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defaultThemeVersion="124226"/>
  <mc:AlternateContent xmlns:mc="http://schemas.openxmlformats.org/markup-compatibility/2006">
    <mc:Choice Requires="x15">
      <x15ac:absPath xmlns:x15ac="http://schemas.microsoft.com/office/spreadsheetml/2010/11/ac" url="C:\Users\user\Desktop\元大CB整合\"/>
    </mc:Choice>
  </mc:AlternateContent>
  <xr:revisionPtr revIDLastSave="0" documentId="13_ncr:1_{46097E84-0671-4542-B1E7-7E11317BF75F}" xr6:coauthVersionLast="47" xr6:coauthVersionMax="47" xr10:uidLastSave="{00000000-0000-0000-0000-000000000000}"/>
  <bookViews>
    <workbookView xWindow="-108" yWindow="-108" windowWidth="23256" windowHeight="13896" tabRatio="542" activeTab="6" xr2:uid="{00000000-000D-0000-FFFF-FFFF00000000}"/>
  </bookViews>
  <sheets>
    <sheet name="發行案件" sheetId="3" r:id="rId1"/>
    <sheet name="已發行" sheetId="9" r:id="rId2"/>
    <sheet name="逾期or撤件" sheetId="5" r:id="rId3"/>
    <sheet name="105年以前已發行" sheetId="4" r:id="rId4"/>
    <sheet name="股本股價" sheetId="6" r:id="rId5"/>
    <sheet name="TCRI" sheetId="10" r:id="rId6"/>
    <sheet name="送件" sheetId="11" r:id="rId7"/>
  </sheets>
  <externalReferences>
    <externalReference r:id="rId8"/>
    <externalReference r:id="rId9"/>
    <externalReference r:id="rId10"/>
  </externalReferences>
  <definedNames>
    <definedName name="_xlnm._FilterDatabase" localSheetId="3" hidden="1">'105年以前已發行'!$A$2:$AH$516</definedName>
    <definedName name="_xlnm._FilterDatabase" localSheetId="5" hidden="1">TCRI!$A$1:$B$2792</definedName>
    <definedName name="_xlnm._FilterDatabase" localSheetId="1" hidden="1">已發行!$A$1:$P$640</definedName>
    <definedName name="_xlnm._FilterDatabase" localSheetId="6" hidden="1">送件!$A$4:$S$441</definedName>
    <definedName name="_xlnm._FilterDatabase" localSheetId="0" hidden="1">發行案件!$A$2:$BB$14</definedName>
    <definedName name="_MailAutoSig" localSheetId="0">發行案件!#REF!</definedName>
    <definedName name="AUpdate">1</definedName>
    <definedName name="BUpdate">1</definedName>
    <definedName name="GUpdate">0</definedName>
    <definedName name="NoUpdate">""</definedName>
    <definedName name="_xlnm.Print_Titles" localSheetId="0">發行案件!$32:$32</definedName>
    <definedName name="TUpda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3" l="1"/>
  <c r="E59" i="3"/>
  <c r="A59" i="3"/>
  <c r="J59" i="3" s="1"/>
  <c r="E58" i="3"/>
  <c r="A58" i="3"/>
  <c r="J58" i="3" s="1"/>
  <c r="E57" i="3"/>
  <c r="A57" i="3"/>
  <c r="J57" i="3" s="1"/>
  <c r="E55" i="3" l="1"/>
  <c r="E56" i="3"/>
  <c r="A56" i="3"/>
  <c r="J56" i="3" s="1"/>
  <c r="A55" i="3"/>
  <c r="J55" i="3" s="1"/>
  <c r="A27" i="3" l="1"/>
  <c r="S27" i="3" s="1"/>
  <c r="A28" i="3"/>
  <c r="T28" i="3" s="1"/>
  <c r="A29" i="3"/>
  <c r="R29" i="3" s="1"/>
  <c r="F30" i="3"/>
  <c r="E29" i="3"/>
  <c r="E28" i="3"/>
  <c r="A445" i="11"/>
  <c r="A446" i="11"/>
  <c r="A447" i="11"/>
  <c r="R27" i="3" l="1"/>
  <c r="R28" i="3"/>
  <c r="S28" i="3"/>
  <c r="T27" i="3"/>
  <c r="T29" i="3"/>
  <c r="S29" i="3"/>
  <c r="E54" i="3"/>
  <c r="A54" i="3"/>
  <c r="J54" i="3" s="1"/>
  <c r="E53" i="3"/>
  <c r="A53" i="3"/>
  <c r="J53" i="3" s="1"/>
  <c r="E52" i="3"/>
  <c r="A52" i="3"/>
  <c r="J52" i="3" s="1"/>
  <c r="A24" i="3"/>
  <c r="R24" i="3" s="1"/>
  <c r="A25" i="3"/>
  <c r="S25" i="3" s="1"/>
  <c r="A26" i="3"/>
  <c r="S26" i="3" s="1"/>
  <c r="A444" i="11"/>
  <c r="A443" i="11"/>
  <c r="A442" i="11"/>
  <c r="G811" i="9"/>
  <c r="F811" i="9"/>
  <c r="T26" i="3" l="1"/>
  <c r="R26" i="3"/>
  <c r="R25" i="3"/>
  <c r="S24" i="3"/>
  <c r="T25" i="3"/>
  <c r="T24" i="3"/>
  <c r="A21" i="3"/>
  <c r="R21" i="3" s="1"/>
  <c r="A22" i="3"/>
  <c r="R22" i="3" s="1"/>
  <c r="A23" i="3"/>
  <c r="R23" i="3" s="1"/>
  <c r="E23" i="3"/>
  <c r="E22" i="3"/>
  <c r="A236" i="11"/>
  <c r="A237" i="11"/>
  <c r="A235" i="11"/>
  <c r="G810" i="9"/>
  <c r="F810" i="9"/>
  <c r="S23" i="3" l="1"/>
  <c r="S21" i="3"/>
  <c r="T23" i="3"/>
  <c r="T22" i="3"/>
  <c r="S22" i="3"/>
  <c r="T21" i="3"/>
  <c r="A20" i="3"/>
  <c r="S20" i="3" s="1"/>
  <c r="A234" i="11"/>
  <c r="E20" i="3"/>
  <c r="R20" i="3" l="1"/>
  <c r="T20" i="3"/>
  <c r="E51" i="3"/>
  <c r="A51" i="3"/>
  <c r="J51" i="3" s="1"/>
  <c r="A50" i="3"/>
  <c r="J50" i="3" s="1"/>
  <c r="A19" i="3" l="1"/>
  <c r="R19" i="3" s="1"/>
  <c r="A233" i="11"/>
  <c r="T19" i="3" l="1"/>
  <c r="S19" i="3"/>
  <c r="G805" i="9"/>
  <c r="F805" i="9"/>
  <c r="A18" i="3" l="1"/>
  <c r="R18" i="3" s="1"/>
  <c r="A232" i="11"/>
  <c r="T18" i="3" l="1"/>
  <c r="S18" i="3"/>
  <c r="E49" i="3" l="1"/>
  <c r="A49" i="3"/>
  <c r="J49" i="3" s="1"/>
  <c r="A9" i="3" l="1"/>
  <c r="R9" i="3" s="1"/>
  <c r="E9" i="3"/>
  <c r="A231" i="11"/>
  <c r="T9" i="3" l="1"/>
  <c r="S9" i="3"/>
  <c r="A17" i="3"/>
  <c r="T17" i="3" s="1"/>
  <c r="E17" i="3"/>
  <c r="A230" i="11"/>
  <c r="R17" i="3" l="1"/>
  <c r="S17" i="3"/>
  <c r="E48" i="3"/>
  <c r="A48" i="3"/>
  <c r="J48" i="3" s="1"/>
  <c r="G800" i="9" l="1"/>
  <c r="F800" i="9"/>
  <c r="E8" i="3" l="1"/>
  <c r="A8" i="3"/>
  <c r="R8" i="3" s="1"/>
  <c r="A229" i="11"/>
  <c r="T8" i="3" l="1"/>
  <c r="S8" i="3"/>
  <c r="A7" i="3"/>
  <c r="R7" i="3" s="1"/>
  <c r="E7" i="3"/>
  <c r="A228" i="11"/>
  <c r="T7" i="3" l="1"/>
  <c r="S7" i="3"/>
  <c r="A15" i="3"/>
  <c r="R15" i="3" s="1"/>
  <c r="A16" i="3"/>
  <c r="T16" i="3" s="1"/>
  <c r="E16" i="3"/>
  <c r="E15" i="3"/>
  <c r="A226" i="11"/>
  <c r="A227" i="11"/>
  <c r="S16" i="3" l="1"/>
  <c r="S15" i="3"/>
  <c r="R16" i="3"/>
  <c r="T15" i="3"/>
  <c r="A47" i="3"/>
  <c r="J47" i="3" s="1"/>
  <c r="A6" i="3" l="1"/>
  <c r="R6" i="3" s="1"/>
  <c r="E6" i="3"/>
  <c r="A224" i="11"/>
  <c r="A225" i="11"/>
  <c r="T6" i="3" l="1"/>
  <c r="S6" i="3"/>
  <c r="A223" i="11" l="1"/>
  <c r="A222" i="11" l="1"/>
  <c r="A218" i="11" l="1"/>
  <c r="A219" i="11"/>
  <c r="A220" i="11"/>
  <c r="A221" i="11"/>
  <c r="A3" i="3" l="1"/>
  <c r="R3" i="3" s="1"/>
  <c r="A214" i="11"/>
  <c r="A215" i="11"/>
  <c r="A216" i="11"/>
  <c r="A217" i="11"/>
  <c r="T3" i="3" l="1"/>
  <c r="S3" i="3"/>
  <c r="C97" i="5" l="1"/>
  <c r="A14" i="3" l="1"/>
  <c r="R14" i="3" s="1"/>
  <c r="A213" i="11"/>
  <c r="E14" i="3"/>
  <c r="G781" i="9"/>
  <c r="F781" i="9"/>
  <c r="T14" i="3" l="1"/>
  <c r="S14" i="3"/>
  <c r="A13" i="3"/>
  <c r="T13" i="3" s="1"/>
  <c r="E13" i="3"/>
  <c r="A212" i="11"/>
  <c r="A211" i="11"/>
  <c r="G779" i="9"/>
  <c r="F779" i="9"/>
  <c r="S13" i="3" l="1"/>
  <c r="R13" i="3"/>
  <c r="E46" i="3"/>
  <c r="A46" i="3"/>
  <c r="J46" i="3" s="1"/>
  <c r="E45" i="3"/>
  <c r="A45" i="3"/>
  <c r="J45" i="3" s="1"/>
  <c r="E44" i="3" l="1"/>
  <c r="A44" i="3"/>
  <c r="J44" i="3" s="1"/>
  <c r="A210" i="11" l="1"/>
  <c r="A43" i="3" l="1"/>
  <c r="J43" i="3" s="1"/>
  <c r="A209" i="11"/>
  <c r="A208" i="11" l="1"/>
  <c r="A4" i="3"/>
  <c r="S4" i="3" s="1"/>
  <c r="A12" i="3"/>
  <c r="R12" i="3" s="1"/>
  <c r="E12" i="3"/>
  <c r="A206" i="11"/>
  <c r="A207" i="11"/>
  <c r="A205" i="11"/>
  <c r="T12" i="3" l="1"/>
  <c r="S12" i="3"/>
  <c r="T4" i="3"/>
  <c r="R4" i="3"/>
  <c r="A204" i="11"/>
  <c r="A203" i="11"/>
  <c r="A201" i="11" l="1"/>
  <c r="A202" i="11"/>
  <c r="A199" i="11" l="1"/>
  <c r="A200" i="11"/>
  <c r="G772" i="9" l="1"/>
  <c r="F772" i="9"/>
  <c r="A198" i="11" l="1"/>
  <c r="A196" i="11"/>
  <c r="A197" i="11"/>
  <c r="A195" i="11" l="1"/>
  <c r="A194" i="11" l="1"/>
  <c r="A193" i="11" l="1"/>
  <c r="A11" i="3" l="1"/>
  <c r="R11" i="3" s="1"/>
  <c r="A192" i="11"/>
  <c r="T11" i="3" l="1"/>
  <c r="S11" i="3"/>
  <c r="A10" i="3"/>
  <c r="R10" i="3" s="1"/>
  <c r="A188" i="11"/>
  <c r="A189" i="11"/>
  <c r="A190" i="11"/>
  <c r="A191" i="11"/>
  <c r="T10" i="3" l="1"/>
  <c r="S10" i="3"/>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S2" i="11"/>
  <c r="R2" i="11"/>
  <c r="Q2" i="11"/>
  <c r="P2" i="11"/>
  <c r="O2" i="11"/>
  <c r="N2" i="11"/>
  <c r="M2" i="11"/>
  <c r="L2" i="11"/>
  <c r="K2" i="11"/>
  <c r="J2" i="11"/>
  <c r="I2" i="11"/>
  <c r="H2" i="11"/>
  <c r="G2" i="11"/>
  <c r="F2" i="11"/>
  <c r="E2" i="11"/>
  <c r="D2" i="11"/>
  <c r="C2" i="11"/>
  <c r="B2" i="11"/>
  <c r="A2" i="11"/>
  <c r="C68" i="5"/>
  <c r="C59" i="5"/>
  <c r="C58" i="5"/>
  <c r="C57" i="5"/>
  <c r="C55" i="5"/>
  <c r="E54" i="5"/>
  <c r="C54" i="5"/>
  <c r="C53" i="5"/>
  <c r="C51" i="5"/>
  <c r="C48" i="5"/>
  <c r="C46" i="5"/>
  <c r="C44" i="5"/>
  <c r="G733" i="9"/>
  <c r="F733" i="9"/>
  <c r="G724" i="9"/>
  <c r="F724" i="9"/>
  <c r="G723" i="9"/>
  <c r="F723" i="9"/>
  <c r="G718" i="9"/>
  <c r="F718" i="9"/>
  <c r="G715" i="9"/>
  <c r="F715" i="9"/>
  <c r="G712" i="9"/>
  <c r="F712" i="9"/>
  <c r="G701" i="9"/>
  <c r="F701" i="9"/>
  <c r="G690" i="9"/>
  <c r="F690" i="9"/>
  <c r="G686" i="9"/>
  <c r="F686" i="9"/>
  <c r="G684" i="9"/>
  <c r="F684" i="9"/>
  <c r="G670" i="9"/>
  <c r="F670" i="9"/>
  <c r="G660" i="9"/>
  <c r="F660" i="9"/>
  <c r="G650" i="9"/>
  <c r="F650" i="9"/>
  <c r="G636" i="9"/>
  <c r="F636" i="9"/>
  <c r="G630" i="9"/>
  <c r="F630" i="9"/>
  <c r="G616" i="9"/>
  <c r="F616" i="9"/>
  <c r="G614" i="9"/>
  <c r="F614" i="9"/>
  <c r="C601" i="9"/>
  <c r="C600" i="9"/>
  <c r="C599" i="9"/>
  <c r="C598" i="9"/>
  <c r="C597" i="9"/>
  <c r="G572" i="9"/>
  <c r="F572" i="9"/>
  <c r="G567" i="9"/>
  <c r="F567" i="9"/>
  <c r="G564" i="9"/>
  <c r="F564" i="9"/>
  <c r="G560" i="9"/>
  <c r="F560" i="9"/>
  <c r="G559" i="9"/>
  <c r="F559" i="9"/>
  <c r="G556" i="9"/>
  <c r="F556" i="9"/>
  <c r="G541" i="9"/>
  <c r="F541" i="9"/>
  <c r="G525" i="9"/>
  <c r="F525" i="9"/>
  <c r="G481" i="9"/>
  <c r="F481" i="9"/>
  <c r="C226" i="9"/>
  <c r="C225" i="9"/>
  <c r="C222" i="9"/>
  <c r="C220" i="9"/>
  <c r="C218" i="9"/>
  <c r="C217" i="9"/>
  <c r="C216" i="9"/>
  <c r="C214" i="9"/>
  <c r="C212" i="9"/>
  <c r="C211" i="9"/>
  <c r="C210" i="9"/>
  <c r="C209" i="9"/>
  <c r="C206" i="9"/>
  <c r="C203" i="9"/>
  <c r="C202" i="9"/>
  <c r="C198" i="9"/>
  <c r="C196" i="9"/>
  <c r="C194" i="9"/>
  <c r="C193" i="9"/>
  <c r="C191" i="9"/>
  <c r="C190" i="9"/>
  <c r="C187" i="9"/>
  <c r="C185" i="9"/>
  <c r="C183" i="9"/>
  <c r="C182" i="9"/>
  <c r="C181" i="9"/>
  <c r="C180" i="9"/>
  <c r="C177" i="9"/>
  <c r="C176" i="9"/>
  <c r="C174" i="9"/>
  <c r="C173" i="9"/>
  <c r="C171" i="9"/>
  <c r="C169" i="9"/>
  <c r="C168" i="9"/>
  <c r="C167" i="9"/>
  <c r="C166" i="9"/>
  <c r="C164" i="9"/>
  <c r="C163" i="9"/>
  <c r="C162" i="9"/>
  <c r="C159" i="9"/>
  <c r="C157" i="9"/>
  <c r="C156" i="9"/>
  <c r="C155" i="9"/>
  <c r="C154" i="9"/>
  <c r="C153" i="9"/>
  <c r="C151" i="9"/>
  <c r="C149" i="9"/>
  <c r="C143" i="9"/>
  <c r="C142" i="9"/>
  <c r="C141" i="9"/>
  <c r="C139" i="9"/>
  <c r="C135" i="9"/>
  <c r="C134" i="9"/>
  <c r="E42" i="3"/>
  <c r="A42" i="3"/>
  <c r="J42" i="3" s="1"/>
  <c r="E41" i="3"/>
  <c r="A41" i="3"/>
  <c r="J41" i="3" s="1"/>
  <c r="E40" i="3"/>
  <c r="A40" i="3"/>
  <c r="J40" i="3" s="1"/>
  <c r="E39" i="3"/>
  <c r="A39" i="3"/>
  <c r="J39" i="3" s="1"/>
  <c r="E38" i="3"/>
  <c r="A38" i="3"/>
  <c r="J38" i="3" s="1"/>
  <c r="A37" i="3"/>
  <c r="J37" i="3" s="1"/>
  <c r="A36" i="3"/>
  <c r="J36" i="3" s="1"/>
  <c r="E35" i="3"/>
  <c r="A35" i="3"/>
  <c r="J35" i="3" s="1"/>
  <c r="A34" i="3"/>
  <c r="J34" i="3" s="1"/>
  <c r="A33" i="3"/>
  <c r="J33" i="3" s="1"/>
  <c r="A32" i="3"/>
  <c r="A31" i="3"/>
  <c r="E5" i="3"/>
  <c r="A5" i="3"/>
  <c r="S5" i="3" s="1"/>
  <c r="U1" i="3"/>
  <c r="H28" i="3" l="1"/>
  <c r="H27" i="3"/>
  <c r="I27" i="3"/>
  <c r="I28" i="3"/>
  <c r="H29" i="3"/>
  <c r="I29" i="3"/>
  <c r="I24" i="3"/>
  <c r="I25" i="3"/>
  <c r="I26" i="3"/>
  <c r="H25" i="3"/>
  <c r="H26" i="3"/>
  <c r="H24" i="3"/>
  <c r="I21" i="3"/>
  <c r="H22" i="3"/>
  <c r="I22" i="3"/>
  <c r="H21" i="3"/>
  <c r="H23" i="3"/>
  <c r="I23" i="3"/>
  <c r="I19" i="3"/>
  <c r="H20" i="3"/>
  <c r="H19" i="3"/>
  <c r="I20" i="3"/>
  <c r="H18" i="3"/>
  <c r="I18" i="3"/>
  <c r="H9" i="3"/>
  <c r="I9" i="3"/>
  <c r="H17" i="3"/>
  <c r="I17" i="3"/>
  <c r="H8" i="3"/>
  <c r="I8" i="3"/>
  <c r="H7" i="3"/>
  <c r="I7" i="3"/>
  <c r="H15" i="3"/>
  <c r="I16" i="3"/>
  <c r="I15" i="3"/>
  <c r="H16" i="3"/>
  <c r="H6" i="3"/>
  <c r="I6" i="3"/>
  <c r="H3" i="3"/>
  <c r="I3" i="3"/>
  <c r="H14" i="3"/>
  <c r="I13" i="3"/>
  <c r="H13" i="3"/>
  <c r="H12" i="3"/>
  <c r="H4" i="3"/>
  <c r="F596" i="9"/>
  <c r="H11" i="3"/>
  <c r="I11" i="3"/>
  <c r="T5" i="3"/>
  <c r="E56" i="5"/>
  <c r="D141" i="9"/>
  <c r="G601" i="9"/>
  <c r="E162" i="9"/>
  <c r="D148" i="9"/>
  <c r="D162" i="9"/>
  <c r="E148" i="9"/>
  <c r="I5" i="3"/>
  <c r="E141" i="9"/>
  <c r="D51" i="5"/>
  <c r="D154" i="9"/>
  <c r="E154" i="9"/>
  <c r="G600" i="9"/>
  <c r="F601" i="9"/>
  <c r="D52" i="5"/>
  <c r="D155" i="9"/>
  <c r="E51" i="5"/>
  <c r="D142" i="9"/>
  <c r="E155" i="9"/>
  <c r="D163" i="9"/>
  <c r="E142" i="9"/>
  <c r="D150" i="9"/>
  <c r="F597" i="9"/>
  <c r="D43" i="5"/>
  <c r="E52" i="5"/>
  <c r="E133" i="9"/>
  <c r="E149" i="9"/>
  <c r="D134" i="9"/>
  <c r="E150" i="9"/>
  <c r="D156" i="9"/>
  <c r="D164" i="9"/>
  <c r="G597" i="9"/>
  <c r="E43" i="5"/>
  <c r="G596" i="9"/>
  <c r="E134" i="9"/>
  <c r="E143" i="9"/>
  <c r="D165" i="9"/>
  <c r="H10" i="3"/>
  <c r="I10" i="3"/>
  <c r="D144" i="9"/>
  <c r="D151" i="9"/>
  <c r="D157" i="9"/>
  <c r="F598" i="9"/>
  <c r="D44" i="5"/>
  <c r="D149" i="9"/>
  <c r="D135" i="9"/>
  <c r="E151" i="9"/>
  <c r="D158" i="9"/>
  <c r="D166" i="9"/>
  <c r="G598" i="9"/>
  <c r="E44" i="5"/>
  <c r="E135" i="9"/>
  <c r="D152" i="9"/>
  <c r="D55" i="5"/>
  <c r="D133" i="9"/>
  <c r="E144" i="9"/>
  <c r="D145" i="9"/>
  <c r="E158" i="9"/>
  <c r="E138" i="9"/>
  <c r="E145" i="9"/>
  <c r="E152" i="9"/>
  <c r="F599" i="9"/>
  <c r="D46" i="5"/>
  <c r="E55" i="5"/>
  <c r="D146" i="9"/>
  <c r="D159" i="9"/>
  <c r="D168" i="9"/>
  <c r="G599" i="9"/>
  <c r="E46" i="5"/>
  <c r="D56" i="5"/>
  <c r="E139" i="9"/>
  <c r="E146" i="9"/>
  <c r="D153" i="9"/>
  <c r="D160" i="9"/>
  <c r="E168" i="9"/>
  <c r="C47" i="5"/>
  <c r="D140" i="9"/>
  <c r="D147" i="9"/>
  <c r="E153" i="9"/>
  <c r="D161" i="9"/>
  <c r="F600" i="9"/>
  <c r="D47" i="5"/>
  <c r="H5" i="3"/>
  <c r="E140" i="9"/>
  <c r="E147" i="9"/>
  <c r="E161" i="9"/>
  <c r="D169" i="9"/>
  <c r="E47" i="5"/>
  <c r="D57" i="5"/>
  <c r="E57" i="5"/>
  <c r="R5" i="3"/>
  <c r="C86" i="5" l="1"/>
  <c r="G561" i="9"/>
  <c r="C561" i="9"/>
  <c r="F561" i="9"/>
  <c r="C330" i="9"/>
  <c r="C435" i="9"/>
  <c r="C260" i="9"/>
  <c r="C434" i="9"/>
  <c r="C368" i="9"/>
  <c r="C349" i="9"/>
  <c r="C258" i="9"/>
  <c r="C427" i="9"/>
  <c r="C345" i="9"/>
  <c r="F624" i="9"/>
  <c r="C624" i="9"/>
  <c r="G624" i="9"/>
  <c r="F611" i="9"/>
  <c r="C611" i="9"/>
  <c r="G611" i="9"/>
  <c r="C79" i="5"/>
  <c r="C421" i="9"/>
  <c r="C259" i="9"/>
  <c r="C343" i="9"/>
  <c r="G716" i="9"/>
  <c r="C716" i="9"/>
  <c r="F716" i="9"/>
  <c r="C351" i="9"/>
  <c r="C88" i="5"/>
  <c r="G483" i="9"/>
  <c r="C483" i="9"/>
  <c r="F483" i="9"/>
  <c r="C350" i="9"/>
  <c r="G639" i="9"/>
  <c r="C639" i="9"/>
  <c r="F639" i="9"/>
  <c r="G814" i="9"/>
  <c r="C814" i="9"/>
  <c r="F814" i="9"/>
  <c r="C246" i="9"/>
  <c r="F562" i="9"/>
  <c r="C562" i="9"/>
  <c r="G562" i="9"/>
  <c r="C504" i="9"/>
  <c r="G634" i="9"/>
  <c r="C634" i="9"/>
  <c r="F634" i="9"/>
  <c r="G527" i="9"/>
  <c r="C527" i="9"/>
  <c r="F527" i="9"/>
  <c r="F659" i="9"/>
  <c r="C659" i="9"/>
  <c r="G659" i="9"/>
  <c r="F791" i="9"/>
  <c r="C791" i="9"/>
  <c r="G791" i="9"/>
  <c r="F680" i="9"/>
  <c r="C680" i="9"/>
  <c r="G680" i="9"/>
  <c r="G577" i="9"/>
  <c r="C577" i="9"/>
  <c r="F577" i="9"/>
  <c r="F578" i="9"/>
  <c r="C578" i="9"/>
  <c r="G578" i="9"/>
  <c r="G734" i="9"/>
  <c r="C734" i="9"/>
  <c r="F734" i="9"/>
  <c r="C74" i="5"/>
  <c r="G813" i="9"/>
  <c r="C813" i="9"/>
  <c r="F813" i="9"/>
  <c r="F767" i="9"/>
  <c r="C767" i="9"/>
  <c r="G767" i="9"/>
  <c r="C424" i="9"/>
  <c r="G550" i="9"/>
  <c r="C550" i="9"/>
  <c r="F550" i="9"/>
  <c r="C89" i="5"/>
  <c r="F678" i="9"/>
  <c r="C678" i="9"/>
  <c r="G678" i="9"/>
  <c r="F675" i="9"/>
  <c r="C675" i="9"/>
  <c r="G675" i="9"/>
  <c r="G786" i="9"/>
  <c r="C786" i="9"/>
  <c r="F786" i="9"/>
  <c r="G776" i="9"/>
  <c r="C776" i="9"/>
  <c r="F776" i="9"/>
  <c r="F714" i="9"/>
  <c r="C714" i="9"/>
  <c r="G714" i="9"/>
  <c r="G663" i="9"/>
  <c r="C663" i="9"/>
  <c r="F663" i="9"/>
  <c r="G713" i="9"/>
  <c r="C713" i="9"/>
  <c r="F713" i="9"/>
  <c r="F698" i="9"/>
  <c r="C698" i="9"/>
  <c r="G698" i="9"/>
  <c r="F789" i="9"/>
  <c r="C789" i="9"/>
  <c r="G789" i="9"/>
  <c r="G511" i="9"/>
  <c r="C511" i="9"/>
  <c r="F511" i="9"/>
  <c r="F613" i="9"/>
  <c r="C613" i="9"/>
  <c r="G613" i="9"/>
  <c r="F731" i="9"/>
  <c r="C731" i="9"/>
  <c r="G731" i="9"/>
  <c r="F773" i="9"/>
  <c r="C773" i="9"/>
  <c r="G773" i="9"/>
  <c r="C482" i="9"/>
  <c r="G727" i="9"/>
  <c r="C727" i="9"/>
  <c r="F727" i="9"/>
  <c r="C433" i="9"/>
  <c r="F760" i="9"/>
  <c r="C760" i="9"/>
  <c r="G760" i="9"/>
  <c r="G782" i="9"/>
  <c r="C782" i="9"/>
  <c r="F782" i="9"/>
  <c r="C342" i="9"/>
  <c r="F573" i="9"/>
  <c r="C573" i="9"/>
  <c r="G573" i="9"/>
  <c r="F637" i="9"/>
  <c r="C637" i="9"/>
  <c r="G637" i="9"/>
  <c r="G762" i="9"/>
  <c r="C762" i="9"/>
  <c r="F762" i="9"/>
  <c r="F769" i="9"/>
  <c r="C769" i="9"/>
  <c r="G769" i="9"/>
  <c r="C430" i="9"/>
  <c r="F640" i="9"/>
  <c r="C640" i="9"/>
  <c r="G640" i="9"/>
  <c r="F571" i="9"/>
  <c r="C571" i="9"/>
  <c r="G571" i="9"/>
  <c r="G539" i="9"/>
  <c r="C539" i="9"/>
  <c r="F539" i="9"/>
  <c r="G808" i="9"/>
  <c r="C808" i="9"/>
  <c r="F808" i="9"/>
  <c r="F602" i="9"/>
  <c r="C602" i="9"/>
  <c r="G602" i="9"/>
  <c r="F668" i="9"/>
  <c r="C668" i="9"/>
  <c r="G668" i="9"/>
  <c r="G676" i="9"/>
  <c r="C676" i="9"/>
  <c r="F676" i="9"/>
  <c r="F702" i="9"/>
  <c r="C702" i="9"/>
  <c r="G702" i="9"/>
  <c r="C233" i="9"/>
  <c r="C70" i="5"/>
  <c r="C538" i="9"/>
  <c r="G576" i="9"/>
  <c r="C576" i="9"/>
  <c r="F576" i="9"/>
  <c r="F756" i="9"/>
  <c r="C756" i="9"/>
  <c r="G756" i="9"/>
  <c r="F758" i="9"/>
  <c r="C758" i="9"/>
  <c r="G758" i="9"/>
  <c r="G520" i="9"/>
  <c r="C520" i="9"/>
  <c r="F520" i="9"/>
  <c r="F754" i="9"/>
  <c r="C754" i="9"/>
  <c r="G754" i="9"/>
  <c r="F528" i="9"/>
  <c r="C528" i="9"/>
  <c r="G528" i="9"/>
  <c r="G655" i="9"/>
  <c r="C655" i="9"/>
  <c r="F655" i="9"/>
  <c r="G671" i="9"/>
  <c r="C671" i="9"/>
  <c r="F671" i="9"/>
  <c r="F783" i="9"/>
  <c r="C783" i="9"/>
  <c r="G783" i="9"/>
  <c r="C416" i="9"/>
  <c r="G802" i="9"/>
  <c r="C802" i="9"/>
  <c r="F802" i="9"/>
  <c r="G706" i="9"/>
  <c r="C706" i="9"/>
  <c r="F706" i="9"/>
  <c r="F587" i="9"/>
  <c r="C587" i="9"/>
  <c r="G587" i="9"/>
  <c r="G545" i="9"/>
  <c r="C545" i="9"/>
  <c r="F545" i="9"/>
  <c r="C268" i="9"/>
  <c r="C85" i="5"/>
  <c r="F795" i="9"/>
  <c r="C795" i="9"/>
  <c r="G795" i="9"/>
  <c r="F662" i="9"/>
  <c r="C662" i="9"/>
  <c r="G662" i="9"/>
  <c r="G699" i="9"/>
  <c r="C699" i="9"/>
  <c r="F699" i="9"/>
  <c r="G575" i="9"/>
  <c r="C575" i="9"/>
  <c r="F575" i="9"/>
  <c r="G674" i="9"/>
  <c r="C674" i="9"/>
  <c r="F674" i="9"/>
  <c r="F708" i="9"/>
  <c r="C708" i="9"/>
  <c r="G708" i="9"/>
  <c r="G743" i="9"/>
  <c r="C743" i="9"/>
  <c r="F743" i="9"/>
  <c r="F694" i="9"/>
  <c r="C694" i="9"/>
  <c r="G694" i="9"/>
  <c r="G774" i="9"/>
  <c r="C774" i="9"/>
  <c r="F774" i="9"/>
  <c r="G687" i="9"/>
  <c r="C687" i="9"/>
  <c r="F687" i="9"/>
  <c r="G722" i="9"/>
  <c r="C722" i="9"/>
  <c r="F722" i="9"/>
  <c r="G612" i="9"/>
  <c r="C612" i="9"/>
  <c r="F612" i="9"/>
  <c r="G454" i="9"/>
  <c r="C454" i="9"/>
  <c r="F454" i="9"/>
  <c r="G622" i="9"/>
  <c r="C622" i="9"/>
  <c r="F622" i="9"/>
  <c r="F695" i="9"/>
  <c r="C695" i="9"/>
  <c r="G695" i="9"/>
  <c r="F787" i="9"/>
  <c r="C787" i="9"/>
  <c r="G787" i="9"/>
  <c r="G646" i="9"/>
  <c r="C646" i="9"/>
  <c r="F646" i="9"/>
  <c r="G700" i="9"/>
  <c r="C700" i="9"/>
  <c r="F700" i="9"/>
  <c r="F661" i="9"/>
  <c r="C661" i="9"/>
  <c r="G661" i="9"/>
  <c r="C71" i="5"/>
  <c r="F495" i="9"/>
  <c r="C495" i="9"/>
  <c r="G495" i="9"/>
  <c r="F442" i="9"/>
  <c r="C442" i="9"/>
  <c r="G442" i="9"/>
  <c r="F555" i="9"/>
  <c r="C555" i="9"/>
  <c r="G555" i="9"/>
  <c r="G658" i="9"/>
  <c r="C658" i="9"/>
  <c r="F658" i="9"/>
  <c r="F543" i="9"/>
  <c r="C543" i="9"/>
  <c r="G543" i="9"/>
  <c r="G647" i="9"/>
  <c r="C647" i="9"/>
  <c r="F647" i="9"/>
  <c r="G691" i="9"/>
  <c r="C691" i="9"/>
  <c r="F691" i="9"/>
  <c r="C344" i="9"/>
  <c r="G693" i="9"/>
  <c r="C693" i="9"/>
  <c r="F693" i="9"/>
  <c r="C232" i="9"/>
  <c r="G803" i="9"/>
  <c r="C803" i="9"/>
  <c r="F803" i="9"/>
  <c r="F677" i="9"/>
  <c r="C677" i="9"/>
  <c r="G677" i="9"/>
  <c r="F682" i="9"/>
  <c r="C682" i="9"/>
  <c r="G682" i="9"/>
  <c r="G554" i="9"/>
  <c r="C554" i="9"/>
  <c r="F554" i="9"/>
  <c r="F707" i="9"/>
  <c r="C707" i="9"/>
  <c r="G707" i="9"/>
  <c r="G801" i="9"/>
  <c r="C801" i="9"/>
  <c r="F801" i="9"/>
  <c r="F631" i="9"/>
  <c r="C631" i="9"/>
  <c r="G631" i="9"/>
  <c r="F588" i="9"/>
  <c r="C588" i="9"/>
  <c r="G588" i="9"/>
  <c r="F729" i="9"/>
  <c r="C729" i="9"/>
  <c r="G729" i="9"/>
  <c r="F603" i="9"/>
  <c r="C603" i="9"/>
  <c r="G603" i="9"/>
  <c r="G552" i="9"/>
  <c r="C552" i="9"/>
  <c r="F552" i="9"/>
  <c r="G688" i="9"/>
  <c r="C688" i="9"/>
  <c r="F688" i="9"/>
  <c r="G761" i="9"/>
  <c r="C761" i="9"/>
  <c r="F761" i="9"/>
  <c r="G625" i="9"/>
  <c r="C625" i="9"/>
  <c r="F625" i="9"/>
  <c r="G812" i="9"/>
  <c r="C812" i="9"/>
  <c r="F812" i="9"/>
  <c r="F717" i="9"/>
  <c r="C717" i="9"/>
  <c r="G717" i="9"/>
  <c r="F703" i="9"/>
  <c r="C703" i="9"/>
  <c r="G703" i="9"/>
  <c r="F748" i="9"/>
  <c r="C748" i="9"/>
  <c r="G748" i="9"/>
  <c r="G651" i="9"/>
  <c r="C651" i="9"/>
  <c r="F651" i="9"/>
  <c r="F757" i="9"/>
  <c r="C757" i="9"/>
  <c r="G757" i="9"/>
  <c r="G746" i="9"/>
  <c r="C746" i="9"/>
  <c r="F746" i="9"/>
  <c r="F644" i="9"/>
  <c r="C644" i="9"/>
  <c r="G644" i="9"/>
  <c r="F623" i="9"/>
  <c r="C623" i="9"/>
  <c r="G623" i="9"/>
  <c r="C311" i="9"/>
  <c r="C417" i="9"/>
  <c r="G628" i="9"/>
  <c r="C628" i="9"/>
  <c r="F628" i="9"/>
  <c r="F790" i="9"/>
  <c r="C790" i="9"/>
  <c r="G790" i="9"/>
  <c r="F642" i="9"/>
  <c r="C642" i="9"/>
  <c r="G642" i="9"/>
  <c r="F778" i="9"/>
  <c r="C778" i="9"/>
  <c r="G778" i="9"/>
  <c r="F565" i="9"/>
  <c r="C565" i="9"/>
  <c r="G565" i="9"/>
  <c r="F632" i="9"/>
  <c r="C632" i="9"/>
  <c r="G632" i="9"/>
  <c r="G586" i="9"/>
  <c r="C586" i="9"/>
  <c r="F586" i="9"/>
  <c r="C227" i="9"/>
  <c r="C425" i="9"/>
  <c r="G626" i="9"/>
  <c r="C626" i="9"/>
  <c r="F626" i="9"/>
  <c r="G635" i="9"/>
  <c r="C635" i="9"/>
  <c r="F635" i="9"/>
  <c r="F585" i="9"/>
  <c r="C585" i="9"/>
  <c r="G585" i="9"/>
  <c r="F566" i="9"/>
  <c r="C566" i="9"/>
  <c r="G566" i="9"/>
  <c r="G664" i="9"/>
  <c r="C664" i="9"/>
  <c r="F664" i="9"/>
  <c r="F679" i="9"/>
  <c r="C679" i="9"/>
  <c r="G679" i="9"/>
  <c r="C415" i="9"/>
  <c r="G685" i="9"/>
  <c r="C685" i="9"/>
  <c r="F685" i="9"/>
  <c r="G806" i="9"/>
  <c r="C806" i="9"/>
  <c r="F806" i="9"/>
  <c r="G797" i="9"/>
  <c r="C797" i="9"/>
  <c r="F797" i="9"/>
  <c r="G605" i="9"/>
  <c r="C605" i="9"/>
  <c r="F605" i="9"/>
  <c r="F745" i="9"/>
  <c r="C745" i="9"/>
  <c r="G745" i="9"/>
  <c r="F656" i="9"/>
  <c r="C656" i="9"/>
  <c r="G656" i="9"/>
  <c r="F725" i="9"/>
  <c r="C725" i="9"/>
  <c r="G725" i="9"/>
  <c r="G643" i="9"/>
  <c r="C643" i="9"/>
  <c r="F643" i="9"/>
  <c r="G672" i="9"/>
  <c r="C672" i="9"/>
  <c r="F672" i="9"/>
  <c r="F726" i="9"/>
  <c r="C726" i="9"/>
  <c r="G726" i="9"/>
  <c r="G477" i="9"/>
  <c r="C477" i="9"/>
  <c r="F477" i="9"/>
  <c r="G696" i="9"/>
  <c r="C696" i="9"/>
  <c r="F696" i="9"/>
  <c r="G704" i="9"/>
  <c r="C704" i="9"/>
  <c r="F704" i="9"/>
  <c r="F681" i="9"/>
  <c r="C681" i="9"/>
  <c r="G681" i="9"/>
  <c r="F768" i="9"/>
  <c r="C768" i="9"/>
  <c r="G768" i="9"/>
  <c r="G521" i="9"/>
  <c r="C521" i="9"/>
  <c r="F521" i="9"/>
  <c r="F547" i="9"/>
  <c r="C547" i="9"/>
  <c r="G547" i="9"/>
  <c r="G780" i="9"/>
  <c r="C780" i="9"/>
  <c r="F780" i="9"/>
  <c r="F558" i="9"/>
  <c r="C558" i="9"/>
  <c r="G558" i="9"/>
  <c r="G665" i="9"/>
  <c r="C665" i="9"/>
  <c r="F665" i="9"/>
  <c r="G753" i="9"/>
  <c r="C753" i="9"/>
  <c r="F753" i="9"/>
  <c r="G620" i="9"/>
  <c r="C620" i="9"/>
  <c r="F620" i="9"/>
  <c r="F606" i="9"/>
  <c r="C606" i="9"/>
  <c r="G606" i="9"/>
  <c r="F621" i="9"/>
  <c r="C621" i="9"/>
  <c r="G621" i="9"/>
  <c r="C231" i="9"/>
  <c r="G792" i="9"/>
  <c r="C792" i="9"/>
  <c r="F792" i="9"/>
  <c r="F730" i="9"/>
  <c r="C730" i="9"/>
  <c r="G730" i="9"/>
  <c r="G689" i="9"/>
  <c r="C689" i="9"/>
  <c r="F689" i="9"/>
  <c r="G633" i="9"/>
  <c r="C633" i="9"/>
  <c r="F633" i="9"/>
  <c r="G657" i="9"/>
  <c r="C657" i="9"/>
  <c r="F657" i="9"/>
  <c r="C426" i="9"/>
  <c r="F544" i="9"/>
  <c r="C544" i="9"/>
  <c r="G544" i="9"/>
  <c r="F721" i="9"/>
  <c r="C721" i="9"/>
  <c r="G721" i="9"/>
  <c r="F641" i="9"/>
  <c r="C641" i="9"/>
  <c r="G641" i="9"/>
  <c r="F583" i="9"/>
  <c r="C583" i="9"/>
  <c r="G583" i="9"/>
  <c r="G692" i="9"/>
  <c r="C692" i="9"/>
  <c r="F692" i="9"/>
  <c r="C654" i="9"/>
  <c r="G705" i="9"/>
  <c r="C705" i="9"/>
  <c r="F705" i="9"/>
  <c r="F645" i="9"/>
  <c r="C645" i="9"/>
  <c r="G645" i="9"/>
  <c r="F462" i="9"/>
  <c r="C462" i="9"/>
  <c r="G462" i="9"/>
  <c r="F638" i="9"/>
  <c r="C638" i="9"/>
  <c r="G638" i="9"/>
  <c r="G649" i="9"/>
  <c r="C649" i="9"/>
  <c r="F649" i="9"/>
  <c r="F673" i="9"/>
  <c r="C673" i="9"/>
  <c r="G673" i="9"/>
  <c r="F777" i="9"/>
  <c r="C777" i="9"/>
  <c r="G777" i="9"/>
  <c r="F607" i="9"/>
  <c r="C607" i="9"/>
  <c r="G607" i="9"/>
  <c r="F608" i="9"/>
  <c r="C608" i="9"/>
  <c r="G608" i="9"/>
  <c r="G610" i="9"/>
  <c r="C610" i="9"/>
  <c r="F610" i="9"/>
  <c r="G770" i="9"/>
  <c r="C770" i="9"/>
  <c r="F770" i="9"/>
  <c r="F669" i="9"/>
  <c r="C669" i="9"/>
  <c r="G669" i="9"/>
  <c r="G667" i="9"/>
  <c r="C667" i="9"/>
  <c r="F667" i="9"/>
  <c r="F799" i="9"/>
  <c r="C799" i="9"/>
  <c r="G799" i="9"/>
  <c r="F617" i="9"/>
  <c r="C617" i="9"/>
  <c r="G617" i="9"/>
  <c r="G516" i="9"/>
  <c r="C516" i="9"/>
  <c r="F516" i="9"/>
  <c r="F574" i="9"/>
  <c r="C574" i="9"/>
  <c r="G574" i="9"/>
  <c r="F627" i="9"/>
  <c r="C627" i="9"/>
  <c r="G627" i="9"/>
  <c r="F517" i="9"/>
  <c r="C517" i="9"/>
  <c r="G517" i="9"/>
  <c r="G579" i="9"/>
  <c r="C579" i="9"/>
  <c r="F579" i="9"/>
  <c r="F807" i="9"/>
  <c r="C807" i="9"/>
  <c r="G807" i="9"/>
  <c r="G615" i="9"/>
  <c r="C615" i="9"/>
  <c r="F615" i="9"/>
  <c r="G804" i="9"/>
  <c r="C804" i="9"/>
  <c r="F804" i="9"/>
  <c r="F732" i="9"/>
  <c r="C732" i="9"/>
  <c r="G732" i="9"/>
  <c r="G809" i="9"/>
  <c r="C809" i="9"/>
  <c r="F809" i="9"/>
  <c r="G697" i="9"/>
  <c r="C697" i="9"/>
  <c r="F697" i="9"/>
  <c r="G478" i="9"/>
  <c r="C478" i="9"/>
  <c r="F478" i="9"/>
  <c r="G629" i="9"/>
  <c r="C629" i="9"/>
  <c r="F629" i="9"/>
  <c r="G648" i="9"/>
  <c r="C648" i="9"/>
  <c r="F648" i="9"/>
  <c r="G582" i="9"/>
  <c r="C582" i="9"/>
  <c r="F582" i="9"/>
  <c r="G653" i="9"/>
  <c r="C653" i="9"/>
  <c r="F653" i="9"/>
  <c r="C666" i="9"/>
  <c r="G518" i="9"/>
  <c r="C518" i="9"/>
  <c r="F518" i="9"/>
  <c r="C270" i="9"/>
  <c r="F788" i="9"/>
  <c r="C788" i="9"/>
  <c r="G788" i="9"/>
  <c r="F728" i="9"/>
  <c r="C728" i="9"/>
  <c r="G72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yuanta</author>
  </authors>
  <commentList>
    <comment ref="J88" authorId="0" shapeId="0" xr:uid="{00000000-0006-0000-0300-000001000000}">
      <text>
        <r>
          <rPr>
            <b/>
            <sz val="9"/>
            <color indexed="81"/>
            <rFont val="新細明體"/>
            <family val="1"/>
            <charset val="136"/>
          </rPr>
          <t>yuanta:</t>
        </r>
        <r>
          <rPr>
            <sz val="9"/>
            <color indexed="81"/>
            <rFont val="新細明體"/>
            <family val="1"/>
            <charset val="136"/>
          </rPr>
          <t xml:space="preserve">
</t>
        </r>
      </text>
    </comment>
    <comment ref="D178" authorId="0" shapeId="0" xr:uid="{00000000-0006-0000-0300-000002000000}">
      <text>
        <r>
          <rPr>
            <b/>
            <sz val="9"/>
            <color indexed="81"/>
            <rFont val="新細明體"/>
            <family val="1"/>
            <charset val="136"/>
          </rPr>
          <t>yuanta:</t>
        </r>
        <r>
          <rPr>
            <sz val="9"/>
            <color indexed="81"/>
            <rFont val="新細明體"/>
            <family val="1"/>
            <charset val="136"/>
          </rPr>
          <t xml:space="preserve">
負債比不足 原預計發50億 改46億
</t>
        </r>
      </text>
    </comment>
    <comment ref="L179" authorId="0" shapeId="0" xr:uid="{00000000-0006-0000-0300-000003000000}">
      <text>
        <r>
          <rPr>
            <b/>
            <sz val="9"/>
            <color indexed="81"/>
            <rFont val="新細明體"/>
            <family val="1"/>
            <charset val="136"/>
          </rPr>
          <t>yuanta:</t>
        </r>
        <r>
          <rPr>
            <sz val="9"/>
            <color indexed="81"/>
            <rFont val="新細明體"/>
            <family val="1"/>
            <charset val="136"/>
          </rPr>
          <t xml:space="preserve">
</t>
        </r>
      </text>
    </comment>
    <comment ref="L180" authorId="0" shapeId="0" xr:uid="{00000000-0006-0000-0300-000004000000}">
      <text>
        <r>
          <rPr>
            <b/>
            <sz val="9"/>
            <color indexed="81"/>
            <rFont val="新細明體"/>
            <family val="1"/>
            <charset val="136"/>
          </rPr>
          <t>yuanta:</t>
        </r>
        <r>
          <rPr>
            <sz val="9"/>
            <color indexed="81"/>
            <rFont val="新細明體"/>
            <family val="1"/>
            <charset val="136"/>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廖筱琪 MaychiLiao (Yuanta)</author>
  </authors>
  <commentList>
    <comment ref="A1" authorId="0" shapeId="0" xr:uid="{00000000-0006-0000-0500-000001000000}">
      <text>
        <r>
          <rPr>
            <b/>
            <sz val="9"/>
            <color indexed="81"/>
            <rFont val="Tahoma"/>
            <family val="2"/>
          </rPr>
          <t xml:space="preserve">tFormatSetting=0###_x000D_
tFormatExcel=1###_x000D_
tRankingField=###_x000D_
tSearchString=2|||0|||crqmtab|||TCRI,|||QUARTER###_x000D_
tFieldType=System.String|||System.String|||System.String|||###_x000D_
tFieldName=公司|||年月|||TCRI|||###_x000D_
tFieldUOM=-###_x000D_
tLockIDDateCell=###_x000D_
tDescending=Y###_x000D_
tLastestDate=N###_x000D_
tActualDate=N###_x000D_
tAdvancedDateOptions=N###_x000D_
tLastestDataInEachField=N###_x000D_
tAdvancedFilter=###_x000D_
tIDCompanyView=###_x000D_
tFunction=###_x000D_
tMacroName=###_x000D_
tUOM=-###_x000D_
tTableLanguage=TCHINESE###_x000D_
tTableCountry=TW###_x000D_
tDataOnly=N###_x000D_
tFixedCOID=###_x000D_
tFixedDate=###_x000D_
</t>
        </r>
      </text>
    </comment>
  </commentList>
</comments>
</file>

<file path=xl/sharedStrings.xml><?xml version="1.0" encoding="utf-8"?>
<sst xmlns="http://schemas.openxmlformats.org/spreadsheetml/2006/main" count="22497" uniqueCount="10691">
  <si>
    <t>未定</t>
    <phoneticPr fontId="2" type="noConversion"/>
  </si>
  <si>
    <t>TCRI6</t>
    <phoneticPr fontId="2" type="noConversion"/>
  </si>
  <si>
    <t>TCRI5</t>
    <phoneticPr fontId="2" type="noConversion"/>
  </si>
  <si>
    <t>9/8-9/9</t>
    <phoneticPr fontId="2" type="noConversion"/>
  </si>
  <si>
    <t>-</t>
    <phoneticPr fontId="2" type="noConversion"/>
  </si>
  <si>
    <t>TCRI4</t>
  </si>
  <si>
    <t>6/26-6/28</t>
  </si>
  <si>
    <t>YTP(3)=(0%)</t>
  </si>
  <si>
    <t>6/28-7/1</t>
  </si>
  <si>
    <t>YTP(2)=(0.5~1%)</t>
  </si>
  <si>
    <t>TCRI6</t>
  </si>
  <si>
    <t>TCRI7</t>
  </si>
  <si>
    <t>TCRI5</t>
  </si>
  <si>
    <t>YTP(2,3)=(1.25%)</t>
  </si>
  <si>
    <t>YTP(3)=(1.5%)</t>
  </si>
  <si>
    <t>YTP(2)=(0.5%)</t>
  </si>
  <si>
    <t>YTP(2)=(1.5%)</t>
  </si>
  <si>
    <t>6/26-6/27</t>
  </si>
  <si>
    <t>101.02%(39.49)</t>
  </si>
  <si>
    <t>YTP(2)=(0~1%)</t>
  </si>
  <si>
    <t>YTP(2,3)=(1%)</t>
  </si>
  <si>
    <t>YTP(2,3)=(0.5%)</t>
  </si>
  <si>
    <t>YTP(2)=(1%)</t>
  </si>
  <si>
    <t>YTP(2)=(0%)</t>
  </si>
  <si>
    <t>YTP(3)=(0%)</t>
    <phoneticPr fontId="2" type="noConversion"/>
  </si>
  <si>
    <t>YTP(2)=(1%)</t>
    <phoneticPr fontId="2" type="noConversion"/>
  </si>
  <si>
    <t>YTP(2)=(0%)</t>
    <phoneticPr fontId="2" type="noConversion"/>
  </si>
  <si>
    <t>YTP(2)=(1.75%)</t>
    <phoneticPr fontId="2" type="noConversion"/>
  </si>
  <si>
    <t>9/9-9/10</t>
    <phoneticPr fontId="2" type="noConversion"/>
  </si>
  <si>
    <t>YTP(3)=(1%)</t>
    <phoneticPr fontId="2" type="noConversion"/>
  </si>
  <si>
    <r>
      <t> </t>
    </r>
    <r>
      <rPr>
        <sz val="12"/>
        <rFont val="新細明體"/>
        <family val="1"/>
        <charset val="136"/>
      </rPr>
      <t>富邦證</t>
    </r>
  </si>
  <si>
    <r>
      <rPr>
        <sz val="12"/>
        <color indexed="8"/>
        <rFont val="新細明體"/>
        <family val="1"/>
        <charset val="136"/>
      </rPr>
      <t>五年期</t>
    </r>
    <r>
      <rPr>
        <sz val="12"/>
        <color indexed="8"/>
        <rFont val="Times New Roman"/>
        <family val="1"/>
      </rPr>
      <t>;</t>
    </r>
    <r>
      <rPr>
        <sz val="12"/>
        <color indexed="10"/>
        <rFont val="Times New Roman"/>
        <family val="1"/>
      </rPr>
      <t>100.3%</t>
    </r>
    <r>
      <rPr>
        <sz val="12"/>
        <color indexed="8"/>
        <rFont val="新細明體"/>
        <family val="1"/>
        <charset val="136"/>
      </rPr>
      <t>發行</t>
    </r>
    <r>
      <rPr>
        <sz val="12"/>
        <color indexed="8"/>
        <rFont val="Times New Roman"/>
        <family val="1"/>
      </rPr>
      <t>,</t>
    </r>
    <r>
      <rPr>
        <sz val="12"/>
        <color indexed="8"/>
        <rFont val="新細明體"/>
        <family val="1"/>
        <charset val="136"/>
      </rPr>
      <t>收</t>
    </r>
    <r>
      <rPr>
        <sz val="12"/>
        <color indexed="8"/>
        <rFont val="Times New Roman"/>
        <family val="1"/>
      </rPr>
      <t>0.2</t>
    </r>
    <r>
      <rPr>
        <sz val="12"/>
        <color indexed="8"/>
        <rFont val="新細明體"/>
        <family val="1"/>
        <charset val="136"/>
      </rPr>
      <t>的處理費</t>
    </r>
  </si>
  <si>
    <r>
      <rPr>
        <sz val="12"/>
        <color indexed="8"/>
        <rFont val="新細明體"/>
        <family val="1"/>
        <charset val="136"/>
      </rPr>
      <t>三年期</t>
    </r>
    <r>
      <rPr>
        <sz val="12"/>
        <color indexed="8"/>
        <rFont val="Times New Roman"/>
        <family val="1"/>
      </rPr>
      <t>;</t>
    </r>
    <r>
      <rPr>
        <sz val="12"/>
        <color indexed="8"/>
        <rFont val="新細明體"/>
        <family val="1"/>
        <charset val="136"/>
      </rPr>
      <t>閉鎖期</t>
    </r>
    <r>
      <rPr>
        <sz val="12"/>
        <color indexed="8"/>
        <rFont val="Times New Roman"/>
        <family val="1"/>
      </rPr>
      <t>3</t>
    </r>
    <r>
      <rPr>
        <sz val="12"/>
        <color indexed="8"/>
        <rFont val="新細明體"/>
        <family val="1"/>
        <charset val="136"/>
      </rPr>
      <t>個月</t>
    </r>
  </si>
  <si>
    <r>
      <rPr>
        <sz val="12"/>
        <color indexed="8"/>
        <rFont val="新細明體"/>
        <family val="1"/>
        <charset val="136"/>
      </rPr>
      <t>三年期</t>
    </r>
    <r>
      <rPr>
        <sz val="12"/>
        <color indexed="8"/>
        <rFont val="Times New Roman"/>
        <family val="1"/>
      </rPr>
      <t>;6/18</t>
    </r>
    <r>
      <rPr>
        <sz val="12"/>
        <color indexed="8"/>
        <rFont val="新細明體"/>
        <family val="1"/>
        <charset val="136"/>
      </rPr>
      <t>停止生效</t>
    </r>
    <r>
      <rPr>
        <sz val="12"/>
        <color indexed="8"/>
        <rFont val="Times New Roman"/>
        <family val="1"/>
      </rPr>
      <t>;6/26</t>
    </r>
    <r>
      <rPr>
        <sz val="12"/>
        <color indexed="8"/>
        <rFont val="新細明體"/>
        <family val="1"/>
        <charset val="136"/>
      </rPr>
      <t>補件</t>
    </r>
  </si>
  <si>
    <r>
      <t>F-</t>
    </r>
    <r>
      <rPr>
        <sz val="12"/>
        <color indexed="8"/>
        <rFont val="新細明體"/>
        <family val="1"/>
        <charset val="136"/>
      </rPr>
      <t>福貞</t>
    </r>
  </si>
  <si>
    <r>
      <rPr>
        <sz val="12"/>
        <rFont val="新細明體"/>
        <family val="1"/>
        <charset val="136"/>
      </rPr>
      <t>額度</t>
    </r>
    <r>
      <rPr>
        <sz val="12"/>
        <rFont val="Times New Roman"/>
        <family val="1"/>
      </rPr>
      <t>(</t>
    </r>
    <r>
      <rPr>
        <sz val="12"/>
        <rFont val="新細明體"/>
        <family val="1"/>
        <charset val="136"/>
      </rPr>
      <t>仟元</t>
    </r>
    <r>
      <rPr>
        <sz val="12"/>
        <rFont val="Times New Roman"/>
        <family val="1"/>
      </rPr>
      <t>)</t>
    </r>
  </si>
  <si>
    <r>
      <t>TCRI/</t>
    </r>
    <r>
      <rPr>
        <sz val="12"/>
        <rFont val="新細明體"/>
        <family val="1"/>
        <charset val="136"/>
      </rPr>
      <t>擔保</t>
    </r>
    <phoneticPr fontId="2" type="noConversion"/>
  </si>
  <si>
    <r>
      <rPr>
        <sz val="12"/>
        <rFont val="新細明體"/>
        <family val="1"/>
        <charset val="136"/>
      </rPr>
      <t>轉換價</t>
    </r>
    <r>
      <rPr>
        <sz val="12"/>
        <rFont val="Times New Roman"/>
        <family val="1"/>
      </rPr>
      <t>/</t>
    </r>
    <r>
      <rPr>
        <sz val="12"/>
        <rFont val="新細明體"/>
        <family val="1"/>
        <charset val="136"/>
      </rPr>
      <t>溢價率</t>
    </r>
    <phoneticPr fontId="2" type="noConversion"/>
  </si>
  <si>
    <t>合庫銀行</t>
    <phoneticPr fontId="2" type="noConversion"/>
  </si>
  <si>
    <t>合庫證券</t>
    <phoneticPr fontId="2" type="noConversion"/>
  </si>
  <si>
    <r>
      <rPr>
        <sz val="12"/>
        <rFont val="細明體"/>
        <family val="3"/>
        <charset val="136"/>
      </rPr>
      <t>板信銀行</t>
    </r>
    <phoneticPr fontId="2" type="noConversion"/>
  </si>
  <si>
    <r>
      <rPr>
        <sz val="12"/>
        <rFont val="細明體"/>
        <family val="3"/>
        <charset val="136"/>
      </rPr>
      <t>凱基證券</t>
    </r>
    <phoneticPr fontId="2" type="noConversion"/>
  </si>
  <si>
    <r>
      <rPr>
        <sz val="12"/>
        <rFont val="細明體"/>
        <family val="3"/>
        <charset val="136"/>
      </rPr>
      <t>第一銀行</t>
    </r>
    <phoneticPr fontId="2" type="noConversion"/>
  </si>
  <si>
    <t>永豐金證券</t>
    <phoneticPr fontId="2" type="noConversion"/>
  </si>
  <si>
    <t>佳穎一</t>
    <phoneticPr fontId="2" type="noConversion"/>
  </si>
  <si>
    <t>農業金庫</t>
    <phoneticPr fontId="2" type="noConversion"/>
  </si>
  <si>
    <t>土地銀行</t>
    <phoneticPr fontId="2" type="noConversion"/>
  </si>
  <si>
    <t>YTP(3,4)=(0.5%)</t>
    <phoneticPr fontId="2" type="noConversion"/>
  </si>
  <si>
    <r>
      <rPr>
        <sz val="12"/>
        <rFont val="細明體"/>
        <family val="3"/>
        <charset val="136"/>
      </rPr>
      <t>福邦證券</t>
    </r>
    <phoneticPr fontId="2" type="noConversion"/>
  </si>
  <si>
    <r>
      <rPr>
        <sz val="12"/>
        <rFont val="細明體"/>
        <family val="3"/>
        <charset val="136"/>
      </rPr>
      <t>遠東銀行</t>
    </r>
    <phoneticPr fontId="2" type="noConversion"/>
  </si>
  <si>
    <t>發行標的</t>
    <phoneticPr fontId="2" type="noConversion"/>
  </si>
  <si>
    <t>主辦券商</t>
    <phoneticPr fontId="2" type="noConversion"/>
  </si>
  <si>
    <t>送件日</t>
  </si>
  <si>
    <t>生效日</t>
  </si>
  <si>
    <t>詢圈期間</t>
  </si>
  <si>
    <t>1101</t>
  </si>
  <si>
    <t>1102</t>
  </si>
  <si>
    <t>1103</t>
  </si>
  <si>
    <t>1104</t>
  </si>
  <si>
    <t>1108</t>
  </si>
  <si>
    <t>1109</t>
  </si>
  <si>
    <t>1110</t>
  </si>
  <si>
    <t>1201</t>
  </si>
  <si>
    <t>1203</t>
  </si>
  <si>
    <t>1210</t>
  </si>
  <si>
    <t>1213</t>
  </si>
  <si>
    <t>1215</t>
  </si>
  <si>
    <t>1216</t>
  </si>
  <si>
    <t>1217</t>
  </si>
  <si>
    <t>1218</t>
  </si>
  <si>
    <t>1219</t>
  </si>
  <si>
    <t>1220</t>
  </si>
  <si>
    <t>1225</t>
  </si>
  <si>
    <t>1227</t>
  </si>
  <si>
    <t>1229</t>
  </si>
  <si>
    <t>1231</t>
  </si>
  <si>
    <t>1232</t>
  </si>
  <si>
    <t>1233</t>
  </si>
  <si>
    <t>1234</t>
  </si>
  <si>
    <t>1235</t>
  </si>
  <si>
    <t>1236</t>
  </si>
  <si>
    <t>1256</t>
  </si>
  <si>
    <t>1259</t>
  </si>
  <si>
    <t>1301</t>
  </si>
  <si>
    <t>1303</t>
  </si>
  <si>
    <t>1304</t>
  </si>
  <si>
    <t>1305</t>
  </si>
  <si>
    <t>1307</t>
  </si>
  <si>
    <t>1308</t>
  </si>
  <si>
    <t>1309</t>
  </si>
  <si>
    <t>1310</t>
  </si>
  <si>
    <t>1312</t>
  </si>
  <si>
    <t>1313</t>
  </si>
  <si>
    <t>1314</t>
  </si>
  <si>
    <t>1315</t>
  </si>
  <si>
    <t>1316</t>
  </si>
  <si>
    <t>1319</t>
  </si>
  <si>
    <t>1321</t>
  </si>
  <si>
    <t>1323</t>
  </si>
  <si>
    <t>1324</t>
  </si>
  <si>
    <t>1325</t>
  </si>
  <si>
    <t>1326</t>
  </si>
  <si>
    <t>1336</t>
  </si>
  <si>
    <t>1337</t>
  </si>
  <si>
    <t>1338</t>
  </si>
  <si>
    <t>1339</t>
  </si>
  <si>
    <t>1340</t>
  </si>
  <si>
    <t>1402</t>
  </si>
  <si>
    <t>1409</t>
  </si>
  <si>
    <t>1410</t>
  </si>
  <si>
    <t>1413</t>
  </si>
  <si>
    <t>1414</t>
  </si>
  <si>
    <t>1416</t>
  </si>
  <si>
    <t>1417</t>
  </si>
  <si>
    <t>1418</t>
  </si>
  <si>
    <t>1419</t>
  </si>
  <si>
    <t>1423</t>
  </si>
  <si>
    <t>1432</t>
  </si>
  <si>
    <t>1434</t>
  </si>
  <si>
    <t>1435</t>
  </si>
  <si>
    <t>1436</t>
  </si>
  <si>
    <t>1437</t>
  </si>
  <si>
    <t>1438</t>
  </si>
  <si>
    <t>1439</t>
  </si>
  <si>
    <t>1440</t>
  </si>
  <si>
    <t>1441</t>
  </si>
  <si>
    <t>1442</t>
  </si>
  <si>
    <t>1443</t>
  </si>
  <si>
    <t>1444</t>
  </si>
  <si>
    <t>1445</t>
  </si>
  <si>
    <t>1446</t>
  </si>
  <si>
    <t>1447</t>
  </si>
  <si>
    <t>1449</t>
  </si>
  <si>
    <t>1451</t>
  </si>
  <si>
    <t>1452</t>
  </si>
  <si>
    <t>1453</t>
  </si>
  <si>
    <t>1454</t>
  </si>
  <si>
    <t>1455</t>
  </si>
  <si>
    <t>1456</t>
  </si>
  <si>
    <t>1457</t>
  </si>
  <si>
    <t>1459</t>
  </si>
  <si>
    <t>1460</t>
  </si>
  <si>
    <t>1463</t>
  </si>
  <si>
    <t>1464</t>
  </si>
  <si>
    <t>1465</t>
  </si>
  <si>
    <t>1466</t>
  </si>
  <si>
    <t>1467</t>
  </si>
  <si>
    <t>1468</t>
  </si>
  <si>
    <t>1470</t>
  </si>
  <si>
    <t>1471</t>
  </si>
  <si>
    <t>1472</t>
  </si>
  <si>
    <t>1473</t>
  </si>
  <si>
    <t>1474</t>
  </si>
  <si>
    <t>1475</t>
  </si>
  <si>
    <t>1476</t>
  </si>
  <si>
    <t>1477</t>
  </si>
  <si>
    <t>1503</t>
  </si>
  <si>
    <t>1504</t>
  </si>
  <si>
    <t>1506</t>
  </si>
  <si>
    <t>1512</t>
  </si>
  <si>
    <t>1513</t>
  </si>
  <si>
    <t>1514</t>
  </si>
  <si>
    <t>1515</t>
  </si>
  <si>
    <t>1516</t>
  </si>
  <si>
    <t>1517</t>
  </si>
  <si>
    <t>1519</t>
  </si>
  <si>
    <t>1521</t>
  </si>
  <si>
    <t>1522</t>
  </si>
  <si>
    <t>1524</t>
  </si>
  <si>
    <t>1525</t>
  </si>
  <si>
    <t>1526</t>
  </si>
  <si>
    <t>1527</t>
  </si>
  <si>
    <t>1528</t>
  </si>
  <si>
    <t>1529</t>
  </si>
  <si>
    <t>1530</t>
  </si>
  <si>
    <t>1531</t>
  </si>
  <si>
    <t>1532</t>
  </si>
  <si>
    <t>1533</t>
  </si>
  <si>
    <t>1535</t>
  </si>
  <si>
    <t>1536</t>
  </si>
  <si>
    <t>1537</t>
  </si>
  <si>
    <t>1538</t>
  </si>
  <si>
    <t>1539</t>
  </si>
  <si>
    <t>1540</t>
  </si>
  <si>
    <t>1541</t>
  </si>
  <si>
    <t>1558</t>
  </si>
  <si>
    <t>1560</t>
  </si>
  <si>
    <t>1565</t>
  </si>
  <si>
    <t>1568</t>
  </si>
  <si>
    <t>1569</t>
  </si>
  <si>
    <t>1570</t>
  </si>
  <si>
    <t>1580</t>
  </si>
  <si>
    <t>1582</t>
  </si>
  <si>
    <t>1583</t>
  </si>
  <si>
    <t>1584</t>
  </si>
  <si>
    <t>1586</t>
  </si>
  <si>
    <t>1589</t>
  </si>
  <si>
    <t>1590</t>
  </si>
  <si>
    <t>1591</t>
  </si>
  <si>
    <t>1593</t>
  </si>
  <si>
    <t>1595</t>
  </si>
  <si>
    <t>1597</t>
  </si>
  <si>
    <t>1599</t>
  </si>
  <si>
    <t>1603</t>
  </si>
  <si>
    <t>1604</t>
  </si>
  <si>
    <t>1605</t>
  </si>
  <si>
    <t>1608</t>
  </si>
  <si>
    <t>1609</t>
  </si>
  <si>
    <t>1611</t>
  </si>
  <si>
    <t>1612</t>
  </si>
  <si>
    <t>1614</t>
  </si>
  <si>
    <t>1615</t>
  </si>
  <si>
    <t>1616</t>
  </si>
  <si>
    <t>1617</t>
  </si>
  <si>
    <t>1618</t>
  </si>
  <si>
    <t>1626</t>
  </si>
  <si>
    <t>1702</t>
  </si>
  <si>
    <t>1707</t>
  </si>
  <si>
    <t>1708</t>
  </si>
  <si>
    <t>1709</t>
  </si>
  <si>
    <t>1710</t>
  </si>
  <si>
    <t>1711</t>
  </si>
  <si>
    <t>1712</t>
  </si>
  <si>
    <t>1713</t>
  </si>
  <si>
    <t>1714</t>
  </si>
  <si>
    <t>1717</t>
  </si>
  <si>
    <t>1718</t>
  </si>
  <si>
    <t>1720</t>
  </si>
  <si>
    <t>1721</t>
  </si>
  <si>
    <t>1722</t>
  </si>
  <si>
    <t>1723</t>
  </si>
  <si>
    <t>1725</t>
  </si>
  <si>
    <t>1726</t>
  </si>
  <si>
    <t>1727</t>
  </si>
  <si>
    <t>1730</t>
  </si>
  <si>
    <t>1731</t>
  </si>
  <si>
    <t>1732</t>
  </si>
  <si>
    <t>1733</t>
  </si>
  <si>
    <t>1734</t>
  </si>
  <si>
    <t>1735</t>
  </si>
  <si>
    <t>1736</t>
  </si>
  <si>
    <t>1737</t>
  </si>
  <si>
    <t>1742</t>
  </si>
  <si>
    <t>1752</t>
  </si>
  <si>
    <t>1762</t>
  </si>
  <si>
    <t>1773</t>
  </si>
  <si>
    <t>1777</t>
  </si>
  <si>
    <t>1781</t>
  </si>
  <si>
    <t>1783</t>
  </si>
  <si>
    <t>1784</t>
  </si>
  <si>
    <t>1785</t>
  </si>
  <si>
    <t>1786</t>
  </si>
  <si>
    <t>1788</t>
  </si>
  <si>
    <t>1789</t>
  </si>
  <si>
    <t>1795</t>
  </si>
  <si>
    <t>1799</t>
  </si>
  <si>
    <t>1802</t>
  </si>
  <si>
    <t>1805</t>
  </si>
  <si>
    <t>1806</t>
  </si>
  <si>
    <t>1808</t>
  </si>
  <si>
    <t>1809</t>
  </si>
  <si>
    <t>1810</t>
  </si>
  <si>
    <t>1813</t>
  </si>
  <si>
    <t>1815</t>
  </si>
  <si>
    <t>1817</t>
  </si>
  <si>
    <t>1903</t>
  </si>
  <si>
    <t>1904</t>
  </si>
  <si>
    <t>1905</t>
  </si>
  <si>
    <t>1906</t>
  </si>
  <si>
    <t>1907</t>
  </si>
  <si>
    <t>1909</t>
  </si>
  <si>
    <t>2002</t>
  </si>
  <si>
    <t>2006</t>
  </si>
  <si>
    <t>2007</t>
  </si>
  <si>
    <t>2008</t>
  </si>
  <si>
    <t>2009</t>
  </si>
  <si>
    <t>2010</t>
  </si>
  <si>
    <t>2012</t>
  </si>
  <si>
    <t>2013</t>
  </si>
  <si>
    <t>2014</t>
  </si>
  <si>
    <t>2015</t>
  </si>
  <si>
    <t>2017</t>
  </si>
  <si>
    <t>2020</t>
  </si>
  <si>
    <t>2022</t>
  </si>
  <si>
    <t>2023</t>
  </si>
  <si>
    <t>2024</t>
  </si>
  <si>
    <t>2025</t>
  </si>
  <si>
    <t>2027</t>
  </si>
  <si>
    <t>2028</t>
  </si>
  <si>
    <t>2029</t>
  </si>
  <si>
    <t>2030</t>
  </si>
  <si>
    <t>2031</t>
  </si>
  <si>
    <t>2032</t>
  </si>
  <si>
    <t>2033</t>
  </si>
  <si>
    <t>2034</t>
  </si>
  <si>
    <t>2035</t>
  </si>
  <si>
    <t>2038</t>
  </si>
  <si>
    <t>2049</t>
  </si>
  <si>
    <t>2059</t>
  </si>
  <si>
    <t>2061</t>
  </si>
  <si>
    <t>2062</t>
  </si>
  <si>
    <t>2063</t>
  </si>
  <si>
    <t>2064</t>
  </si>
  <si>
    <t>2066</t>
  </si>
  <si>
    <t>2067</t>
  </si>
  <si>
    <t>2101</t>
  </si>
  <si>
    <t>2102</t>
  </si>
  <si>
    <t>2103</t>
  </si>
  <si>
    <t>2104</t>
  </si>
  <si>
    <t>2105</t>
  </si>
  <si>
    <t>2106</t>
  </si>
  <si>
    <t>2107</t>
  </si>
  <si>
    <t>2108</t>
  </si>
  <si>
    <t>2109</t>
  </si>
  <si>
    <t>2114</t>
  </si>
  <si>
    <t>2115</t>
  </si>
  <si>
    <t>2201</t>
  </si>
  <si>
    <t>2204</t>
  </si>
  <si>
    <t>2206</t>
  </si>
  <si>
    <t>2207</t>
  </si>
  <si>
    <t>2208</t>
  </si>
  <si>
    <t>2221</t>
  </si>
  <si>
    <t>2227</t>
  </si>
  <si>
    <t>2228</t>
  </si>
  <si>
    <t>2230</t>
  </si>
  <si>
    <t>2231</t>
  </si>
  <si>
    <t>2233</t>
  </si>
  <si>
    <t>2235</t>
  </si>
  <si>
    <t>2301</t>
  </si>
  <si>
    <t>2302</t>
  </si>
  <si>
    <t>2303</t>
  </si>
  <si>
    <t>2305</t>
  </si>
  <si>
    <t>2308</t>
  </si>
  <si>
    <t>2312</t>
  </si>
  <si>
    <t>2313</t>
  </si>
  <si>
    <t>2314</t>
  </si>
  <si>
    <t>2316</t>
  </si>
  <si>
    <t>2317</t>
  </si>
  <si>
    <t>2321</t>
  </si>
  <si>
    <t>2323</t>
  </si>
  <si>
    <t>2324</t>
  </si>
  <si>
    <t>2327</t>
  </si>
  <si>
    <t>2328</t>
  </si>
  <si>
    <t>2329</t>
  </si>
  <si>
    <t>2330</t>
  </si>
  <si>
    <t>2331</t>
  </si>
  <si>
    <t>2332</t>
  </si>
  <si>
    <t>2337</t>
  </si>
  <si>
    <t>2338</t>
  </si>
  <si>
    <t>2340</t>
  </si>
  <si>
    <t>2342</t>
  </si>
  <si>
    <t>2344</t>
  </si>
  <si>
    <t>2345</t>
  </si>
  <si>
    <t>2347</t>
  </si>
  <si>
    <t>2348</t>
  </si>
  <si>
    <t>2349</t>
  </si>
  <si>
    <t>2351</t>
  </si>
  <si>
    <t>2352</t>
  </si>
  <si>
    <t>2353</t>
  </si>
  <si>
    <t>2354</t>
  </si>
  <si>
    <t>2355</t>
  </si>
  <si>
    <t>2356</t>
  </si>
  <si>
    <t>2357</t>
  </si>
  <si>
    <t>2359</t>
  </si>
  <si>
    <t>2360</t>
  </si>
  <si>
    <t>2362</t>
  </si>
  <si>
    <t>2363</t>
  </si>
  <si>
    <t>2364</t>
  </si>
  <si>
    <t>2365</t>
  </si>
  <si>
    <t>2367</t>
  </si>
  <si>
    <t>2368</t>
  </si>
  <si>
    <t>2369</t>
  </si>
  <si>
    <t>2371</t>
  </si>
  <si>
    <t>2373</t>
  </si>
  <si>
    <t>2374</t>
  </si>
  <si>
    <t>2375</t>
  </si>
  <si>
    <t>2376</t>
  </si>
  <si>
    <t>2377</t>
  </si>
  <si>
    <t>2379</t>
  </si>
  <si>
    <t>2380</t>
  </si>
  <si>
    <t>2382</t>
  </si>
  <si>
    <t>2383</t>
  </si>
  <si>
    <t>2385</t>
  </si>
  <si>
    <t>2387</t>
  </si>
  <si>
    <t>2388</t>
  </si>
  <si>
    <t>2390</t>
  </si>
  <si>
    <t>2392</t>
  </si>
  <si>
    <t>2393</t>
  </si>
  <si>
    <t>2395</t>
  </si>
  <si>
    <t>2397</t>
  </si>
  <si>
    <t>2399</t>
  </si>
  <si>
    <t>2401</t>
  </si>
  <si>
    <t>2402</t>
  </si>
  <si>
    <t>2404</t>
  </si>
  <si>
    <t>2405</t>
  </si>
  <si>
    <t>2406</t>
  </si>
  <si>
    <t>2408</t>
  </si>
  <si>
    <t>2409</t>
  </si>
  <si>
    <t>2412</t>
  </si>
  <si>
    <t>2413</t>
  </si>
  <si>
    <t>2414</t>
  </si>
  <si>
    <t>2415</t>
  </si>
  <si>
    <t>2417</t>
  </si>
  <si>
    <t>2419</t>
  </si>
  <si>
    <t>2420</t>
  </si>
  <si>
    <t>2421</t>
  </si>
  <si>
    <t>2423</t>
  </si>
  <si>
    <t>2424</t>
  </si>
  <si>
    <t>2425</t>
  </si>
  <si>
    <t>2426</t>
  </si>
  <si>
    <t>2427</t>
  </si>
  <si>
    <t>2428</t>
  </si>
  <si>
    <t>2429</t>
  </si>
  <si>
    <t>2430</t>
  </si>
  <si>
    <t>2431</t>
  </si>
  <si>
    <t>2433</t>
  </si>
  <si>
    <t>2434</t>
  </si>
  <si>
    <t>2436</t>
  </si>
  <si>
    <t>2438</t>
  </si>
  <si>
    <t>2439</t>
  </si>
  <si>
    <t>2440</t>
  </si>
  <si>
    <t>2441</t>
  </si>
  <si>
    <t>2442</t>
  </si>
  <si>
    <t>2444</t>
  </si>
  <si>
    <t>2449</t>
  </si>
  <si>
    <t>2450</t>
  </si>
  <si>
    <t>2451</t>
  </si>
  <si>
    <t>2453</t>
  </si>
  <si>
    <t>2454</t>
  </si>
  <si>
    <t>2455</t>
  </si>
  <si>
    <t>2457</t>
  </si>
  <si>
    <t>2458</t>
  </si>
  <si>
    <t>2459</t>
  </si>
  <si>
    <t>2460</t>
  </si>
  <si>
    <t>2461</t>
  </si>
  <si>
    <t>2462</t>
  </si>
  <si>
    <t>2464</t>
  </si>
  <si>
    <t>2465</t>
  </si>
  <si>
    <t>2466</t>
  </si>
  <si>
    <t>2467</t>
  </si>
  <si>
    <t>2468</t>
  </si>
  <si>
    <t>2471</t>
  </si>
  <si>
    <t>2472</t>
  </si>
  <si>
    <t>2474</t>
  </si>
  <si>
    <t>2476</t>
  </si>
  <si>
    <t>2477</t>
  </si>
  <si>
    <t>2478</t>
  </si>
  <si>
    <t>2480</t>
  </si>
  <si>
    <t>2481</t>
  </si>
  <si>
    <t>2482</t>
  </si>
  <si>
    <t>2483</t>
  </si>
  <si>
    <t>2484</t>
  </si>
  <si>
    <t>2485</t>
  </si>
  <si>
    <t>2486</t>
  </si>
  <si>
    <t>2488</t>
  </si>
  <si>
    <t>2489</t>
  </si>
  <si>
    <t>2491</t>
  </si>
  <si>
    <t>2492</t>
  </si>
  <si>
    <t>2493</t>
  </si>
  <si>
    <t>2495</t>
  </si>
  <si>
    <t>2496</t>
  </si>
  <si>
    <t>2497</t>
  </si>
  <si>
    <t>2498</t>
  </si>
  <si>
    <t>2501</t>
  </si>
  <si>
    <t>2504</t>
  </si>
  <si>
    <t>2505</t>
  </si>
  <si>
    <t>2506</t>
  </si>
  <si>
    <t>2509</t>
  </si>
  <si>
    <t>2511</t>
  </si>
  <si>
    <t>2514</t>
  </si>
  <si>
    <t>2515</t>
  </si>
  <si>
    <t>2516</t>
  </si>
  <si>
    <t>2520</t>
  </si>
  <si>
    <t>2524</t>
  </si>
  <si>
    <t>2527</t>
  </si>
  <si>
    <t>2528</t>
  </si>
  <si>
    <t>2530</t>
  </si>
  <si>
    <t>2534</t>
  </si>
  <si>
    <t>2535</t>
  </si>
  <si>
    <t>2536</t>
  </si>
  <si>
    <t>2537</t>
  </si>
  <si>
    <t>2538</t>
  </si>
  <si>
    <t>2539</t>
  </si>
  <si>
    <t>2540</t>
  </si>
  <si>
    <t>2542</t>
  </si>
  <si>
    <t>2543</t>
  </si>
  <si>
    <t>2545</t>
  </si>
  <si>
    <t>2546</t>
  </si>
  <si>
    <t>2547</t>
  </si>
  <si>
    <t>2548</t>
  </si>
  <si>
    <t>2596</t>
  </si>
  <si>
    <t>2597</t>
  </si>
  <si>
    <t>2601</t>
  </si>
  <si>
    <t>2603</t>
  </si>
  <si>
    <t>2605</t>
  </si>
  <si>
    <t>2606</t>
  </si>
  <si>
    <t>2607</t>
  </si>
  <si>
    <t>2608</t>
  </si>
  <si>
    <t>2609</t>
  </si>
  <si>
    <t>2610</t>
  </si>
  <si>
    <t>2611</t>
  </si>
  <si>
    <t>2612</t>
  </si>
  <si>
    <t>2613</t>
  </si>
  <si>
    <t>2614</t>
  </si>
  <si>
    <t>2615</t>
  </si>
  <si>
    <t>2616</t>
  </si>
  <si>
    <t>2617</t>
  </si>
  <si>
    <t>2618</t>
  </si>
  <si>
    <t>2634</t>
  </si>
  <si>
    <t>2636</t>
  </si>
  <si>
    <t>2637</t>
  </si>
  <si>
    <t>2640</t>
  </si>
  <si>
    <t>2641</t>
  </si>
  <si>
    <t>2642</t>
  </si>
  <si>
    <t>2701</t>
  </si>
  <si>
    <t>2702</t>
  </si>
  <si>
    <t>2704</t>
  </si>
  <si>
    <t>2705</t>
  </si>
  <si>
    <t>2706</t>
  </si>
  <si>
    <t>2707</t>
  </si>
  <si>
    <t>2712</t>
  </si>
  <si>
    <t>2718</t>
  </si>
  <si>
    <t>2719</t>
  </si>
  <si>
    <t>2722</t>
  </si>
  <si>
    <t>2723</t>
  </si>
  <si>
    <t>2724</t>
  </si>
  <si>
    <t>2726</t>
  </si>
  <si>
    <t>2727</t>
  </si>
  <si>
    <t>2729</t>
  </si>
  <si>
    <t>2731</t>
  </si>
  <si>
    <t>2732</t>
  </si>
  <si>
    <t>2734</t>
  </si>
  <si>
    <t>2801</t>
  </si>
  <si>
    <t>2812</t>
  </si>
  <si>
    <t>2816</t>
  </si>
  <si>
    <t>2820</t>
  </si>
  <si>
    <t>2832</t>
  </si>
  <si>
    <t>2834</t>
  </si>
  <si>
    <t>2836</t>
  </si>
  <si>
    <t>2838</t>
  </si>
  <si>
    <t>2845</t>
  </si>
  <si>
    <t>2849</t>
  </si>
  <si>
    <t>2850</t>
  </si>
  <si>
    <t>2851</t>
  </si>
  <si>
    <t>2852</t>
  </si>
  <si>
    <t>2855</t>
  </si>
  <si>
    <t>2867</t>
  </si>
  <si>
    <t>2880</t>
  </si>
  <si>
    <t>2881</t>
  </si>
  <si>
    <t>2882</t>
  </si>
  <si>
    <t>2883</t>
  </si>
  <si>
    <t>2884</t>
  </si>
  <si>
    <t>2885</t>
  </si>
  <si>
    <t>2886</t>
  </si>
  <si>
    <t>2887</t>
  </si>
  <si>
    <t>2889</t>
  </si>
  <si>
    <t>2890</t>
  </si>
  <si>
    <t>2891</t>
  </si>
  <si>
    <t>2892</t>
  </si>
  <si>
    <t>2901</t>
  </si>
  <si>
    <t>2903</t>
  </si>
  <si>
    <t>2904</t>
  </si>
  <si>
    <t>2905</t>
  </si>
  <si>
    <t>2906</t>
  </si>
  <si>
    <t>2908</t>
  </si>
  <si>
    <t>2910</t>
  </si>
  <si>
    <t>2911</t>
  </si>
  <si>
    <t>2912</t>
  </si>
  <si>
    <t>2913</t>
  </si>
  <si>
    <t>2915</t>
  </si>
  <si>
    <t>2916</t>
  </si>
  <si>
    <t>2923</t>
  </si>
  <si>
    <t>2924</t>
  </si>
  <si>
    <t>2926</t>
  </si>
  <si>
    <t>2929</t>
  </si>
  <si>
    <t>3002</t>
  </si>
  <si>
    <t>3003</t>
  </si>
  <si>
    <t>3004</t>
  </si>
  <si>
    <t>3005</t>
  </si>
  <si>
    <t>3006</t>
  </si>
  <si>
    <t>3008</t>
  </si>
  <si>
    <t>3010</t>
  </si>
  <si>
    <t>3011</t>
  </si>
  <si>
    <t>3013</t>
  </si>
  <si>
    <t>3014</t>
  </si>
  <si>
    <t>3015</t>
  </si>
  <si>
    <t>3016</t>
  </si>
  <si>
    <t>3017</t>
  </si>
  <si>
    <t>3018</t>
  </si>
  <si>
    <t>3019</t>
  </si>
  <si>
    <t>3021</t>
  </si>
  <si>
    <t>3022</t>
  </si>
  <si>
    <t>3023</t>
  </si>
  <si>
    <t>3024</t>
  </si>
  <si>
    <t>3025</t>
  </si>
  <si>
    <t>3026</t>
  </si>
  <si>
    <t>3027</t>
  </si>
  <si>
    <t>3028</t>
  </si>
  <si>
    <t>3029</t>
  </si>
  <si>
    <t>3030</t>
  </si>
  <si>
    <t>3031</t>
  </si>
  <si>
    <t>3032</t>
  </si>
  <si>
    <t>3033</t>
  </si>
  <si>
    <t>3034</t>
  </si>
  <si>
    <t>3035</t>
  </si>
  <si>
    <t>3036</t>
  </si>
  <si>
    <t>3037</t>
  </si>
  <si>
    <t>3038</t>
  </si>
  <si>
    <t>3040</t>
  </si>
  <si>
    <t>3041</t>
  </si>
  <si>
    <t>3042</t>
  </si>
  <si>
    <t>3043</t>
  </si>
  <si>
    <t>3044</t>
  </si>
  <si>
    <t>3045</t>
  </si>
  <si>
    <t>3046</t>
  </si>
  <si>
    <t>3047</t>
  </si>
  <si>
    <t>3048</t>
  </si>
  <si>
    <t>3049</t>
  </si>
  <si>
    <t>3050</t>
  </si>
  <si>
    <t>3051</t>
  </si>
  <si>
    <t>3052</t>
  </si>
  <si>
    <t>3054</t>
  </si>
  <si>
    <t>3055</t>
  </si>
  <si>
    <t>3056</t>
  </si>
  <si>
    <t>3057</t>
  </si>
  <si>
    <t>3058</t>
  </si>
  <si>
    <t>3059</t>
  </si>
  <si>
    <t>3060</t>
  </si>
  <si>
    <t>3062</t>
  </si>
  <si>
    <t>3064</t>
  </si>
  <si>
    <t>3066</t>
  </si>
  <si>
    <t>3067</t>
  </si>
  <si>
    <t>3071</t>
  </si>
  <si>
    <t>3073</t>
  </si>
  <si>
    <t>3078</t>
  </si>
  <si>
    <t>3083</t>
  </si>
  <si>
    <t>3085</t>
  </si>
  <si>
    <t>3086</t>
  </si>
  <si>
    <t>3088</t>
  </si>
  <si>
    <t>3090</t>
  </si>
  <si>
    <t>3092</t>
  </si>
  <si>
    <t>3093</t>
  </si>
  <si>
    <t>3094</t>
  </si>
  <si>
    <t>3095</t>
  </si>
  <si>
    <t>3105</t>
  </si>
  <si>
    <t>3114</t>
  </si>
  <si>
    <t>3115</t>
  </si>
  <si>
    <t>3118</t>
  </si>
  <si>
    <t>3122</t>
  </si>
  <si>
    <t>3128</t>
  </si>
  <si>
    <t>3130</t>
  </si>
  <si>
    <t>3131</t>
  </si>
  <si>
    <t>3141</t>
  </si>
  <si>
    <t>3149</t>
  </si>
  <si>
    <t>3152</t>
  </si>
  <si>
    <t>3162</t>
  </si>
  <si>
    <t>3163</t>
  </si>
  <si>
    <t>3164</t>
  </si>
  <si>
    <t>3167</t>
  </si>
  <si>
    <t>3169</t>
  </si>
  <si>
    <t>3171</t>
  </si>
  <si>
    <t>3176</t>
  </si>
  <si>
    <t>3188</t>
  </si>
  <si>
    <t>3189</t>
  </si>
  <si>
    <t>3191</t>
  </si>
  <si>
    <t>3205</t>
  </si>
  <si>
    <t>3206</t>
  </si>
  <si>
    <t>3207</t>
  </si>
  <si>
    <t>3209</t>
  </si>
  <si>
    <t>3211</t>
  </si>
  <si>
    <t>3213</t>
  </si>
  <si>
    <t>3217</t>
  </si>
  <si>
    <t>3218</t>
  </si>
  <si>
    <t>3219</t>
  </si>
  <si>
    <t>3221</t>
  </si>
  <si>
    <t>3224</t>
  </si>
  <si>
    <t>3226</t>
  </si>
  <si>
    <t>3227</t>
  </si>
  <si>
    <t>3228</t>
  </si>
  <si>
    <t>3229</t>
  </si>
  <si>
    <t>3230</t>
  </si>
  <si>
    <t>3231</t>
  </si>
  <si>
    <t>3232</t>
  </si>
  <si>
    <t>3234</t>
  </si>
  <si>
    <t>3236</t>
  </si>
  <si>
    <t>3252</t>
  </si>
  <si>
    <t>3257</t>
  </si>
  <si>
    <t>3259</t>
  </si>
  <si>
    <t>3260</t>
  </si>
  <si>
    <t>3264</t>
  </si>
  <si>
    <t>3265</t>
  </si>
  <si>
    <t>3266</t>
  </si>
  <si>
    <t>3268</t>
  </si>
  <si>
    <t>3272</t>
  </si>
  <si>
    <t>3276</t>
  </si>
  <si>
    <t>3284</t>
  </si>
  <si>
    <t>3285</t>
  </si>
  <si>
    <t>3287</t>
  </si>
  <si>
    <t>3288</t>
  </si>
  <si>
    <t>3289</t>
  </si>
  <si>
    <t>3290</t>
  </si>
  <si>
    <t>3293</t>
  </si>
  <si>
    <t>3294</t>
  </si>
  <si>
    <t>3296</t>
  </si>
  <si>
    <t>3297</t>
  </si>
  <si>
    <t>3303</t>
  </si>
  <si>
    <t>3305</t>
  </si>
  <si>
    <t>3306</t>
  </si>
  <si>
    <t>3308</t>
  </si>
  <si>
    <t>3310</t>
  </si>
  <si>
    <t>3311</t>
  </si>
  <si>
    <t>3312</t>
  </si>
  <si>
    <t>3313</t>
  </si>
  <si>
    <t>3317</t>
  </si>
  <si>
    <t>3322</t>
  </si>
  <si>
    <t>3323</t>
  </si>
  <si>
    <t>3324</t>
  </si>
  <si>
    <t>3325</t>
  </si>
  <si>
    <t>3332</t>
  </si>
  <si>
    <t>3338</t>
  </si>
  <si>
    <t>3339</t>
  </si>
  <si>
    <t>3354</t>
  </si>
  <si>
    <t>3356</t>
  </si>
  <si>
    <t>3360</t>
  </si>
  <si>
    <t>3362</t>
  </si>
  <si>
    <t>3363</t>
  </si>
  <si>
    <t>3372</t>
  </si>
  <si>
    <t>3373</t>
  </si>
  <si>
    <t>3376</t>
  </si>
  <si>
    <t>3379</t>
  </si>
  <si>
    <t>3380</t>
  </si>
  <si>
    <t>3388</t>
  </si>
  <si>
    <t>3390</t>
  </si>
  <si>
    <t>3402</t>
  </si>
  <si>
    <t>3406</t>
  </si>
  <si>
    <t>3416</t>
  </si>
  <si>
    <t>3419</t>
  </si>
  <si>
    <t>3432</t>
  </si>
  <si>
    <t>3434</t>
  </si>
  <si>
    <t>3437</t>
  </si>
  <si>
    <t>3438</t>
  </si>
  <si>
    <t>3441</t>
  </si>
  <si>
    <t>3443</t>
  </si>
  <si>
    <t>3444</t>
  </si>
  <si>
    <t>3450</t>
  </si>
  <si>
    <t>3454</t>
  </si>
  <si>
    <t>3455</t>
  </si>
  <si>
    <t>3465</t>
  </si>
  <si>
    <t>3466</t>
  </si>
  <si>
    <t>3479</t>
  </si>
  <si>
    <t>3481</t>
  </si>
  <si>
    <t>3483</t>
  </si>
  <si>
    <t>3484</t>
  </si>
  <si>
    <t>3489</t>
  </si>
  <si>
    <t>3490</t>
  </si>
  <si>
    <t>3491</t>
  </si>
  <si>
    <t>3494</t>
  </si>
  <si>
    <t>3498</t>
  </si>
  <si>
    <t>3499</t>
  </si>
  <si>
    <t>3501</t>
  </si>
  <si>
    <t>3504</t>
  </si>
  <si>
    <t>3508</t>
  </si>
  <si>
    <t>3511</t>
  </si>
  <si>
    <t>3512</t>
  </si>
  <si>
    <t>3515</t>
  </si>
  <si>
    <t>3516</t>
  </si>
  <si>
    <t>3518</t>
  </si>
  <si>
    <t>3520</t>
  </si>
  <si>
    <t>3521</t>
  </si>
  <si>
    <t>3522</t>
  </si>
  <si>
    <t>3523</t>
  </si>
  <si>
    <t>3526</t>
  </si>
  <si>
    <t>3527</t>
  </si>
  <si>
    <t>3528</t>
  </si>
  <si>
    <t>3529</t>
  </si>
  <si>
    <t>3531</t>
  </si>
  <si>
    <t>3532</t>
  </si>
  <si>
    <t>3533</t>
  </si>
  <si>
    <t>3535</t>
  </si>
  <si>
    <t>3537</t>
  </si>
  <si>
    <t>3540</t>
  </si>
  <si>
    <t>3541</t>
  </si>
  <si>
    <t>3545</t>
  </si>
  <si>
    <t>3546</t>
  </si>
  <si>
    <t>3548</t>
  </si>
  <si>
    <t>3550</t>
  </si>
  <si>
    <t>3551</t>
  </si>
  <si>
    <t>3552</t>
  </si>
  <si>
    <t>3555</t>
  </si>
  <si>
    <t>3556</t>
  </si>
  <si>
    <t>3557</t>
  </si>
  <si>
    <t>3558</t>
  </si>
  <si>
    <t>3563</t>
  </si>
  <si>
    <t>3564</t>
  </si>
  <si>
    <t>3567</t>
  </si>
  <si>
    <t>3570</t>
  </si>
  <si>
    <t>3576</t>
  </si>
  <si>
    <t>3577</t>
  </si>
  <si>
    <t>3580</t>
  </si>
  <si>
    <t>3581</t>
  </si>
  <si>
    <t>3583</t>
  </si>
  <si>
    <t>3587</t>
  </si>
  <si>
    <t>3588</t>
  </si>
  <si>
    <t>3591</t>
  </si>
  <si>
    <t>3593</t>
  </si>
  <si>
    <t>3594</t>
  </si>
  <si>
    <t>3596</t>
  </si>
  <si>
    <t>3605</t>
  </si>
  <si>
    <t>3607</t>
  </si>
  <si>
    <t>3609</t>
  </si>
  <si>
    <t>3611</t>
  </si>
  <si>
    <t>3615</t>
  </si>
  <si>
    <t>3617</t>
  </si>
  <si>
    <t>3622</t>
  </si>
  <si>
    <t>3623</t>
  </si>
  <si>
    <t>3624</t>
  </si>
  <si>
    <t>3625</t>
  </si>
  <si>
    <t>3628</t>
  </si>
  <si>
    <t>3629</t>
  </si>
  <si>
    <t>3630</t>
  </si>
  <si>
    <t>3631</t>
  </si>
  <si>
    <t>3632</t>
  </si>
  <si>
    <t>3645</t>
  </si>
  <si>
    <t>3646</t>
  </si>
  <si>
    <t>3652</t>
  </si>
  <si>
    <t>3653</t>
  </si>
  <si>
    <t>3661</t>
  </si>
  <si>
    <t>3663</t>
  </si>
  <si>
    <t>3664</t>
  </si>
  <si>
    <t>3665</t>
  </si>
  <si>
    <t>3666</t>
  </si>
  <si>
    <t>3669</t>
  </si>
  <si>
    <t>3673</t>
  </si>
  <si>
    <t>3675</t>
  </si>
  <si>
    <t>3679</t>
  </si>
  <si>
    <t>3680</t>
  </si>
  <si>
    <t>3684</t>
  </si>
  <si>
    <t>3685</t>
  </si>
  <si>
    <t>3686</t>
  </si>
  <si>
    <t>3687</t>
  </si>
  <si>
    <t>3689</t>
  </si>
  <si>
    <t>3691</t>
  </si>
  <si>
    <t>3693</t>
  </si>
  <si>
    <t>3694</t>
  </si>
  <si>
    <t>3701</t>
  </si>
  <si>
    <t>3702</t>
  </si>
  <si>
    <t>3703</t>
  </si>
  <si>
    <t>3704</t>
  </si>
  <si>
    <t>3705</t>
  </si>
  <si>
    <t>3706</t>
  </si>
  <si>
    <t>3707</t>
  </si>
  <si>
    <t>4102</t>
  </si>
  <si>
    <t>4104</t>
  </si>
  <si>
    <t>4105</t>
  </si>
  <si>
    <t>4106</t>
  </si>
  <si>
    <t>4107</t>
  </si>
  <si>
    <t>4108</t>
  </si>
  <si>
    <t>4109</t>
  </si>
  <si>
    <t>4111</t>
  </si>
  <si>
    <t>4113</t>
  </si>
  <si>
    <t>4114</t>
  </si>
  <si>
    <t>4119</t>
  </si>
  <si>
    <t>4120</t>
  </si>
  <si>
    <t>4121</t>
  </si>
  <si>
    <t>4123</t>
  </si>
  <si>
    <t>4126</t>
  </si>
  <si>
    <t>4127</t>
  </si>
  <si>
    <t>4128</t>
  </si>
  <si>
    <t>4129</t>
  </si>
  <si>
    <t>4130</t>
  </si>
  <si>
    <t>4131</t>
  </si>
  <si>
    <t>4133</t>
  </si>
  <si>
    <t>4137</t>
  </si>
  <si>
    <t>4138</t>
  </si>
  <si>
    <t>4139</t>
  </si>
  <si>
    <t>4142</t>
  </si>
  <si>
    <t>4153</t>
  </si>
  <si>
    <t>4154</t>
  </si>
  <si>
    <t>4157</t>
  </si>
  <si>
    <t>4160</t>
  </si>
  <si>
    <t>4161</t>
  </si>
  <si>
    <t>4162</t>
  </si>
  <si>
    <t>4163</t>
  </si>
  <si>
    <t>4164</t>
  </si>
  <si>
    <t>4168</t>
  </si>
  <si>
    <t>4171</t>
  </si>
  <si>
    <t>4173</t>
  </si>
  <si>
    <t>4175</t>
  </si>
  <si>
    <t>4192</t>
  </si>
  <si>
    <t>4198</t>
  </si>
  <si>
    <t>4205</t>
  </si>
  <si>
    <t>4207</t>
  </si>
  <si>
    <t>4303</t>
  </si>
  <si>
    <t>4304</t>
  </si>
  <si>
    <t>4305</t>
  </si>
  <si>
    <t>4306</t>
  </si>
  <si>
    <t>4401</t>
  </si>
  <si>
    <t>4402</t>
  </si>
  <si>
    <t>4406</t>
  </si>
  <si>
    <t>4413</t>
  </si>
  <si>
    <t>4414</t>
  </si>
  <si>
    <t>4416</t>
  </si>
  <si>
    <t>4417</t>
  </si>
  <si>
    <t>4419</t>
  </si>
  <si>
    <t>4420</t>
  </si>
  <si>
    <t>4426</t>
  </si>
  <si>
    <t>4430</t>
  </si>
  <si>
    <t>4432</t>
  </si>
  <si>
    <t>4433</t>
  </si>
  <si>
    <t>4502</t>
  </si>
  <si>
    <t>4503</t>
  </si>
  <si>
    <t>4506</t>
  </si>
  <si>
    <t>4510</t>
  </si>
  <si>
    <t>4513</t>
  </si>
  <si>
    <t>4523</t>
  </si>
  <si>
    <t>4526</t>
  </si>
  <si>
    <t>4527</t>
  </si>
  <si>
    <t>4528</t>
  </si>
  <si>
    <t>4529</t>
  </si>
  <si>
    <t>4530</t>
  </si>
  <si>
    <t>4532</t>
  </si>
  <si>
    <t>4533</t>
  </si>
  <si>
    <t>4534</t>
  </si>
  <si>
    <t>4535</t>
  </si>
  <si>
    <t>4536</t>
  </si>
  <si>
    <t>4541</t>
  </si>
  <si>
    <t>4542</t>
  </si>
  <si>
    <t>4549</t>
  </si>
  <si>
    <t>4609</t>
  </si>
  <si>
    <t>4702</t>
  </si>
  <si>
    <t>4706</t>
  </si>
  <si>
    <t>4707</t>
  </si>
  <si>
    <t>4711</t>
  </si>
  <si>
    <t>4714</t>
  </si>
  <si>
    <t>4716</t>
  </si>
  <si>
    <t>4720</t>
  </si>
  <si>
    <t>4721</t>
  </si>
  <si>
    <t>4722</t>
  </si>
  <si>
    <t>4726</t>
  </si>
  <si>
    <t>4728</t>
  </si>
  <si>
    <t>4729</t>
  </si>
  <si>
    <t>4735</t>
  </si>
  <si>
    <t>4736</t>
  </si>
  <si>
    <t>4737</t>
  </si>
  <si>
    <t>4739</t>
  </si>
  <si>
    <t>4743</t>
  </si>
  <si>
    <t>4745</t>
  </si>
  <si>
    <t>4746</t>
  </si>
  <si>
    <t>4747</t>
  </si>
  <si>
    <t>4755</t>
  </si>
  <si>
    <t>4903</t>
  </si>
  <si>
    <t>4904</t>
  </si>
  <si>
    <t>4905</t>
  </si>
  <si>
    <t>4906</t>
  </si>
  <si>
    <t>4907</t>
  </si>
  <si>
    <t>4908</t>
  </si>
  <si>
    <t>4909</t>
  </si>
  <si>
    <t>4911</t>
  </si>
  <si>
    <t>4912</t>
  </si>
  <si>
    <t>4915</t>
  </si>
  <si>
    <t>4916</t>
  </si>
  <si>
    <t>4919</t>
  </si>
  <si>
    <t>4924</t>
  </si>
  <si>
    <t>4927</t>
  </si>
  <si>
    <t>4930</t>
  </si>
  <si>
    <t>4933</t>
  </si>
  <si>
    <t>4934</t>
  </si>
  <si>
    <t>4935</t>
  </si>
  <si>
    <t>4938</t>
  </si>
  <si>
    <t>4939</t>
  </si>
  <si>
    <t>4942</t>
  </si>
  <si>
    <t>4946</t>
  </si>
  <si>
    <t>4950</t>
  </si>
  <si>
    <t>4952</t>
  </si>
  <si>
    <t>4953</t>
  </si>
  <si>
    <t>4956</t>
  </si>
  <si>
    <t>4958</t>
  </si>
  <si>
    <t>4960</t>
  </si>
  <si>
    <t>4966</t>
  </si>
  <si>
    <t>4971</t>
  </si>
  <si>
    <t>4972</t>
  </si>
  <si>
    <t>4973</t>
  </si>
  <si>
    <t>4974</t>
  </si>
  <si>
    <t>4976</t>
  </si>
  <si>
    <t>4977</t>
  </si>
  <si>
    <t>4979</t>
  </si>
  <si>
    <t>4987</t>
  </si>
  <si>
    <t>4991</t>
  </si>
  <si>
    <t>4994</t>
  </si>
  <si>
    <t>4995</t>
  </si>
  <si>
    <t>4999</t>
  </si>
  <si>
    <t>5007</t>
  </si>
  <si>
    <t>5009</t>
  </si>
  <si>
    <t>5011</t>
  </si>
  <si>
    <t>5013</t>
  </si>
  <si>
    <t>5014</t>
  </si>
  <si>
    <t>5015</t>
  </si>
  <si>
    <t>5016</t>
  </si>
  <si>
    <t>5201</t>
  </si>
  <si>
    <t>5202</t>
  </si>
  <si>
    <t>5203</t>
  </si>
  <si>
    <t>5205</t>
  </si>
  <si>
    <t>5206</t>
  </si>
  <si>
    <t>5209</t>
  </si>
  <si>
    <t>5210</t>
  </si>
  <si>
    <t>5211</t>
  </si>
  <si>
    <t>5212</t>
  </si>
  <si>
    <t>5213</t>
  </si>
  <si>
    <t>5215</t>
  </si>
  <si>
    <t>5225</t>
  </si>
  <si>
    <t>5227</t>
  </si>
  <si>
    <t>5230</t>
  </si>
  <si>
    <t>5234</t>
  </si>
  <si>
    <t>5243</t>
  </si>
  <si>
    <t>5251</t>
  </si>
  <si>
    <t>5263</t>
  </si>
  <si>
    <t>5269</t>
  </si>
  <si>
    <t>5272</t>
  </si>
  <si>
    <t>5274</t>
  </si>
  <si>
    <t>5276</t>
  </si>
  <si>
    <t>5278</t>
  </si>
  <si>
    <t>5284</t>
  </si>
  <si>
    <t>5285</t>
  </si>
  <si>
    <t>5287</t>
  </si>
  <si>
    <t>5288</t>
  </si>
  <si>
    <t>5289</t>
  </si>
  <si>
    <t>5291</t>
  </si>
  <si>
    <t>5301</t>
  </si>
  <si>
    <t>5302</t>
  </si>
  <si>
    <t>5306</t>
  </si>
  <si>
    <t>5309</t>
  </si>
  <si>
    <t>5310</t>
  </si>
  <si>
    <t>5312</t>
  </si>
  <si>
    <t>5314</t>
  </si>
  <si>
    <t>5315</t>
  </si>
  <si>
    <t>5321</t>
  </si>
  <si>
    <t>5324</t>
  </si>
  <si>
    <t>5328</t>
  </si>
  <si>
    <t>5340</t>
  </si>
  <si>
    <t>5344</t>
  </si>
  <si>
    <t>5345</t>
  </si>
  <si>
    <t>5347</t>
  </si>
  <si>
    <t>5348</t>
  </si>
  <si>
    <t>5351</t>
  </si>
  <si>
    <t>5353</t>
  </si>
  <si>
    <t>5355</t>
  </si>
  <si>
    <t>5356</t>
  </si>
  <si>
    <t>5364</t>
  </si>
  <si>
    <t>5371</t>
  </si>
  <si>
    <t>5381</t>
  </si>
  <si>
    <t>5386</t>
  </si>
  <si>
    <t>5388</t>
  </si>
  <si>
    <t>5392</t>
  </si>
  <si>
    <t>5398</t>
  </si>
  <si>
    <t>5403</t>
  </si>
  <si>
    <t>5410</t>
  </si>
  <si>
    <t>5425</t>
  </si>
  <si>
    <t>5426</t>
  </si>
  <si>
    <t>5432</t>
  </si>
  <si>
    <t>5434</t>
  </si>
  <si>
    <t>5438</t>
  </si>
  <si>
    <t>5439</t>
  </si>
  <si>
    <t>5443</t>
  </si>
  <si>
    <t>5450</t>
  </si>
  <si>
    <t>5452</t>
  </si>
  <si>
    <t>5455</t>
  </si>
  <si>
    <t>5457</t>
  </si>
  <si>
    <t>5460</t>
  </si>
  <si>
    <t>5464</t>
  </si>
  <si>
    <t>5465</t>
  </si>
  <si>
    <t>5468</t>
  </si>
  <si>
    <t>5469</t>
  </si>
  <si>
    <t>5471</t>
  </si>
  <si>
    <t>5474</t>
  </si>
  <si>
    <t>5475</t>
  </si>
  <si>
    <t>5478</t>
  </si>
  <si>
    <t>5481</t>
  </si>
  <si>
    <t>5483</t>
  </si>
  <si>
    <t>5484</t>
  </si>
  <si>
    <t>5487</t>
  </si>
  <si>
    <t>5488</t>
  </si>
  <si>
    <t>5489</t>
  </si>
  <si>
    <t>5490</t>
  </si>
  <si>
    <t>5493</t>
  </si>
  <si>
    <t>5498</t>
  </si>
  <si>
    <t>5508</t>
  </si>
  <si>
    <t>5511</t>
  </si>
  <si>
    <t>5512</t>
  </si>
  <si>
    <t>5514</t>
  </si>
  <si>
    <t>5515</t>
  </si>
  <si>
    <t>5516</t>
  </si>
  <si>
    <t>5519</t>
  </si>
  <si>
    <t>5520</t>
  </si>
  <si>
    <t>5521</t>
  </si>
  <si>
    <t>5522</t>
  </si>
  <si>
    <t>5523</t>
  </si>
  <si>
    <t>5525</t>
  </si>
  <si>
    <t>5529</t>
  </si>
  <si>
    <t>5530</t>
  </si>
  <si>
    <t>5531</t>
  </si>
  <si>
    <t>5533</t>
  </si>
  <si>
    <t>5534</t>
  </si>
  <si>
    <t>5536</t>
  </si>
  <si>
    <t>5538</t>
  </si>
  <si>
    <t>5601</t>
  </si>
  <si>
    <t>5603</t>
  </si>
  <si>
    <t>5604</t>
  </si>
  <si>
    <t>5607</t>
  </si>
  <si>
    <t>5608</t>
  </si>
  <si>
    <t>5609</t>
  </si>
  <si>
    <t>5701</t>
  </si>
  <si>
    <t>5703</t>
  </si>
  <si>
    <t>5704</t>
  </si>
  <si>
    <t>5706</t>
  </si>
  <si>
    <t>5871</t>
  </si>
  <si>
    <t>5878</t>
  </si>
  <si>
    <t>5880</t>
  </si>
  <si>
    <t>5902</t>
  </si>
  <si>
    <t>5903</t>
  </si>
  <si>
    <t>5904</t>
  </si>
  <si>
    <t>5905</t>
  </si>
  <si>
    <t>5906</t>
  </si>
  <si>
    <t>5907</t>
  </si>
  <si>
    <t>6005</t>
  </si>
  <si>
    <t>6015</t>
  </si>
  <si>
    <t>6016</t>
  </si>
  <si>
    <t>6020</t>
  </si>
  <si>
    <t>6021</t>
  </si>
  <si>
    <t>6023</t>
  </si>
  <si>
    <t>6024</t>
  </si>
  <si>
    <t>6101</t>
  </si>
  <si>
    <t>6103</t>
  </si>
  <si>
    <t>6104</t>
  </si>
  <si>
    <t>6108</t>
  </si>
  <si>
    <t>6109</t>
  </si>
  <si>
    <t>6111</t>
  </si>
  <si>
    <t>6112</t>
  </si>
  <si>
    <t>6113</t>
  </si>
  <si>
    <t>6114</t>
  </si>
  <si>
    <t>6115</t>
  </si>
  <si>
    <t>6116</t>
  </si>
  <si>
    <t>6117</t>
  </si>
  <si>
    <t>6118</t>
  </si>
  <si>
    <t>6120</t>
  </si>
  <si>
    <t>6121</t>
  </si>
  <si>
    <t>6122</t>
  </si>
  <si>
    <t>6123</t>
  </si>
  <si>
    <t>6124</t>
  </si>
  <si>
    <t>6125</t>
  </si>
  <si>
    <t>6126</t>
  </si>
  <si>
    <t>6127</t>
  </si>
  <si>
    <t>6128</t>
  </si>
  <si>
    <t>6129</t>
  </si>
  <si>
    <t>6130</t>
  </si>
  <si>
    <t>6133</t>
  </si>
  <si>
    <t>6134</t>
  </si>
  <si>
    <t>6136</t>
  </si>
  <si>
    <t>6138</t>
  </si>
  <si>
    <t>6139</t>
  </si>
  <si>
    <t>6140</t>
  </si>
  <si>
    <t>6141</t>
  </si>
  <si>
    <t>6142</t>
  </si>
  <si>
    <t>6143</t>
  </si>
  <si>
    <t>6144</t>
  </si>
  <si>
    <t>6146</t>
  </si>
  <si>
    <t>6147</t>
  </si>
  <si>
    <t>6148</t>
  </si>
  <si>
    <t>6150</t>
  </si>
  <si>
    <t>6151</t>
  </si>
  <si>
    <t>6152</t>
  </si>
  <si>
    <t>6153</t>
  </si>
  <si>
    <t>6154</t>
  </si>
  <si>
    <t>6155</t>
  </si>
  <si>
    <t>6156</t>
  </si>
  <si>
    <t>6158</t>
  </si>
  <si>
    <t>6160</t>
  </si>
  <si>
    <t>6161</t>
  </si>
  <si>
    <t>6163</t>
  </si>
  <si>
    <t>6164</t>
  </si>
  <si>
    <t>6165</t>
  </si>
  <si>
    <t>6166</t>
  </si>
  <si>
    <t>6167</t>
  </si>
  <si>
    <t>6168</t>
  </si>
  <si>
    <t>6169</t>
  </si>
  <si>
    <t>6170</t>
  </si>
  <si>
    <t>6171</t>
  </si>
  <si>
    <t>6173</t>
  </si>
  <si>
    <t>6174</t>
  </si>
  <si>
    <t>6175</t>
  </si>
  <si>
    <t>6176</t>
  </si>
  <si>
    <t>6177</t>
  </si>
  <si>
    <t>6179</t>
  </si>
  <si>
    <t>6180</t>
  </si>
  <si>
    <t>6182</t>
  </si>
  <si>
    <t>6183</t>
  </si>
  <si>
    <t>6184</t>
  </si>
  <si>
    <t>6185</t>
  </si>
  <si>
    <t>6186</t>
  </si>
  <si>
    <t>6187</t>
  </si>
  <si>
    <t>6188</t>
  </si>
  <si>
    <t>6189</t>
  </si>
  <si>
    <t>6190</t>
  </si>
  <si>
    <t>6191</t>
  </si>
  <si>
    <t>6192</t>
  </si>
  <si>
    <t>6194</t>
  </si>
  <si>
    <t>6195</t>
  </si>
  <si>
    <t>6196</t>
  </si>
  <si>
    <t>6197</t>
  </si>
  <si>
    <t>6198</t>
  </si>
  <si>
    <t>6199</t>
  </si>
  <si>
    <t>6201</t>
  </si>
  <si>
    <t>6202</t>
  </si>
  <si>
    <t>6203</t>
  </si>
  <si>
    <t>6204</t>
  </si>
  <si>
    <t>6205</t>
  </si>
  <si>
    <t>6206</t>
  </si>
  <si>
    <t>6207</t>
  </si>
  <si>
    <t>6208</t>
  </si>
  <si>
    <t>6209</t>
  </si>
  <si>
    <t>6210</t>
  </si>
  <si>
    <t>6212</t>
  </si>
  <si>
    <t>6213</t>
  </si>
  <si>
    <t>6214</t>
  </si>
  <si>
    <t>6215</t>
  </si>
  <si>
    <t>6216</t>
  </si>
  <si>
    <t>6217</t>
  </si>
  <si>
    <t>6218</t>
  </si>
  <si>
    <t>6219</t>
  </si>
  <si>
    <t>6220</t>
  </si>
  <si>
    <t>6221</t>
  </si>
  <si>
    <t>6222</t>
  </si>
  <si>
    <t>6223</t>
  </si>
  <si>
    <t>6224</t>
  </si>
  <si>
    <t>6225</t>
  </si>
  <si>
    <t>6226</t>
  </si>
  <si>
    <t>6227</t>
  </si>
  <si>
    <t>6228</t>
  </si>
  <si>
    <t>6229</t>
  </si>
  <si>
    <t>6230</t>
  </si>
  <si>
    <t>6231</t>
  </si>
  <si>
    <t>6233</t>
  </si>
  <si>
    <t>6234</t>
  </si>
  <si>
    <t>6235</t>
  </si>
  <si>
    <t>6236</t>
  </si>
  <si>
    <t>6237</t>
  </si>
  <si>
    <t>6239</t>
  </si>
  <si>
    <t>6240</t>
  </si>
  <si>
    <t>6241</t>
  </si>
  <si>
    <t>6242</t>
  </si>
  <si>
    <t>6243</t>
  </si>
  <si>
    <t>6244</t>
  </si>
  <si>
    <t>6245</t>
  </si>
  <si>
    <t>6246</t>
  </si>
  <si>
    <t>6248</t>
  </si>
  <si>
    <t>6257</t>
  </si>
  <si>
    <t>6259</t>
  </si>
  <si>
    <t>6261</t>
  </si>
  <si>
    <t>6263</t>
  </si>
  <si>
    <t>6264</t>
  </si>
  <si>
    <t>6265</t>
  </si>
  <si>
    <t>6266</t>
  </si>
  <si>
    <t>6269</t>
  </si>
  <si>
    <t>6270</t>
  </si>
  <si>
    <t>6271</t>
  </si>
  <si>
    <t>6274</t>
  </si>
  <si>
    <t>6275</t>
  </si>
  <si>
    <t>6276</t>
  </si>
  <si>
    <t>6277</t>
  </si>
  <si>
    <t>6278</t>
  </si>
  <si>
    <t>6279</t>
  </si>
  <si>
    <t>6281</t>
  </si>
  <si>
    <t>6282</t>
  </si>
  <si>
    <t>6283</t>
  </si>
  <si>
    <t>6284</t>
  </si>
  <si>
    <t>6285</t>
  </si>
  <si>
    <t>6290</t>
  </si>
  <si>
    <t>6291</t>
  </si>
  <si>
    <t>6292</t>
  </si>
  <si>
    <t>6294</t>
  </si>
  <si>
    <t>6405</t>
  </si>
  <si>
    <t>6409</t>
  </si>
  <si>
    <t>6411</t>
  </si>
  <si>
    <t>6412</t>
  </si>
  <si>
    <t>6414</t>
  </si>
  <si>
    <t>6415</t>
  </si>
  <si>
    <t>6419</t>
  </si>
  <si>
    <t>6426</t>
  </si>
  <si>
    <t>6431</t>
  </si>
  <si>
    <t>6449</t>
  </si>
  <si>
    <t>6451</t>
  </si>
  <si>
    <t>6504</t>
  </si>
  <si>
    <t>6505</t>
  </si>
  <si>
    <t>6506</t>
  </si>
  <si>
    <t>6508</t>
  </si>
  <si>
    <t>6509</t>
  </si>
  <si>
    <t>6603</t>
  </si>
  <si>
    <t>6605</t>
  </si>
  <si>
    <t>6609</t>
  </si>
  <si>
    <t>6803</t>
  </si>
  <si>
    <t>8011</t>
  </si>
  <si>
    <t>8016</t>
  </si>
  <si>
    <t>8021</t>
  </si>
  <si>
    <t>8024</t>
  </si>
  <si>
    <t>8032</t>
  </si>
  <si>
    <t>8033</t>
  </si>
  <si>
    <t>8034</t>
  </si>
  <si>
    <t>8038</t>
  </si>
  <si>
    <t>8039</t>
  </si>
  <si>
    <t>8040</t>
  </si>
  <si>
    <t>8042</t>
  </si>
  <si>
    <t>8043</t>
  </si>
  <si>
    <t>8044</t>
  </si>
  <si>
    <t>8046</t>
  </si>
  <si>
    <t>8047</t>
  </si>
  <si>
    <t>8048</t>
  </si>
  <si>
    <t>8049</t>
  </si>
  <si>
    <t>8050</t>
  </si>
  <si>
    <t>8054</t>
  </si>
  <si>
    <t>8059</t>
  </si>
  <si>
    <t>8064</t>
  </si>
  <si>
    <t>8066</t>
  </si>
  <si>
    <t>8067</t>
  </si>
  <si>
    <t>8068</t>
  </si>
  <si>
    <t>8069</t>
  </si>
  <si>
    <t>8070</t>
  </si>
  <si>
    <t>8071</t>
  </si>
  <si>
    <t>8072</t>
  </si>
  <si>
    <t>8074</t>
  </si>
  <si>
    <t>8076</t>
  </si>
  <si>
    <t>8077</t>
  </si>
  <si>
    <t>8080</t>
  </si>
  <si>
    <t>8081</t>
  </si>
  <si>
    <t>8083</t>
  </si>
  <si>
    <t>8084</t>
  </si>
  <si>
    <t>8085</t>
  </si>
  <si>
    <t>8086</t>
  </si>
  <si>
    <t>8087</t>
  </si>
  <si>
    <t>8088</t>
  </si>
  <si>
    <t>8091</t>
  </si>
  <si>
    <t>8092</t>
  </si>
  <si>
    <t>8093</t>
  </si>
  <si>
    <t>8096</t>
  </si>
  <si>
    <t>8097</t>
  </si>
  <si>
    <t>8099</t>
  </si>
  <si>
    <t>8101</t>
  </si>
  <si>
    <t>8103</t>
  </si>
  <si>
    <t>8105</t>
  </si>
  <si>
    <t>8107</t>
  </si>
  <si>
    <t>8109</t>
  </si>
  <si>
    <t>8110</t>
  </si>
  <si>
    <t>8111</t>
  </si>
  <si>
    <t>8112</t>
  </si>
  <si>
    <t>8114</t>
  </si>
  <si>
    <t>8121</t>
  </si>
  <si>
    <t>8131</t>
  </si>
  <si>
    <t>8147</t>
  </si>
  <si>
    <t>8150</t>
  </si>
  <si>
    <t>8155</t>
  </si>
  <si>
    <t>8163</t>
  </si>
  <si>
    <t>8171</t>
  </si>
  <si>
    <t>8176</t>
  </si>
  <si>
    <t>8182</t>
  </si>
  <si>
    <t>8183</t>
  </si>
  <si>
    <t>8201</t>
  </si>
  <si>
    <t>8210</t>
  </si>
  <si>
    <t>8213</t>
  </si>
  <si>
    <t>8215</t>
  </si>
  <si>
    <t>8222</t>
  </si>
  <si>
    <t>8234</t>
  </si>
  <si>
    <t>8240</t>
  </si>
  <si>
    <t>8249</t>
  </si>
  <si>
    <t>8255</t>
  </si>
  <si>
    <t>8261</t>
  </si>
  <si>
    <t>8271</t>
  </si>
  <si>
    <t>8277</t>
  </si>
  <si>
    <t>8289</t>
  </si>
  <si>
    <t>8291</t>
  </si>
  <si>
    <t>8299</t>
  </si>
  <si>
    <t>8349</t>
  </si>
  <si>
    <t>8354</t>
  </si>
  <si>
    <t>8358</t>
  </si>
  <si>
    <t>8374</t>
  </si>
  <si>
    <t>8383</t>
  </si>
  <si>
    <t>8390</t>
  </si>
  <si>
    <t>8401</t>
  </si>
  <si>
    <t>8403</t>
  </si>
  <si>
    <t>8404</t>
  </si>
  <si>
    <t>8409</t>
  </si>
  <si>
    <t>8410</t>
  </si>
  <si>
    <t>8411</t>
  </si>
  <si>
    <t>8416</t>
  </si>
  <si>
    <t>8421</t>
  </si>
  <si>
    <t>8422</t>
  </si>
  <si>
    <t>8423</t>
  </si>
  <si>
    <t>8424</t>
  </si>
  <si>
    <t>8426</t>
  </si>
  <si>
    <t>8429</t>
  </si>
  <si>
    <t>8432</t>
  </si>
  <si>
    <t>8433</t>
  </si>
  <si>
    <t>8435</t>
  </si>
  <si>
    <t>8436</t>
  </si>
  <si>
    <t>8443</t>
  </si>
  <si>
    <t>8446</t>
  </si>
  <si>
    <t>8450</t>
  </si>
  <si>
    <t>8454</t>
  </si>
  <si>
    <t>8905</t>
  </si>
  <si>
    <t>8906</t>
  </si>
  <si>
    <t>8908</t>
  </si>
  <si>
    <t>8916</t>
  </si>
  <si>
    <t>8917</t>
  </si>
  <si>
    <t>8921</t>
  </si>
  <si>
    <t>8923</t>
  </si>
  <si>
    <t>8924</t>
  </si>
  <si>
    <t>8926</t>
  </si>
  <si>
    <t>8927</t>
  </si>
  <si>
    <t>8928</t>
  </si>
  <si>
    <t>8929</t>
  </si>
  <si>
    <t>8930</t>
  </si>
  <si>
    <t>8931</t>
  </si>
  <si>
    <t>8932</t>
  </si>
  <si>
    <t>8933</t>
  </si>
  <si>
    <t>8935</t>
  </si>
  <si>
    <t>8936</t>
  </si>
  <si>
    <t>8937</t>
  </si>
  <si>
    <t>8938</t>
  </si>
  <si>
    <t>8940</t>
  </si>
  <si>
    <t>8941</t>
  </si>
  <si>
    <t>8942</t>
  </si>
  <si>
    <t>8996</t>
  </si>
  <si>
    <t>9103</t>
  </si>
  <si>
    <t>910322</t>
  </si>
  <si>
    <t>9105</t>
  </si>
  <si>
    <t>910861</t>
  </si>
  <si>
    <t>9110</t>
  </si>
  <si>
    <t>911608</t>
  </si>
  <si>
    <t>911622</t>
  </si>
  <si>
    <t>911868</t>
  </si>
  <si>
    <t>912000</t>
  </si>
  <si>
    <t>9136</t>
  </si>
  <si>
    <t>9802</t>
  </si>
  <si>
    <t>9902</t>
  </si>
  <si>
    <t>9904</t>
  </si>
  <si>
    <t>9905</t>
  </si>
  <si>
    <t>9906</t>
  </si>
  <si>
    <t>9907</t>
  </si>
  <si>
    <t>9908</t>
  </si>
  <si>
    <t>9910</t>
  </si>
  <si>
    <t>9911</t>
  </si>
  <si>
    <t>9912</t>
  </si>
  <si>
    <t>9914</t>
  </si>
  <si>
    <t>9917</t>
  </si>
  <si>
    <t>9918</t>
  </si>
  <si>
    <t>9919</t>
  </si>
  <si>
    <t>9921</t>
  </si>
  <si>
    <t>9924</t>
  </si>
  <si>
    <t>9925</t>
  </si>
  <si>
    <t>9926</t>
  </si>
  <si>
    <t>9927</t>
  </si>
  <si>
    <t>9928</t>
  </si>
  <si>
    <t>9929</t>
  </si>
  <si>
    <t>9930</t>
  </si>
  <si>
    <t>9931</t>
  </si>
  <si>
    <t>9933</t>
  </si>
  <si>
    <t>9934</t>
  </si>
  <si>
    <t>9935</t>
  </si>
  <si>
    <t>9937</t>
  </si>
  <si>
    <t>9938</t>
  </si>
  <si>
    <t>9939</t>
  </si>
  <si>
    <t>9940</t>
  </si>
  <si>
    <t>9941</t>
  </si>
  <si>
    <t>9942</t>
  </si>
  <si>
    <t>9943</t>
  </si>
  <si>
    <t>9944</t>
  </si>
  <si>
    <t>9945</t>
  </si>
  <si>
    <t>9946</t>
  </si>
  <si>
    <t>9949</t>
  </si>
  <si>
    <t>9950</t>
  </si>
  <si>
    <t>9951</t>
  </si>
  <si>
    <t>9955</t>
  </si>
  <si>
    <t>9958</t>
  </si>
  <si>
    <t>9960</t>
  </si>
  <si>
    <t>9962</t>
  </si>
  <si>
    <t>股票代號</t>
    <phoneticPr fontId="2" type="noConversion"/>
  </si>
  <si>
    <t>基準日:最近一日</t>
    <phoneticPr fontId="2" type="noConversion"/>
  </si>
  <si>
    <t>更新標題:是</t>
    <phoneticPr fontId="2" type="noConversion"/>
  </si>
  <si>
    <t>資料日期/</t>
    <phoneticPr fontId="2" type="noConversion"/>
  </si>
  <si>
    <t>參考標題</t>
    <phoneticPr fontId="2" type="noConversion"/>
  </si>
  <si>
    <t>格式：一般排行///文字///日期//否/</t>
    <phoneticPr fontId="2" type="noConversion"/>
  </si>
  <si>
    <t>股票名稱</t>
    <phoneticPr fontId="2" type="noConversion"/>
  </si>
  <si>
    <t>TCRI6</t>
    <phoneticPr fontId="2" type="noConversion"/>
  </si>
  <si>
    <t>3Y</t>
    <phoneticPr fontId="2" type="noConversion"/>
  </si>
  <si>
    <t>華冠二</t>
    <phoneticPr fontId="2" type="noConversion"/>
  </si>
  <si>
    <t>台新證券</t>
    <phoneticPr fontId="2" type="noConversion"/>
  </si>
  <si>
    <t>YTP(3)=(0.75%)</t>
    <phoneticPr fontId="2" type="noConversion"/>
  </si>
  <si>
    <t>YTP(3)=(0.5%)</t>
  </si>
  <si>
    <t>YTP(3)=(1%)</t>
  </si>
  <si>
    <t>瀚荃四</t>
    <phoneticPr fontId="2" type="noConversion"/>
  </si>
  <si>
    <t>群益金鼎</t>
    <phoneticPr fontId="2" type="noConversion"/>
  </si>
  <si>
    <t>佳營二</t>
    <phoneticPr fontId="2" type="noConversion"/>
  </si>
  <si>
    <t>合世三</t>
    <phoneticPr fontId="2" type="noConversion"/>
  </si>
  <si>
    <t>中國信託</t>
    <phoneticPr fontId="2" type="noConversion"/>
  </si>
  <si>
    <t>中國信託證</t>
    <phoneticPr fontId="2" type="noConversion"/>
  </si>
  <si>
    <t>水泥工業</t>
  </si>
  <si>
    <t>食品工業</t>
  </si>
  <si>
    <t>其他</t>
  </si>
  <si>
    <t>塑膠工業</t>
  </si>
  <si>
    <t>化學工業</t>
  </si>
  <si>
    <t>電子–電子零組件</t>
  </si>
  <si>
    <t>汽車工業</t>
  </si>
  <si>
    <t>紡織纖維</t>
  </si>
  <si>
    <t>建材營建</t>
  </si>
  <si>
    <t>電子–半導體</t>
  </si>
  <si>
    <t>電機機械</t>
  </si>
  <si>
    <t>鋼鐵工業</t>
  </si>
  <si>
    <t>生技醫療</t>
  </si>
  <si>
    <t>電子–電腦及週邊設備</t>
  </si>
  <si>
    <t>電器電纜</t>
  </si>
  <si>
    <t>電子–其他電子</t>
  </si>
  <si>
    <t>玻璃陶瓷</t>
  </si>
  <si>
    <t>造紙工業</t>
  </si>
  <si>
    <t>橡膠工業</t>
  </si>
  <si>
    <t>航運業</t>
  </si>
  <si>
    <t>電子–通信網路</t>
  </si>
  <si>
    <t>電子–光電</t>
  </si>
  <si>
    <t>電子–電子通路</t>
  </si>
  <si>
    <t>電子–資訊服務</t>
  </si>
  <si>
    <t>貿易百貨</t>
  </si>
  <si>
    <t>油電燃氣</t>
  </si>
  <si>
    <t>金融保險</t>
  </si>
  <si>
    <t>文化創意</t>
  </si>
  <si>
    <t>肥料產品、化工產品、電子級化學品</t>
  </si>
  <si>
    <t>紙類之生產及運銷、紙類加工品之製造、紙業重要原料之產銷</t>
  </si>
  <si>
    <t>多層印刷電路板</t>
  </si>
  <si>
    <t>電子零組件製造業、國際貿易業、其他顧問服務業</t>
  </si>
  <si>
    <t>掌上型電腦與智慧型手機之設計、生產與製造、掌上型電腦(含具備無線通訊功能之產品)、掌上型電腦與智慧型手機之各式零組件及相關技術支援、售後服務等</t>
  </si>
  <si>
    <t>港埠石化品之裝卸及儲轉業務、進出口貿易業務及其有關之國內外買賣業務</t>
  </si>
  <si>
    <t>各種電子零件加工、製造及其成品之買賣業務、電腦週邊設備、通訊器材、電腦通訊網路及其零組件之製造加工買賣、代理各種電子零件有關產品之報價經銷</t>
  </si>
  <si>
    <t>網路存取設備產品群</t>
  </si>
  <si>
    <t>1264</t>
  </si>
  <si>
    <t>2236</t>
  </si>
  <si>
    <t>3374</t>
  </si>
  <si>
    <t>3492</t>
  </si>
  <si>
    <t>3672</t>
  </si>
  <si>
    <t>4174</t>
  </si>
  <si>
    <t>4188</t>
  </si>
  <si>
    <t>4550</t>
  </si>
  <si>
    <t>5245</t>
  </si>
  <si>
    <t>6432</t>
  </si>
  <si>
    <t>6456</t>
  </si>
  <si>
    <t>8027</t>
  </si>
  <si>
    <t>8341</t>
  </si>
  <si>
    <t>8431</t>
  </si>
  <si>
    <t>8437</t>
  </si>
  <si>
    <t>日收盤表排行.收盤價/每一期/最近/1/遞增/日//</t>
    <phoneticPr fontId="2" type="noConversion"/>
  </si>
  <si>
    <t>上市櫃公司基本資料.產業名稱/每一期/最近/1/遞增/年//</t>
    <phoneticPr fontId="2" type="noConversion"/>
  </si>
  <si>
    <t>上市櫃公司基本資料.經營項目/每一期/最近/1/遞增/年//</t>
    <phoneticPr fontId="2" type="noConversion"/>
  </si>
  <si>
    <t>賣回條件</t>
    <phoneticPr fontId="2" type="noConversion"/>
  </si>
  <si>
    <r>
      <rPr>
        <sz val="12"/>
        <rFont val="細明體"/>
        <family val="3"/>
        <charset val="136"/>
      </rPr>
      <t>富邦證券</t>
    </r>
    <phoneticPr fontId="2" type="noConversion"/>
  </si>
  <si>
    <r>
      <rPr>
        <sz val="12"/>
        <rFont val="細明體"/>
        <family val="3"/>
        <charset val="136"/>
      </rPr>
      <t>元大證券</t>
    </r>
    <phoneticPr fontId="2" type="noConversion"/>
  </si>
  <si>
    <t>3Y</t>
    <phoneticPr fontId="2" type="noConversion"/>
  </si>
  <si>
    <r>
      <rPr>
        <sz val="12"/>
        <rFont val="細明體"/>
        <family val="3"/>
        <charset val="136"/>
      </rPr>
      <t>合庫證券</t>
    </r>
    <phoneticPr fontId="2" type="noConversion"/>
  </si>
  <si>
    <r>
      <rPr>
        <sz val="12"/>
        <rFont val="細明體"/>
        <family val="3"/>
        <charset val="136"/>
      </rPr>
      <t>匯鑽一</t>
    </r>
    <phoneticPr fontId="2" type="noConversion"/>
  </si>
  <si>
    <r>
      <rPr>
        <sz val="12"/>
        <rFont val="細明體"/>
        <family val="3"/>
        <charset val="136"/>
      </rPr>
      <t>中國信託證</t>
    </r>
    <phoneticPr fontId="2" type="noConversion"/>
  </si>
  <si>
    <t>YTP(3,5)=(1.25%)</t>
    <phoneticPr fontId="2" type="noConversion"/>
  </si>
  <si>
    <t>5Y</t>
    <phoneticPr fontId="2" type="noConversion"/>
  </si>
  <si>
    <r>
      <rPr>
        <sz val="12"/>
        <rFont val="細明體"/>
        <family val="3"/>
        <charset val="136"/>
      </rPr>
      <t>群益證券</t>
    </r>
    <phoneticPr fontId="2" type="noConversion"/>
  </si>
  <si>
    <t>TCRI7</t>
    <phoneticPr fontId="2" type="noConversion"/>
  </si>
  <si>
    <r>
      <rPr>
        <sz val="12"/>
        <rFont val="細明體"/>
        <family val="3"/>
        <charset val="136"/>
      </rPr>
      <t>其祥一</t>
    </r>
    <phoneticPr fontId="2" type="noConversion"/>
  </si>
  <si>
    <t>TCRI5</t>
    <phoneticPr fontId="2" type="noConversion"/>
  </si>
  <si>
    <r>
      <rPr>
        <sz val="12"/>
        <rFont val="細明體"/>
        <family val="3"/>
        <charset val="136"/>
      </rPr>
      <t>台中銀證</t>
    </r>
    <phoneticPr fontId="2" type="noConversion"/>
  </si>
  <si>
    <r>
      <rPr>
        <sz val="12"/>
        <rFont val="細明體"/>
        <family val="3"/>
        <charset val="136"/>
      </rPr>
      <t>第一金證券</t>
    </r>
    <phoneticPr fontId="2" type="noConversion"/>
  </si>
  <si>
    <r>
      <rPr>
        <sz val="12"/>
        <rFont val="細明體"/>
        <family val="3"/>
        <charset val="136"/>
      </rPr>
      <t>隆大一</t>
    </r>
    <phoneticPr fontId="2" type="noConversion"/>
  </si>
  <si>
    <r>
      <rPr>
        <sz val="12"/>
        <rFont val="細明體"/>
        <family val="3"/>
        <charset val="136"/>
      </rPr>
      <t>台灣銀行</t>
    </r>
    <phoneticPr fontId="2" type="noConversion"/>
  </si>
  <si>
    <t>YTP(2,3)=(0.5%)</t>
    <phoneticPr fontId="2" type="noConversion"/>
  </si>
  <si>
    <r>
      <rPr>
        <sz val="12"/>
        <rFont val="細明體"/>
        <family val="3"/>
        <charset val="136"/>
      </rPr>
      <t>宜鼎一</t>
    </r>
    <phoneticPr fontId="2" type="noConversion"/>
  </si>
  <si>
    <r>
      <rPr>
        <sz val="12"/>
        <rFont val="細明體"/>
        <family val="3"/>
        <charset val="136"/>
      </rPr>
      <t>中櫃一</t>
    </r>
    <phoneticPr fontId="2" type="noConversion"/>
  </si>
  <si>
    <r>
      <rPr>
        <sz val="12"/>
        <rFont val="細明體"/>
        <family val="3"/>
        <charset val="136"/>
      </rPr>
      <t>富邦銀行</t>
    </r>
    <phoneticPr fontId="2" type="noConversion"/>
  </si>
  <si>
    <r>
      <rPr>
        <sz val="12"/>
        <rFont val="細明體"/>
        <family val="3"/>
        <charset val="136"/>
      </rPr>
      <t>中櫃二</t>
    </r>
    <phoneticPr fontId="2" type="noConversion"/>
  </si>
  <si>
    <r>
      <rPr>
        <sz val="12"/>
        <rFont val="細明體"/>
        <family val="3"/>
        <charset val="136"/>
      </rPr>
      <t>帛漢四</t>
    </r>
    <phoneticPr fontId="2" type="noConversion"/>
  </si>
  <si>
    <r>
      <rPr>
        <sz val="12"/>
        <rFont val="細明體"/>
        <family val="3"/>
        <charset val="136"/>
      </rPr>
      <t>冠西二</t>
    </r>
    <phoneticPr fontId="2" type="noConversion"/>
  </si>
  <si>
    <t>東凌二</t>
    <phoneticPr fontId="2" type="noConversion"/>
  </si>
  <si>
    <t>東凌三</t>
    <phoneticPr fontId="2" type="noConversion"/>
  </si>
  <si>
    <t>富邦銀行</t>
    <phoneticPr fontId="2" type="noConversion"/>
  </si>
  <si>
    <r>
      <rPr>
        <sz val="12"/>
        <rFont val="細明體"/>
        <family val="3"/>
        <charset val="136"/>
      </rPr>
      <t>大江一</t>
    </r>
    <phoneticPr fontId="2" type="noConversion"/>
  </si>
  <si>
    <t>TCRI5</t>
    <phoneticPr fontId="2" type="noConversion"/>
  </si>
  <si>
    <t>晶達一</t>
    <phoneticPr fontId="2" type="noConversion"/>
  </si>
  <si>
    <t>9/1-9/2</t>
    <phoneticPr fontId="2" type="noConversion"/>
  </si>
  <si>
    <t>隆大二</t>
    <phoneticPr fontId="2" type="noConversion"/>
  </si>
  <si>
    <t>TCRI6</t>
    <phoneticPr fontId="2" type="noConversion"/>
  </si>
  <si>
    <t>第一/中國信託</t>
    <phoneticPr fontId="2" type="noConversion"/>
  </si>
  <si>
    <t>129.1/101.02%</t>
  </si>
  <si>
    <t>60.1/101%</t>
  </si>
  <si>
    <t>295/1.076</t>
  </si>
  <si>
    <t>93.22/1.01</t>
  </si>
  <si>
    <t>79.3/1.01</t>
  </si>
  <si>
    <t>18/1.0112</t>
  </si>
  <si>
    <t>81.2/1.011</t>
  </si>
  <si>
    <t>51/1.119649</t>
  </si>
  <si>
    <t>108.6/1.01</t>
  </si>
  <si>
    <t>80/1.102</t>
  </si>
  <si>
    <t>24.6/1.04</t>
  </si>
  <si>
    <t>24/1.017</t>
  </si>
  <si>
    <t>135.5/1.05</t>
  </si>
  <si>
    <t>42/1.096</t>
  </si>
  <si>
    <t>19/1.0486</t>
  </si>
  <si>
    <t>74.5/1.03</t>
  </si>
  <si>
    <t>12.53/1.0105</t>
  </si>
  <si>
    <t>44.7/1.01</t>
  </si>
  <si>
    <t>32.6/1.02</t>
  </si>
  <si>
    <t>10/1.01</t>
  </si>
  <si>
    <t>16.7/1.117</t>
  </si>
  <si>
    <t>22/1.0526</t>
  </si>
  <si>
    <t>89.54/1.02</t>
  </si>
  <si>
    <t>58/1.02</t>
  </si>
  <si>
    <t>71/1.035</t>
  </si>
  <si>
    <t>15.5/1.01</t>
  </si>
  <si>
    <t>43.9/1.011</t>
  </si>
  <si>
    <t>287/1.01</t>
  </si>
  <si>
    <t>130.3/1.01</t>
  </si>
  <si>
    <t>31/1.05</t>
  </si>
  <si>
    <t>71.1/1.0105</t>
  </si>
  <si>
    <t>88/1.0171</t>
  </si>
  <si>
    <t>48.9/1.05</t>
  </si>
  <si>
    <t>41.5/1.0362</t>
  </si>
  <si>
    <t>21.6/1.08</t>
  </si>
  <si>
    <t>217/1.0988</t>
  </si>
  <si>
    <t>12.05/1.1</t>
  </si>
  <si>
    <t>19/1.0555</t>
  </si>
  <si>
    <t>20.4/1.021</t>
  </si>
  <si>
    <t>9.56/1.0494</t>
  </si>
  <si>
    <t>170.5/1.0119</t>
  </si>
  <si>
    <t>4.8/1.1594</t>
  </si>
  <si>
    <t>63.2/1.01</t>
  </si>
  <si>
    <t>63/1.0165</t>
  </si>
  <si>
    <t>39.3/1.0105</t>
  </si>
  <si>
    <t>23.84/1.01</t>
  </si>
  <si>
    <t>23.98/1.01</t>
  </si>
  <si>
    <t>代碼</t>
    <phoneticPr fontId="2" type="noConversion"/>
  </si>
  <si>
    <t>掛牌日期</t>
  </si>
  <si>
    <t>賣回條件</t>
    <phoneticPr fontId="2" type="noConversion"/>
  </si>
  <si>
    <t>備註</t>
    <phoneticPr fontId="2" type="noConversion"/>
  </si>
  <si>
    <t>雷科</t>
    <phoneticPr fontId="2" type="noConversion"/>
  </si>
  <si>
    <t>TCRI6</t>
    <phoneticPr fontId="2" type="noConversion"/>
  </si>
  <si>
    <t>中國信託</t>
    <phoneticPr fontId="2" type="noConversion"/>
  </si>
  <si>
    <t>5/12-5/13</t>
    <phoneticPr fontId="2" type="noConversion"/>
  </si>
  <si>
    <t>103%(53.6)</t>
    <phoneticPr fontId="2" type="noConversion"/>
  </si>
  <si>
    <t>五年期</t>
    <phoneticPr fontId="2" type="noConversion"/>
  </si>
  <si>
    <t>農林</t>
    <phoneticPr fontId="2" type="noConversion"/>
  </si>
  <si>
    <t>台企銀</t>
    <phoneticPr fontId="2" type="noConversion"/>
  </si>
  <si>
    <t>福邦</t>
    <phoneticPr fontId="2" type="noConversion"/>
  </si>
  <si>
    <t>5/6-5/10</t>
    <phoneticPr fontId="2" type="noConversion"/>
  </si>
  <si>
    <t>102.3%(17.8)</t>
    <phoneticPr fontId="2" type="noConversion"/>
  </si>
  <si>
    <t>三年期</t>
    <phoneticPr fontId="2" type="noConversion"/>
  </si>
  <si>
    <t>TCRI8</t>
    <phoneticPr fontId="2" type="noConversion"/>
  </si>
  <si>
    <t>5/9-5/11</t>
    <phoneticPr fontId="2" type="noConversion"/>
  </si>
  <si>
    <t>101.72%(17.8)</t>
    <phoneticPr fontId="2" type="noConversion"/>
  </si>
  <si>
    <t>研華</t>
    <phoneticPr fontId="2" type="noConversion"/>
  </si>
  <si>
    <t>TCRI2</t>
    <phoneticPr fontId="2" type="noConversion"/>
  </si>
  <si>
    <t>凱基</t>
    <phoneticPr fontId="2" type="noConversion"/>
  </si>
  <si>
    <t>4/25-4/26</t>
    <phoneticPr fontId="2" type="noConversion"/>
  </si>
  <si>
    <t>101.01%(94.04)</t>
    <phoneticPr fontId="2" type="noConversion"/>
  </si>
  <si>
    <t>亞光</t>
    <phoneticPr fontId="2" type="noConversion"/>
  </si>
  <si>
    <t>開發擔</t>
    <phoneticPr fontId="2" type="noConversion"/>
  </si>
  <si>
    <t>大華</t>
    <phoneticPr fontId="2" type="noConversion"/>
  </si>
  <si>
    <t>5/16-5/17</t>
    <phoneticPr fontId="2" type="noConversion"/>
  </si>
  <si>
    <t>101.56%(58.5)</t>
    <phoneticPr fontId="2" type="noConversion"/>
  </si>
  <si>
    <t>聯上開發</t>
    <phoneticPr fontId="2" type="noConversion"/>
  </si>
  <si>
    <t>土銀擔</t>
    <phoneticPr fontId="2" type="noConversion"/>
  </si>
  <si>
    <t>合庫銀</t>
    <phoneticPr fontId="2" type="noConversion"/>
  </si>
  <si>
    <t>5/13~5/16</t>
    <phoneticPr fontId="2" type="noConversion"/>
  </si>
  <si>
    <t>101%(14.89)</t>
    <phoneticPr fontId="2" type="noConversion"/>
  </si>
  <si>
    <t>聚隆</t>
    <phoneticPr fontId="2" type="noConversion"/>
  </si>
  <si>
    <t>合庫擔</t>
    <phoneticPr fontId="2" type="noConversion"/>
  </si>
  <si>
    <t>寶來</t>
    <phoneticPr fontId="2" type="noConversion"/>
  </si>
  <si>
    <t>5/13~5/17</t>
    <phoneticPr fontId="2" type="noConversion"/>
  </si>
  <si>
    <t>101.1%(32.8)</t>
    <phoneticPr fontId="2" type="noConversion"/>
  </si>
  <si>
    <t>兆豐銀擔</t>
    <phoneticPr fontId="2" type="noConversion"/>
  </si>
  <si>
    <t>102.04%(58.5)</t>
    <phoneticPr fontId="2" type="noConversion"/>
  </si>
  <si>
    <t>昇貿</t>
    <phoneticPr fontId="2" type="noConversion"/>
  </si>
  <si>
    <t>TCRI5</t>
    <phoneticPr fontId="2" type="noConversion"/>
  </si>
  <si>
    <t>富邦</t>
    <phoneticPr fontId="2" type="noConversion"/>
  </si>
  <si>
    <t>5/23-5/25</t>
    <phoneticPr fontId="2" type="noConversion"/>
  </si>
  <si>
    <t>102%(50)</t>
    <phoneticPr fontId="2" type="noConversion"/>
  </si>
  <si>
    <t>啟碁</t>
    <phoneticPr fontId="2" type="noConversion"/>
  </si>
  <si>
    <t>TCRI3</t>
    <phoneticPr fontId="2" type="noConversion"/>
  </si>
  <si>
    <t>110%(126.4)</t>
    <phoneticPr fontId="2" type="noConversion"/>
  </si>
  <si>
    <t>長虹</t>
    <phoneticPr fontId="2" type="noConversion"/>
  </si>
  <si>
    <t>永豐金</t>
    <phoneticPr fontId="2" type="noConversion"/>
  </si>
  <si>
    <t>6/1-6/2</t>
    <phoneticPr fontId="2" type="noConversion"/>
  </si>
  <si>
    <t>101%(73.83)</t>
    <phoneticPr fontId="2" type="noConversion"/>
  </si>
  <si>
    <t>嘉晶</t>
    <phoneticPr fontId="2" type="noConversion"/>
  </si>
  <si>
    <t>一銀擔</t>
    <phoneticPr fontId="2" type="noConversion"/>
  </si>
  <si>
    <t>5/25~5/26</t>
    <phoneticPr fontId="2" type="noConversion"/>
  </si>
  <si>
    <t>101%(32.1)</t>
    <phoneticPr fontId="2" type="noConversion"/>
  </si>
  <si>
    <t>台中商銀</t>
    <phoneticPr fontId="2" type="noConversion"/>
  </si>
  <si>
    <t>Fitch A-(twn)</t>
    <phoneticPr fontId="2" type="noConversion"/>
  </si>
  <si>
    <t>5/31-6/2</t>
    <phoneticPr fontId="2" type="noConversion"/>
  </si>
  <si>
    <t>101%(11.89)</t>
    <phoneticPr fontId="2" type="noConversion"/>
  </si>
  <si>
    <t>威健</t>
    <phoneticPr fontId="2" type="noConversion"/>
  </si>
  <si>
    <t>華南永昌</t>
    <phoneticPr fontId="2" type="noConversion"/>
  </si>
  <si>
    <t>6/1-6/3</t>
    <phoneticPr fontId="2" type="noConversion"/>
  </si>
  <si>
    <t>103%(28.6)</t>
    <phoneticPr fontId="2" type="noConversion"/>
  </si>
  <si>
    <t>誠研</t>
    <phoneticPr fontId="2" type="noConversion"/>
  </si>
  <si>
    <t>105%(31.2)</t>
    <phoneticPr fontId="2" type="noConversion"/>
  </si>
  <si>
    <t>羅昇</t>
    <phoneticPr fontId="2" type="noConversion"/>
  </si>
  <si>
    <t>凱基　</t>
    <phoneticPr fontId="2" type="noConversion"/>
  </si>
  <si>
    <t>6/2-6/3</t>
    <phoneticPr fontId="2" type="noConversion"/>
  </si>
  <si>
    <t>101%(75.2)</t>
    <phoneticPr fontId="2" type="noConversion"/>
  </si>
  <si>
    <t>立敦</t>
    <phoneticPr fontId="2" type="noConversion"/>
  </si>
  <si>
    <t>102%(32.5)</t>
    <phoneticPr fontId="2" type="noConversion"/>
  </si>
  <si>
    <t>宜進</t>
    <phoneticPr fontId="2" type="noConversion"/>
  </si>
  <si>
    <t>TCRI7</t>
    <phoneticPr fontId="2" type="noConversion"/>
  </si>
  <si>
    <t>6/13-6/15</t>
    <phoneticPr fontId="2" type="noConversion"/>
  </si>
  <si>
    <t>101.62%(10)</t>
    <phoneticPr fontId="2" type="noConversion"/>
  </si>
  <si>
    <t>熒茂</t>
  </si>
  <si>
    <t>台新證</t>
    <phoneticPr fontId="2" type="noConversion"/>
  </si>
  <si>
    <t>6/21-6/23</t>
    <phoneticPr fontId="2" type="noConversion"/>
  </si>
  <si>
    <t>102%(46.3)</t>
    <phoneticPr fontId="2" type="noConversion"/>
  </si>
  <si>
    <t>twAA</t>
    <phoneticPr fontId="2" type="noConversion"/>
  </si>
  <si>
    <t>6/14-6/16</t>
    <phoneticPr fontId="2" type="noConversion"/>
  </si>
  <si>
    <t>118.72%(13)</t>
    <phoneticPr fontId="2" type="noConversion"/>
  </si>
  <si>
    <t>久陽</t>
    <phoneticPr fontId="2" type="noConversion"/>
  </si>
  <si>
    <t>新光銀行擔</t>
    <phoneticPr fontId="2" type="noConversion"/>
  </si>
  <si>
    <t>兆豐</t>
    <phoneticPr fontId="2" type="noConversion"/>
  </si>
  <si>
    <t>6/29-6/30</t>
    <phoneticPr fontId="2" type="noConversion"/>
  </si>
  <si>
    <t>101%(35.4)</t>
    <phoneticPr fontId="2" type="noConversion"/>
  </si>
  <si>
    <t>大億科</t>
    <phoneticPr fontId="2" type="noConversion"/>
  </si>
  <si>
    <t>台新</t>
    <phoneticPr fontId="2" type="noConversion"/>
  </si>
  <si>
    <t>7/4-7/6</t>
    <phoneticPr fontId="2" type="noConversion"/>
  </si>
  <si>
    <t>101.54%(13.2)</t>
    <phoneticPr fontId="2" type="noConversion"/>
  </si>
  <si>
    <t>雙鴻　</t>
    <phoneticPr fontId="2" type="noConversion"/>
  </si>
  <si>
    <t>台新銀擔</t>
    <phoneticPr fontId="2" type="noConversion"/>
  </si>
  <si>
    <t>7/5-7/7</t>
    <phoneticPr fontId="2" type="noConversion"/>
  </si>
  <si>
    <t>101%(27.6)</t>
    <phoneticPr fontId="2" type="noConversion"/>
  </si>
  <si>
    <t>加百裕</t>
    <phoneticPr fontId="2" type="noConversion"/>
  </si>
  <si>
    <t>7/12-7/13</t>
    <phoneticPr fontId="2" type="noConversion"/>
  </si>
  <si>
    <t>101%(29.4)</t>
    <phoneticPr fontId="2" type="noConversion"/>
  </si>
  <si>
    <t>宏全</t>
    <phoneticPr fontId="2" type="noConversion"/>
  </si>
  <si>
    <t>TCRI4</t>
    <phoneticPr fontId="2" type="noConversion"/>
  </si>
  <si>
    <t>元大</t>
    <phoneticPr fontId="2" type="noConversion"/>
  </si>
  <si>
    <t>7/1-7/5</t>
    <phoneticPr fontId="2" type="noConversion"/>
  </si>
  <si>
    <t>105-115%</t>
    <phoneticPr fontId="2" type="noConversion"/>
  </si>
  <si>
    <t>未定</t>
    <phoneticPr fontId="2" type="noConversion"/>
  </si>
  <si>
    <t>英濟</t>
    <phoneticPr fontId="2" type="noConversion"/>
  </si>
  <si>
    <t>中國信託擔</t>
    <phoneticPr fontId="2" type="noConversion"/>
  </si>
  <si>
    <t>101%(19.4)</t>
    <phoneticPr fontId="2" type="noConversion"/>
  </si>
  <si>
    <t>霖宏</t>
  </si>
  <si>
    <t>7/11-7/13</t>
    <phoneticPr fontId="2" type="noConversion"/>
  </si>
  <si>
    <t>101.43%(21.3)</t>
    <phoneticPr fontId="2" type="noConversion"/>
  </si>
  <si>
    <t>至上</t>
    <phoneticPr fontId="2" type="noConversion"/>
  </si>
  <si>
    <r>
      <rPr>
        <sz val="12"/>
        <rFont val="新細明體"/>
        <family val="1"/>
        <charset val="136"/>
      </rPr>
      <t>台新銀</t>
    </r>
    <r>
      <rPr>
        <sz val="12"/>
        <rFont val="Times New Roman"/>
        <family val="1"/>
      </rPr>
      <t>/</t>
    </r>
    <r>
      <rPr>
        <sz val="12"/>
        <rFont val="新細明體"/>
        <family val="1"/>
        <charset val="136"/>
      </rPr>
      <t>遠銀</t>
    </r>
    <phoneticPr fontId="2" type="noConversion"/>
  </si>
  <si>
    <t>7/12-7/14</t>
    <phoneticPr fontId="2" type="noConversion"/>
  </si>
  <si>
    <t>101%(18.45)</t>
    <phoneticPr fontId="2" type="noConversion"/>
  </si>
  <si>
    <t>正文</t>
    <phoneticPr fontId="2" type="noConversion"/>
  </si>
  <si>
    <t>7/8-7/11</t>
    <phoneticPr fontId="2" type="noConversion"/>
  </si>
  <si>
    <t>105%(32.45)</t>
    <phoneticPr fontId="2" type="noConversion"/>
  </si>
  <si>
    <t>佳必琪</t>
    <phoneticPr fontId="2" type="noConversion"/>
  </si>
  <si>
    <t>7/7-7/8</t>
    <phoneticPr fontId="2" type="noConversion"/>
  </si>
  <si>
    <t>101%(49.9)</t>
    <phoneticPr fontId="2" type="noConversion"/>
  </si>
  <si>
    <t>101-110%</t>
    <phoneticPr fontId="2" type="noConversion"/>
  </si>
  <si>
    <t>上曜</t>
    <phoneticPr fontId="2" type="noConversion"/>
  </si>
  <si>
    <t>板信商銀</t>
    <phoneticPr fontId="2" type="noConversion"/>
  </si>
  <si>
    <t>大眾</t>
    <phoneticPr fontId="2" type="noConversion"/>
  </si>
  <si>
    <t>7/21-7/22</t>
    <phoneticPr fontId="2" type="noConversion"/>
  </si>
  <si>
    <t>101%(24.9)</t>
    <phoneticPr fontId="2" type="noConversion"/>
  </si>
  <si>
    <t>良維</t>
    <phoneticPr fontId="2" type="noConversion"/>
  </si>
  <si>
    <t>7/21-7/25</t>
    <phoneticPr fontId="2" type="noConversion"/>
  </si>
  <si>
    <t>102%(34.02)</t>
    <phoneticPr fontId="2" type="noConversion"/>
  </si>
  <si>
    <t>102%(34)</t>
    <phoneticPr fontId="2" type="noConversion"/>
  </si>
  <si>
    <t>偉盟</t>
    <phoneticPr fontId="2" type="noConversion"/>
  </si>
  <si>
    <t>7/25-7/27</t>
    <phoneticPr fontId="2" type="noConversion"/>
  </si>
  <si>
    <t>101.83%(19.5)</t>
    <phoneticPr fontId="2" type="noConversion"/>
  </si>
  <si>
    <t>健暐</t>
    <phoneticPr fontId="2" type="noConversion"/>
  </si>
  <si>
    <t>台銀擔</t>
    <phoneticPr fontId="2" type="noConversion"/>
  </si>
  <si>
    <t>台銀証</t>
    <phoneticPr fontId="2" type="noConversion"/>
  </si>
  <si>
    <t>101.06%(11.42)</t>
    <phoneticPr fontId="2" type="noConversion"/>
  </si>
  <si>
    <t>曜亞</t>
    <phoneticPr fontId="2" type="noConversion"/>
  </si>
  <si>
    <t>兆豐銀</t>
    <phoneticPr fontId="2" type="noConversion"/>
  </si>
  <si>
    <t>元富</t>
    <phoneticPr fontId="2" type="noConversion"/>
  </si>
  <si>
    <t>8/1-8/2</t>
    <phoneticPr fontId="2" type="noConversion"/>
  </si>
  <si>
    <t>105%(170)</t>
    <phoneticPr fontId="2" type="noConversion"/>
  </si>
  <si>
    <t>嘉聯益</t>
    <phoneticPr fontId="2" type="noConversion"/>
  </si>
  <si>
    <t>7/3-7/5</t>
    <phoneticPr fontId="2" type="noConversion"/>
  </si>
  <si>
    <t>106.25%(68)</t>
    <phoneticPr fontId="2" type="noConversion"/>
  </si>
  <si>
    <t>風青</t>
    <phoneticPr fontId="2" type="noConversion"/>
  </si>
  <si>
    <t>合庫擔保</t>
    <phoneticPr fontId="2" type="noConversion"/>
  </si>
  <si>
    <t>合庫</t>
    <phoneticPr fontId="2" type="noConversion"/>
  </si>
  <si>
    <t>8/9-8/10</t>
    <phoneticPr fontId="2" type="noConversion"/>
  </si>
  <si>
    <t>101%(16.48)</t>
    <phoneticPr fontId="2" type="noConversion"/>
  </si>
  <si>
    <t>中磊</t>
    <phoneticPr fontId="2" type="noConversion"/>
  </si>
  <si>
    <t>8/16-8/18</t>
    <phoneticPr fontId="2" type="noConversion"/>
  </si>
  <si>
    <t>110%(40.76)</t>
    <phoneticPr fontId="2" type="noConversion"/>
  </si>
  <si>
    <t>如興</t>
    <phoneticPr fontId="2" type="noConversion"/>
  </si>
  <si>
    <t>遠銀</t>
    <phoneticPr fontId="2" type="noConversion"/>
  </si>
  <si>
    <t>8/22-8/23</t>
    <phoneticPr fontId="2" type="noConversion"/>
  </si>
  <si>
    <t>101%(11)</t>
    <phoneticPr fontId="2" type="noConversion"/>
  </si>
  <si>
    <t>艾笛森</t>
    <phoneticPr fontId="2" type="noConversion"/>
  </si>
  <si>
    <t>8/25-8/26</t>
    <phoneticPr fontId="2" type="noConversion"/>
  </si>
  <si>
    <t>101.31%(55.5)</t>
    <phoneticPr fontId="2" type="noConversion"/>
  </si>
  <si>
    <t>亞化</t>
    <phoneticPr fontId="2" type="noConversion"/>
  </si>
  <si>
    <t>8/30-8/31</t>
    <phoneticPr fontId="2" type="noConversion"/>
  </si>
  <si>
    <t>102.45%(16.7)</t>
    <phoneticPr fontId="2" type="noConversion"/>
  </si>
  <si>
    <t>南仁湖</t>
    <phoneticPr fontId="2" type="noConversion"/>
  </si>
  <si>
    <t>聯保</t>
    <phoneticPr fontId="2" type="noConversion"/>
  </si>
  <si>
    <t>9/5-9/6</t>
    <phoneticPr fontId="2" type="noConversion"/>
  </si>
  <si>
    <t>105.9%(12)</t>
    <phoneticPr fontId="2" type="noConversion"/>
  </si>
  <si>
    <t>銘異</t>
    <phoneticPr fontId="2" type="noConversion"/>
  </si>
  <si>
    <t>統一</t>
    <phoneticPr fontId="2" type="noConversion"/>
  </si>
  <si>
    <t>103.96%(69.53)</t>
    <phoneticPr fontId="2" type="noConversion"/>
  </si>
  <si>
    <t>光群雷</t>
    <phoneticPr fontId="2" type="noConversion"/>
  </si>
  <si>
    <t>富邦銀擔保</t>
    <phoneticPr fontId="2" type="noConversion"/>
  </si>
  <si>
    <t>9/8-9/9</t>
    <phoneticPr fontId="2" type="noConversion"/>
  </si>
  <si>
    <t>105%(10.7)</t>
    <phoneticPr fontId="2" type="noConversion"/>
  </si>
  <si>
    <t>佶優</t>
    <phoneticPr fontId="2" type="noConversion"/>
  </si>
  <si>
    <t>台中商銀擔保</t>
    <phoneticPr fontId="2" type="noConversion"/>
  </si>
  <si>
    <t>103.26%(13.93)</t>
    <phoneticPr fontId="2" type="noConversion"/>
  </si>
  <si>
    <t>9/9-9/13</t>
    <phoneticPr fontId="2" type="noConversion"/>
  </si>
  <si>
    <t>105%(10.6)</t>
    <phoneticPr fontId="2" type="noConversion"/>
  </si>
  <si>
    <t>環泰</t>
    <phoneticPr fontId="2" type="noConversion"/>
  </si>
  <si>
    <t>新光銀擔保</t>
    <phoneticPr fontId="2" type="noConversion"/>
  </si>
  <si>
    <t>宏遠</t>
    <phoneticPr fontId="2" type="noConversion"/>
  </si>
  <si>
    <t>9/8-9/13</t>
    <phoneticPr fontId="2" type="noConversion"/>
  </si>
  <si>
    <t>105%(10.5)</t>
    <phoneticPr fontId="2" type="noConversion"/>
  </si>
  <si>
    <t>潤隆</t>
    <phoneticPr fontId="2" type="noConversion"/>
  </si>
  <si>
    <t>台銀擔保</t>
    <phoneticPr fontId="2" type="noConversion"/>
  </si>
  <si>
    <t>9/29-9/30</t>
    <phoneticPr fontId="2" type="noConversion"/>
  </si>
  <si>
    <t>101%(30.2)</t>
    <phoneticPr fontId="2" type="noConversion"/>
  </si>
  <si>
    <t>明泰</t>
    <phoneticPr fontId="2" type="noConversion"/>
  </si>
  <si>
    <t>9/30-10/3</t>
    <phoneticPr fontId="2" type="noConversion"/>
  </si>
  <si>
    <t>101%(20.6)</t>
    <phoneticPr fontId="2" type="noConversion"/>
  </si>
  <si>
    <t>久元</t>
    <phoneticPr fontId="2" type="noConversion"/>
  </si>
  <si>
    <t>10/6-10/7</t>
    <phoneticPr fontId="2" type="noConversion"/>
  </si>
  <si>
    <t>108.83%(70)</t>
    <phoneticPr fontId="2" type="noConversion"/>
  </si>
  <si>
    <t>成霖</t>
    <phoneticPr fontId="2" type="noConversion"/>
  </si>
  <si>
    <t>107.85%(20.6)</t>
    <phoneticPr fontId="2" type="noConversion"/>
  </si>
  <si>
    <t>六年期</t>
    <phoneticPr fontId="2" type="noConversion"/>
  </si>
  <si>
    <t>凱崴</t>
    <phoneticPr fontId="2" type="noConversion"/>
  </si>
  <si>
    <t>10/7-10/12</t>
    <phoneticPr fontId="2" type="noConversion"/>
  </si>
  <si>
    <t>103.55%(10.5)</t>
    <phoneticPr fontId="2" type="noConversion"/>
  </si>
  <si>
    <t>科風</t>
    <phoneticPr fontId="2" type="noConversion"/>
  </si>
  <si>
    <r>
      <rPr>
        <sz val="12"/>
        <rFont val="新細明體"/>
        <family val="1"/>
        <charset val="136"/>
      </rPr>
      <t>中國信託</t>
    </r>
    <r>
      <rPr>
        <sz val="12"/>
        <rFont val="Times New Roman"/>
        <family val="1"/>
      </rPr>
      <t>/</t>
    </r>
    <r>
      <rPr>
        <sz val="12"/>
        <rFont val="新細明體"/>
        <family val="1"/>
        <charset val="136"/>
      </rPr>
      <t>遠銀</t>
    </r>
    <phoneticPr fontId="2" type="noConversion"/>
  </si>
  <si>
    <t>10/11-10/12</t>
    <phoneticPr fontId="2" type="noConversion"/>
  </si>
  <si>
    <t>101%(25.5)</t>
    <phoneticPr fontId="2" type="noConversion"/>
  </si>
  <si>
    <t>奕力</t>
    <phoneticPr fontId="2" type="noConversion"/>
  </si>
  <si>
    <t>10/19-10/20</t>
    <phoneticPr fontId="2" type="noConversion"/>
  </si>
  <si>
    <t>102%(75.9)</t>
    <phoneticPr fontId="2" type="noConversion"/>
  </si>
  <si>
    <t>晶采</t>
    <phoneticPr fontId="2" type="noConversion"/>
  </si>
  <si>
    <t>110%(8)</t>
    <phoneticPr fontId="2" type="noConversion"/>
  </si>
  <si>
    <t>翔名</t>
    <phoneticPr fontId="2" type="noConversion"/>
  </si>
  <si>
    <t>中國信託擔保</t>
    <phoneticPr fontId="2" type="noConversion"/>
  </si>
  <si>
    <t>101%(52.7)</t>
    <phoneticPr fontId="2" type="noConversion"/>
  </si>
  <si>
    <t>101%(53.1)</t>
    <phoneticPr fontId="2" type="noConversion"/>
  </si>
  <si>
    <t>建舜</t>
    <phoneticPr fontId="2" type="noConversion"/>
  </si>
  <si>
    <t>105%(11)</t>
    <phoneticPr fontId="2" type="noConversion"/>
  </si>
  <si>
    <t>普格</t>
    <phoneticPr fontId="2" type="noConversion"/>
  </si>
  <si>
    <t>國票</t>
    <phoneticPr fontId="2" type="noConversion"/>
  </si>
  <si>
    <t>11/21-24</t>
    <phoneticPr fontId="2" type="noConversion"/>
  </si>
  <si>
    <t>102.12%(13.5)</t>
    <phoneticPr fontId="2" type="noConversion"/>
  </si>
  <si>
    <t>晟楠</t>
    <phoneticPr fontId="2" type="noConversion"/>
  </si>
  <si>
    <t>安泰銀行擔保</t>
    <phoneticPr fontId="2" type="noConversion"/>
  </si>
  <si>
    <t>11/24-28</t>
    <phoneticPr fontId="2" type="noConversion"/>
  </si>
  <si>
    <t>109.96%(45.8)</t>
    <phoneticPr fontId="2" type="noConversion"/>
  </si>
  <si>
    <t>遠銀擔保</t>
    <phoneticPr fontId="2" type="noConversion"/>
  </si>
  <si>
    <t>訊舟</t>
    <phoneticPr fontId="2" type="noConversion"/>
  </si>
  <si>
    <t>11/21-22</t>
    <phoneticPr fontId="2" type="noConversion"/>
  </si>
  <si>
    <t>101.77%(10.33)</t>
    <phoneticPr fontId="2" type="noConversion"/>
  </si>
  <si>
    <t>千如</t>
    <phoneticPr fontId="2" type="noConversion"/>
  </si>
  <si>
    <t>12/12-12/14</t>
    <phoneticPr fontId="2" type="noConversion"/>
  </si>
  <si>
    <t>103%(10.3)</t>
    <phoneticPr fontId="2" type="noConversion"/>
  </si>
  <si>
    <t>耿鼎</t>
    <phoneticPr fontId="2" type="noConversion"/>
  </si>
  <si>
    <t>12/1/12/5</t>
    <phoneticPr fontId="2" type="noConversion"/>
  </si>
  <si>
    <t>107.14%(7.5)</t>
    <phoneticPr fontId="2" type="noConversion"/>
  </si>
  <si>
    <t>華廣</t>
    <phoneticPr fontId="2" type="noConversion"/>
  </si>
  <si>
    <t>12/22-12/26</t>
    <phoneticPr fontId="2" type="noConversion"/>
  </si>
  <si>
    <t>110%(100)</t>
    <phoneticPr fontId="2" type="noConversion"/>
  </si>
  <si>
    <t>捷波</t>
    <phoneticPr fontId="2" type="noConversion"/>
  </si>
  <si>
    <t>彰銀擔保</t>
    <phoneticPr fontId="2" type="noConversion"/>
  </si>
  <si>
    <t>12/28-12/29</t>
    <phoneticPr fontId="2" type="noConversion"/>
  </si>
  <si>
    <t>110%(13.64)</t>
    <phoneticPr fontId="2" type="noConversion"/>
  </si>
  <si>
    <t>仲琦</t>
    <phoneticPr fontId="2" type="noConversion"/>
  </si>
  <si>
    <t>一銀擔保</t>
    <phoneticPr fontId="2" type="noConversion"/>
  </si>
  <si>
    <t>第一金</t>
    <phoneticPr fontId="2" type="noConversion"/>
  </si>
  <si>
    <t>2012/1/2-2012/1/3</t>
    <phoneticPr fontId="2" type="noConversion"/>
  </si>
  <si>
    <t>108.89%(12.5)</t>
    <phoneticPr fontId="2" type="noConversion"/>
  </si>
  <si>
    <t>佳總</t>
    <phoneticPr fontId="2" type="noConversion"/>
  </si>
  <si>
    <t>1012/1/4-2012/1/6</t>
    <phoneticPr fontId="2" type="noConversion"/>
  </si>
  <si>
    <t>109.01%(7.5)</t>
    <phoneticPr fontId="2" type="noConversion"/>
  </si>
  <si>
    <t>中宇</t>
    <phoneticPr fontId="2" type="noConversion"/>
  </si>
  <si>
    <t>2012/2/2-2012/2/4</t>
    <phoneticPr fontId="2" type="noConversion"/>
  </si>
  <si>
    <t>101.2%(59.7)</t>
    <phoneticPr fontId="2" type="noConversion"/>
  </si>
  <si>
    <t>信邦</t>
    <phoneticPr fontId="2" type="noConversion"/>
  </si>
  <si>
    <t>2012/2/17-2012/2/21</t>
    <phoneticPr fontId="2" type="noConversion"/>
  </si>
  <si>
    <t>101%(22.7)</t>
    <phoneticPr fontId="2" type="noConversion"/>
  </si>
  <si>
    <t>系統電</t>
    <phoneticPr fontId="2" type="noConversion"/>
  </si>
  <si>
    <t>新光銀行擔保</t>
    <phoneticPr fontId="2" type="noConversion"/>
  </si>
  <si>
    <t>2012/2/21-2012/2/22</t>
    <phoneticPr fontId="2" type="noConversion"/>
  </si>
  <si>
    <t>115.86%(10.45)</t>
    <phoneticPr fontId="2" type="noConversion"/>
  </si>
  <si>
    <t>日勝生</t>
    <phoneticPr fontId="2" type="noConversion"/>
  </si>
  <si>
    <t>2012/2/23-2012/2/24</t>
    <phoneticPr fontId="2" type="noConversion"/>
  </si>
  <si>
    <t>102%(27.6)</t>
    <phoneticPr fontId="2" type="noConversion"/>
  </si>
  <si>
    <t>101%(42.9)</t>
    <phoneticPr fontId="2" type="noConversion"/>
  </si>
  <si>
    <t>遠雄</t>
    <phoneticPr fontId="2" type="noConversion"/>
  </si>
  <si>
    <t>2012/2/22-2012/2/24</t>
    <phoneticPr fontId="2" type="noConversion"/>
  </si>
  <si>
    <t>104.97%(65)</t>
    <phoneticPr fontId="2" type="noConversion"/>
  </si>
  <si>
    <t>富喬</t>
    <phoneticPr fontId="2" type="noConversion"/>
  </si>
  <si>
    <t>台銀證</t>
    <phoneticPr fontId="2" type="noConversion"/>
  </si>
  <si>
    <t>101%(20.2)</t>
    <phoneticPr fontId="2" type="noConversion"/>
  </si>
  <si>
    <t>2012//2/24-2012/2/29</t>
    <phoneticPr fontId="2" type="noConversion"/>
  </si>
  <si>
    <t>102%(27.9)</t>
    <phoneticPr fontId="2" type="noConversion"/>
  </si>
  <si>
    <t>104.5%(65)</t>
    <phoneticPr fontId="2" type="noConversion"/>
  </si>
  <si>
    <t>兆遠</t>
    <phoneticPr fontId="2" type="noConversion"/>
  </si>
  <si>
    <t>101.02%(34.55)</t>
    <phoneticPr fontId="2" type="noConversion"/>
  </si>
  <si>
    <t>華電網</t>
    <phoneticPr fontId="2" type="noConversion"/>
  </si>
  <si>
    <t>土銀擔保</t>
    <phoneticPr fontId="2" type="noConversion"/>
  </si>
  <si>
    <t>2012/2/22-2012/2/23</t>
    <phoneticPr fontId="2" type="noConversion"/>
  </si>
  <si>
    <t>101%(15.81)</t>
    <phoneticPr fontId="2" type="noConversion"/>
  </si>
  <si>
    <t>2012/3/16-2012/3/19</t>
    <phoneticPr fontId="2" type="noConversion"/>
  </si>
  <si>
    <t>104.7836%(46)</t>
    <phoneticPr fontId="2" type="noConversion"/>
  </si>
  <si>
    <t>五年期；公告展延三個月</t>
    <phoneticPr fontId="2" type="noConversion"/>
  </si>
  <si>
    <t>新光金</t>
    <phoneticPr fontId="2" type="noConversion"/>
  </si>
  <si>
    <t>twA+</t>
    <phoneticPr fontId="2" type="noConversion"/>
  </si>
  <si>
    <t>2012/4/10-4/12</t>
    <phoneticPr fontId="2" type="noConversion"/>
  </si>
  <si>
    <t>10.5/114.13%</t>
    <phoneticPr fontId="2" type="noConversion"/>
  </si>
  <si>
    <t>精剛</t>
    <phoneticPr fontId="2" type="noConversion"/>
  </si>
  <si>
    <t>23.6/101%</t>
    <phoneticPr fontId="2" type="noConversion"/>
  </si>
  <si>
    <t>皇普</t>
    <phoneticPr fontId="2" type="noConversion"/>
  </si>
  <si>
    <t>板信商銀擔保</t>
    <phoneticPr fontId="2" type="noConversion"/>
  </si>
  <si>
    <t>2012/4/12-4/13</t>
    <phoneticPr fontId="2" type="noConversion"/>
  </si>
  <si>
    <t>10/102.56%</t>
    <phoneticPr fontId="2" type="noConversion"/>
  </si>
  <si>
    <t>森鉅</t>
    <phoneticPr fontId="2" type="noConversion"/>
  </si>
  <si>
    <t>群益金鼎</t>
    <phoneticPr fontId="2" type="noConversion"/>
  </si>
  <si>
    <t>2012/4/17-4/18</t>
    <phoneticPr fontId="2" type="noConversion"/>
  </si>
  <si>
    <t>57.8/101%</t>
    <phoneticPr fontId="2" type="noConversion"/>
  </si>
  <si>
    <t>太普高</t>
    <phoneticPr fontId="2" type="noConversion"/>
  </si>
  <si>
    <t>康和</t>
    <phoneticPr fontId="2" type="noConversion"/>
  </si>
  <si>
    <t>2012/4/20-4/23</t>
    <phoneticPr fontId="2" type="noConversion"/>
  </si>
  <si>
    <t>11.4/101.8%</t>
    <phoneticPr fontId="2" type="noConversion"/>
  </si>
  <si>
    <t>岱稜</t>
    <phoneticPr fontId="2" type="noConversion"/>
  </si>
  <si>
    <t>台北富邦擔保</t>
    <phoneticPr fontId="2" type="noConversion"/>
  </si>
  <si>
    <t>212/4/20-4/24</t>
    <phoneticPr fontId="2" type="noConversion"/>
  </si>
  <si>
    <t>14.3/101%</t>
    <phoneticPr fontId="2" type="noConversion"/>
  </si>
  <si>
    <t>2012/4/20-4/24</t>
    <phoneticPr fontId="2" type="noConversion"/>
  </si>
  <si>
    <t>國揚</t>
    <phoneticPr fontId="2" type="noConversion"/>
  </si>
  <si>
    <t>2012/4/27-5/2</t>
    <phoneticPr fontId="2" type="noConversion"/>
  </si>
  <si>
    <t>11.47/105%</t>
    <phoneticPr fontId="2" type="noConversion"/>
  </si>
  <si>
    <t>德宏</t>
    <phoneticPr fontId="2" type="noConversion"/>
  </si>
  <si>
    <t>合庫證</t>
    <phoneticPr fontId="2" type="noConversion"/>
  </si>
  <si>
    <t>10.18/110%</t>
    <phoneticPr fontId="2" type="noConversion"/>
  </si>
  <si>
    <t>四年期</t>
    <phoneticPr fontId="2" type="noConversion"/>
  </si>
  <si>
    <t>永豐銀擔保</t>
    <phoneticPr fontId="2" type="noConversion"/>
  </si>
  <si>
    <t>盛弘</t>
    <phoneticPr fontId="2" type="noConversion"/>
  </si>
  <si>
    <t>日盛證</t>
    <phoneticPr fontId="2" type="noConversion"/>
  </si>
  <si>
    <t>2012/5/15-5/17</t>
    <phoneticPr fontId="2" type="noConversion"/>
  </si>
  <si>
    <t>良得</t>
    <phoneticPr fontId="2" type="noConversion"/>
  </si>
  <si>
    <t>元大寶來</t>
    <phoneticPr fontId="2" type="noConversion"/>
  </si>
  <si>
    <t>2012/5/21-5/23</t>
    <phoneticPr fontId="2" type="noConversion"/>
  </si>
  <si>
    <t>32.3/101.25%</t>
    <phoneticPr fontId="2" type="noConversion"/>
  </si>
  <si>
    <t>32/101.11%</t>
    <phoneticPr fontId="2" type="noConversion"/>
  </si>
  <si>
    <t>龍邦　</t>
    <phoneticPr fontId="2" type="noConversion"/>
  </si>
  <si>
    <t>2012/522-5/24</t>
    <phoneticPr fontId="2" type="noConversion"/>
  </si>
  <si>
    <t>101-105%</t>
    <phoneticPr fontId="2" type="noConversion"/>
  </si>
  <si>
    <t>亞翔</t>
    <phoneticPr fontId="2" type="noConversion"/>
  </si>
  <si>
    <t>2012/5/22-5/23</t>
    <phoneticPr fontId="2" type="noConversion"/>
  </si>
  <si>
    <t>亞電</t>
    <phoneticPr fontId="2" type="noConversion"/>
  </si>
  <si>
    <t>統一證</t>
    <phoneticPr fontId="2" type="noConversion"/>
  </si>
  <si>
    <t>2012/6/6-6/7</t>
    <phoneticPr fontId="2" type="noConversion"/>
  </si>
  <si>
    <t>裕融</t>
    <phoneticPr fontId="2" type="noConversion"/>
  </si>
  <si>
    <t>twA</t>
    <phoneticPr fontId="2" type="noConversion"/>
  </si>
  <si>
    <t>2012/6/6-6/8</t>
    <phoneticPr fontId="2" type="noConversion"/>
  </si>
  <si>
    <t>72.15/111%</t>
    <phoneticPr fontId="2" type="noConversion"/>
  </si>
  <si>
    <t>鎰勝</t>
    <phoneticPr fontId="2" type="noConversion"/>
  </si>
  <si>
    <t>永豐金證</t>
    <phoneticPr fontId="2" type="noConversion"/>
  </si>
  <si>
    <t>2012/6-11-6/12</t>
    <phoneticPr fontId="2" type="noConversion"/>
  </si>
  <si>
    <t>43/102.09%</t>
    <phoneticPr fontId="2" type="noConversion"/>
  </si>
  <si>
    <t>永捷</t>
    <phoneticPr fontId="2" type="noConversion"/>
  </si>
  <si>
    <t>大眾證</t>
    <phoneticPr fontId="2" type="noConversion"/>
  </si>
  <si>
    <t>14.2/101.43%</t>
    <phoneticPr fontId="2" type="noConversion"/>
  </si>
  <si>
    <t>14.2/101.07%</t>
    <phoneticPr fontId="2" type="noConversion"/>
  </si>
  <si>
    <t>中信證</t>
    <phoneticPr fontId="2" type="noConversion"/>
  </si>
  <si>
    <t>28.5/101%</t>
    <phoneticPr fontId="2" type="noConversion"/>
  </si>
  <si>
    <t>東元</t>
    <phoneticPr fontId="2" type="noConversion"/>
  </si>
  <si>
    <t>富邦證</t>
    <phoneticPr fontId="2" type="noConversion"/>
  </si>
  <si>
    <t>2012/5/30-</t>
    <phoneticPr fontId="2" type="noConversion"/>
  </si>
  <si>
    <t>7/2-7/3</t>
    <phoneticPr fontId="2" type="noConversion"/>
  </si>
  <si>
    <t>22.5/115%</t>
    <phoneticPr fontId="2" type="noConversion"/>
  </si>
  <si>
    <t>研勤一</t>
    <phoneticPr fontId="2" type="noConversion"/>
  </si>
  <si>
    <t>7/2-7/4</t>
    <phoneticPr fontId="2" type="noConversion"/>
  </si>
  <si>
    <t>42.5/101%</t>
    <phoneticPr fontId="2" type="noConversion"/>
  </si>
  <si>
    <t>台銀</t>
    <phoneticPr fontId="2" type="noConversion"/>
  </si>
  <si>
    <t>7/10-7/11</t>
    <phoneticPr fontId="2" type="noConversion"/>
  </si>
  <si>
    <t>14.85/110%</t>
    <phoneticPr fontId="2" type="noConversion"/>
  </si>
  <si>
    <t>旭軟一</t>
    <phoneticPr fontId="2" type="noConversion"/>
  </si>
  <si>
    <t>大華證</t>
    <phoneticPr fontId="2" type="noConversion"/>
  </si>
  <si>
    <t>7/9-7/10</t>
    <phoneticPr fontId="2" type="noConversion"/>
  </si>
  <si>
    <t>34.7/101%</t>
    <phoneticPr fontId="2" type="noConversion"/>
  </si>
  <si>
    <t>樂陞一</t>
    <phoneticPr fontId="2" type="noConversion"/>
  </si>
  <si>
    <t>安泰銀</t>
    <phoneticPr fontId="2" type="noConversion"/>
  </si>
  <si>
    <t>宏遠證</t>
    <phoneticPr fontId="2" type="noConversion"/>
  </si>
  <si>
    <t>7/6-7/10</t>
    <phoneticPr fontId="2" type="noConversion"/>
  </si>
  <si>
    <t>50.72/105%</t>
    <phoneticPr fontId="2" type="noConversion"/>
  </si>
  <si>
    <t>樂陞二</t>
    <phoneticPr fontId="2" type="noConversion"/>
  </si>
  <si>
    <t>7/9-7/11</t>
    <phoneticPr fontId="2" type="noConversion"/>
  </si>
  <si>
    <t>47.2/101%</t>
    <phoneticPr fontId="2" type="noConversion"/>
  </si>
  <si>
    <t>亞泰一</t>
    <phoneticPr fontId="2" type="noConversion"/>
  </si>
  <si>
    <t>36/104.05%</t>
    <phoneticPr fontId="2" type="noConversion"/>
  </si>
  <si>
    <t>耀億一</t>
    <phoneticPr fontId="2" type="noConversion"/>
  </si>
  <si>
    <t>7/17-7/18</t>
    <phoneticPr fontId="2" type="noConversion"/>
  </si>
  <si>
    <t>37.7/101%</t>
    <phoneticPr fontId="2" type="noConversion"/>
  </si>
  <si>
    <t>聚亨三</t>
    <phoneticPr fontId="2" type="noConversion"/>
  </si>
  <si>
    <t>福邦證</t>
    <phoneticPr fontId="2" type="noConversion"/>
  </si>
  <si>
    <t>7/17-7/19</t>
    <phoneticPr fontId="2" type="noConversion"/>
  </si>
  <si>
    <t>5.3/110%</t>
    <phoneticPr fontId="2" type="noConversion"/>
  </si>
  <si>
    <t>璨圓四</t>
    <phoneticPr fontId="2" type="noConversion"/>
  </si>
  <si>
    <t>7/18-7/19</t>
    <phoneticPr fontId="2" type="noConversion"/>
  </si>
  <si>
    <t>20.8/105%</t>
    <phoneticPr fontId="2" type="noConversion"/>
  </si>
  <si>
    <t>名軒二</t>
    <phoneticPr fontId="2" type="noConversion"/>
  </si>
  <si>
    <t>7/20-7/23</t>
    <phoneticPr fontId="2" type="noConversion"/>
  </si>
  <si>
    <t>26.5/102.71%</t>
    <phoneticPr fontId="2" type="noConversion"/>
  </si>
  <si>
    <t>國碩二</t>
    <phoneticPr fontId="2" type="noConversion"/>
  </si>
  <si>
    <t>上海銀</t>
    <phoneticPr fontId="2" type="noConversion"/>
  </si>
  <si>
    <t>凱基證</t>
    <phoneticPr fontId="2" type="noConversion"/>
  </si>
  <si>
    <t>7/23-7/24</t>
    <phoneticPr fontId="2" type="noConversion"/>
  </si>
  <si>
    <t>26/117%</t>
    <phoneticPr fontId="2" type="noConversion"/>
  </si>
  <si>
    <r>
      <rPr>
        <sz val="12"/>
        <rFont val="新細明體"/>
        <family val="1"/>
        <charset val="136"/>
      </rPr>
      <t>國碩</t>
    </r>
    <r>
      <rPr>
        <sz val="12"/>
        <rFont val="Times New Roman"/>
        <family val="1"/>
      </rPr>
      <t>E1</t>
    </r>
    <phoneticPr fontId="2" type="noConversion"/>
  </si>
  <si>
    <r>
      <rPr>
        <sz val="12"/>
        <rFont val="新細明體"/>
        <family val="1"/>
        <charset val="136"/>
      </rPr>
      <t>元大銀</t>
    </r>
    <r>
      <rPr>
        <sz val="12"/>
        <rFont val="Times New Roman"/>
        <family val="1"/>
      </rPr>
      <t>+</t>
    </r>
    <r>
      <rPr>
        <sz val="12"/>
        <rFont val="新細明體"/>
        <family val="1"/>
        <charset val="136"/>
      </rPr>
      <t>遠銀</t>
    </r>
    <phoneticPr fontId="2" type="noConversion"/>
  </si>
  <si>
    <t>300/118.67%</t>
    <phoneticPr fontId="2" type="noConversion"/>
  </si>
  <si>
    <t>五鼎一</t>
    <phoneticPr fontId="2" type="noConversion"/>
  </si>
  <si>
    <t>7/24-7/25</t>
    <phoneticPr fontId="2" type="noConversion"/>
  </si>
  <si>
    <t>78/103%</t>
    <phoneticPr fontId="2" type="noConversion"/>
  </si>
  <si>
    <t>隆達一</t>
    <phoneticPr fontId="2" type="noConversion"/>
  </si>
  <si>
    <t>8/2-8/6</t>
    <phoneticPr fontId="2" type="noConversion"/>
  </si>
  <si>
    <t>26/105.26%</t>
    <phoneticPr fontId="2" type="noConversion"/>
  </si>
  <si>
    <t>中探三</t>
    <phoneticPr fontId="2" type="noConversion"/>
  </si>
  <si>
    <t>38.5/101%</t>
    <phoneticPr fontId="2" type="noConversion"/>
  </si>
  <si>
    <t>達麗四</t>
    <phoneticPr fontId="2" type="noConversion"/>
  </si>
  <si>
    <t>土銀</t>
    <phoneticPr fontId="2" type="noConversion"/>
  </si>
  <si>
    <t>8/9-8/13</t>
    <phoneticPr fontId="2" type="noConversion"/>
  </si>
  <si>
    <t>30.17/101%</t>
    <phoneticPr fontId="2" type="noConversion"/>
  </si>
  <si>
    <t>聚陽四</t>
    <phoneticPr fontId="2" type="noConversion"/>
  </si>
  <si>
    <t>元富證</t>
    <phoneticPr fontId="2" type="noConversion"/>
  </si>
  <si>
    <t>7/25-7/26</t>
    <phoneticPr fontId="2" type="noConversion"/>
  </si>
  <si>
    <t>85.2/101%</t>
    <phoneticPr fontId="2" type="noConversion"/>
  </si>
  <si>
    <t>康普一</t>
    <phoneticPr fontId="2" type="noConversion"/>
  </si>
  <si>
    <t>中信銀</t>
    <phoneticPr fontId="2" type="noConversion"/>
  </si>
  <si>
    <t>8/15-8/17</t>
    <phoneticPr fontId="2" type="noConversion"/>
  </si>
  <si>
    <t>21.9/105%</t>
    <phoneticPr fontId="2" type="noConversion"/>
  </si>
  <si>
    <t>聯上發三</t>
    <phoneticPr fontId="2" type="noConversion"/>
  </si>
  <si>
    <t>8/17-8/21</t>
    <phoneticPr fontId="2" type="noConversion"/>
  </si>
  <si>
    <t>16.06/106%</t>
    <phoneticPr fontId="2" type="noConversion"/>
  </si>
  <si>
    <t>中磊五</t>
    <phoneticPr fontId="2" type="noConversion"/>
  </si>
  <si>
    <t>8/20-8/21</t>
    <phoneticPr fontId="2" type="noConversion"/>
  </si>
  <si>
    <t>49.67/105%</t>
    <phoneticPr fontId="2" type="noConversion"/>
  </si>
  <si>
    <t xml:space="preserve">YTP(3)=(0%) </t>
    <phoneticPr fontId="2" type="noConversion"/>
  </si>
  <si>
    <t>聯上發四</t>
    <phoneticPr fontId="2" type="noConversion"/>
  </si>
  <si>
    <t>15.66/103%</t>
    <phoneticPr fontId="2" type="noConversion"/>
  </si>
  <si>
    <t>聯上二</t>
    <phoneticPr fontId="2" type="noConversion"/>
  </si>
  <si>
    <t>國票證</t>
    <phoneticPr fontId="2" type="noConversion"/>
  </si>
  <si>
    <t>8/27-8/29</t>
    <phoneticPr fontId="2" type="noConversion"/>
  </si>
  <si>
    <t>21.18/103%</t>
    <phoneticPr fontId="2" type="noConversion"/>
  </si>
  <si>
    <t>YTP(3)=(1.25%)</t>
    <phoneticPr fontId="2" type="noConversion"/>
  </si>
  <si>
    <t>榮化三</t>
    <phoneticPr fontId="2" type="noConversion"/>
  </si>
  <si>
    <t>9/11-9/12</t>
    <phoneticPr fontId="2" type="noConversion"/>
  </si>
  <si>
    <t>44.6/108.8%</t>
    <phoneticPr fontId="2" type="noConversion"/>
  </si>
  <si>
    <t>廣積三</t>
    <phoneticPr fontId="2" type="noConversion"/>
  </si>
  <si>
    <t>8/31-9/4</t>
    <phoneticPr fontId="2" type="noConversion"/>
  </si>
  <si>
    <t>41.51/105%</t>
    <phoneticPr fontId="2" type="noConversion"/>
  </si>
  <si>
    <t xml:space="preserve">YTP(2,3)=(1%,1%) </t>
    <phoneticPr fontId="2" type="noConversion"/>
  </si>
  <si>
    <t>昱晶一</t>
    <phoneticPr fontId="2" type="noConversion"/>
  </si>
  <si>
    <t>9/13-9/14</t>
    <phoneticPr fontId="2" type="noConversion"/>
  </si>
  <si>
    <t>31.05/101%</t>
    <phoneticPr fontId="2" type="noConversion"/>
  </si>
  <si>
    <t>9/26-9/28</t>
    <phoneticPr fontId="2" type="noConversion"/>
  </si>
  <si>
    <t xml:space="preserve">YTP(3)=(2%) </t>
    <phoneticPr fontId="2" type="noConversion"/>
  </si>
  <si>
    <t>金益鼎四</t>
    <phoneticPr fontId="2" type="noConversion"/>
  </si>
  <si>
    <t>國泰證</t>
    <phoneticPr fontId="2" type="noConversion"/>
  </si>
  <si>
    <t>10/3-10/5</t>
    <phoneticPr fontId="2" type="noConversion"/>
  </si>
  <si>
    <t>32.0/101%</t>
    <phoneticPr fontId="2" type="noConversion"/>
  </si>
  <si>
    <t>鉅橡三</t>
    <phoneticPr fontId="2" type="noConversion"/>
  </si>
  <si>
    <t>兆豐銀保</t>
    <phoneticPr fontId="2" type="noConversion"/>
  </si>
  <si>
    <t>10/4-10/5</t>
    <phoneticPr fontId="2" type="noConversion"/>
  </si>
  <si>
    <t>16.65/101.09%</t>
    <phoneticPr fontId="2" type="noConversion"/>
  </si>
  <si>
    <t xml:space="preserve">YTP(3)=(1.5%) </t>
    <phoneticPr fontId="2" type="noConversion"/>
  </si>
  <si>
    <t>鉅橡四</t>
    <phoneticPr fontId="2" type="noConversion"/>
  </si>
  <si>
    <t>基泰二</t>
    <phoneticPr fontId="2" type="noConversion"/>
  </si>
  <si>
    <t>彰銀</t>
    <phoneticPr fontId="2" type="noConversion"/>
  </si>
  <si>
    <t>10/8-10/9</t>
    <phoneticPr fontId="2" type="noConversion"/>
  </si>
  <si>
    <t>19.2/101.2%</t>
    <phoneticPr fontId="2" type="noConversion"/>
  </si>
  <si>
    <t>金電三</t>
    <phoneticPr fontId="2" type="noConversion"/>
  </si>
  <si>
    <t>10/9-10/11</t>
    <phoneticPr fontId="2" type="noConversion"/>
  </si>
  <si>
    <t>40.7/110%</t>
    <phoneticPr fontId="2" type="noConversion"/>
  </si>
  <si>
    <t xml:space="preserve">YTP(2)=(0-1%) </t>
    <phoneticPr fontId="2" type="noConversion"/>
  </si>
  <si>
    <t>世鋼一</t>
    <phoneticPr fontId="2" type="noConversion"/>
  </si>
  <si>
    <t>10/16-10/17</t>
    <phoneticPr fontId="2" type="noConversion"/>
  </si>
  <si>
    <t>11//101.66%</t>
    <phoneticPr fontId="2" type="noConversion"/>
  </si>
  <si>
    <t xml:space="preserve">YTP(2)=(0.5-1%) </t>
    <phoneticPr fontId="2" type="noConversion"/>
  </si>
  <si>
    <t>東鋼六</t>
    <phoneticPr fontId="2" type="noConversion"/>
  </si>
  <si>
    <t>10/22-10/24</t>
    <phoneticPr fontId="2" type="noConversion"/>
  </si>
  <si>
    <t>28.5/105.26%</t>
    <phoneticPr fontId="2" type="noConversion"/>
  </si>
  <si>
    <t xml:space="preserve">YTP(3,4)=(0.5%, 0.75%) </t>
    <phoneticPr fontId="2" type="noConversion"/>
  </si>
  <si>
    <t>谷崧一</t>
    <phoneticPr fontId="2" type="noConversion"/>
  </si>
  <si>
    <t>兆豐證</t>
    <phoneticPr fontId="2" type="noConversion"/>
  </si>
  <si>
    <t>10/18-10/19</t>
    <phoneticPr fontId="2" type="noConversion"/>
  </si>
  <si>
    <t>58/101.65%</t>
    <phoneticPr fontId="2" type="noConversion"/>
  </si>
  <si>
    <t xml:space="preserve">YTP(2,3)=(0.5%—1.25%) </t>
    <phoneticPr fontId="2" type="noConversion"/>
  </si>
  <si>
    <t>萬國二</t>
    <phoneticPr fontId="2" type="noConversion"/>
  </si>
  <si>
    <t>11/14-11/15</t>
    <phoneticPr fontId="2" type="noConversion"/>
  </si>
  <si>
    <t>8.9/110%</t>
    <phoneticPr fontId="2" type="noConversion"/>
  </si>
  <si>
    <t xml:space="preserve">YTP(2)=(1%) </t>
    <phoneticPr fontId="2" type="noConversion"/>
  </si>
  <si>
    <r>
      <t>F-</t>
    </r>
    <r>
      <rPr>
        <sz val="12"/>
        <rFont val="新細明體"/>
        <family val="1"/>
        <charset val="136"/>
      </rPr>
      <t>泰鼎</t>
    </r>
    <phoneticPr fontId="2" type="noConversion"/>
  </si>
  <si>
    <t>11/19-11/20</t>
    <phoneticPr fontId="2" type="noConversion"/>
  </si>
  <si>
    <t>40/103.03%</t>
    <phoneticPr fontId="2" type="noConversion"/>
  </si>
  <si>
    <t xml:space="preserve">YTP(3)=(1%) </t>
    <phoneticPr fontId="2" type="noConversion"/>
  </si>
  <si>
    <t>天宇一</t>
    <phoneticPr fontId="2" type="noConversion"/>
  </si>
  <si>
    <t>一銀</t>
    <phoneticPr fontId="2" type="noConversion"/>
  </si>
  <si>
    <t>11/26-11/27</t>
    <phoneticPr fontId="2" type="noConversion"/>
  </si>
  <si>
    <t>13.5/102.27%</t>
    <phoneticPr fontId="2" type="noConversion"/>
  </si>
  <si>
    <t xml:space="preserve">YTP(2)=(1.5%) </t>
    <phoneticPr fontId="2" type="noConversion"/>
  </si>
  <si>
    <t>濱川四</t>
    <phoneticPr fontId="2" type="noConversion"/>
  </si>
  <si>
    <t>台新銀</t>
    <phoneticPr fontId="2" type="noConversion"/>
  </si>
  <si>
    <t>11/28-11/30</t>
    <phoneticPr fontId="2" type="noConversion"/>
  </si>
  <si>
    <t>39/101.04%</t>
    <phoneticPr fontId="2" type="noConversion"/>
  </si>
  <si>
    <t xml:space="preserve">YTP(2,3)=(1.2%) </t>
    <phoneticPr fontId="2" type="noConversion"/>
  </si>
  <si>
    <t>捷邦一</t>
    <phoneticPr fontId="2" type="noConversion"/>
  </si>
  <si>
    <r>
      <t xml:space="preserve"> </t>
    </r>
    <r>
      <rPr>
        <sz val="12"/>
        <rFont val="新細明體"/>
        <family val="1"/>
        <charset val="136"/>
      </rPr>
      <t>凱基證</t>
    </r>
    <phoneticPr fontId="2" type="noConversion"/>
  </si>
  <si>
    <t>12/3-12/4</t>
    <phoneticPr fontId="2" type="noConversion"/>
  </si>
  <si>
    <t>32.93/110%</t>
    <phoneticPr fontId="2" type="noConversion"/>
  </si>
  <si>
    <t xml:space="preserve">YTP(3)=(0-0.5%) </t>
    <phoneticPr fontId="2" type="noConversion"/>
  </si>
  <si>
    <t>台耀一</t>
    <phoneticPr fontId="2" type="noConversion"/>
  </si>
  <si>
    <t>12/6-12/7</t>
    <phoneticPr fontId="2" type="noConversion"/>
  </si>
  <si>
    <t>48.2/101%</t>
    <phoneticPr fontId="2" type="noConversion"/>
  </si>
  <si>
    <t>伍豐三</t>
    <phoneticPr fontId="2" type="noConversion"/>
  </si>
  <si>
    <t>第一銀行</t>
    <phoneticPr fontId="2" type="noConversion"/>
  </si>
  <si>
    <t>第一金證</t>
    <phoneticPr fontId="2" type="noConversion"/>
  </si>
  <si>
    <t>12/14-12/17</t>
    <phoneticPr fontId="2" type="noConversion"/>
  </si>
  <si>
    <t>40.1/101%</t>
    <phoneticPr fontId="2" type="noConversion"/>
  </si>
  <si>
    <t xml:space="preserve">YTP(2)=(0.5%) </t>
    <phoneticPr fontId="2" type="noConversion"/>
  </si>
  <si>
    <r>
      <t xml:space="preserve"> </t>
    </r>
    <r>
      <rPr>
        <sz val="12"/>
        <rFont val="新細明體"/>
        <family val="1"/>
        <charset val="136"/>
      </rPr>
      <t>北基三</t>
    </r>
    <phoneticPr fontId="2" type="noConversion"/>
  </si>
  <si>
    <t>兆豐證券</t>
    <phoneticPr fontId="2" type="noConversion"/>
  </si>
  <si>
    <t>12/18-12/19</t>
    <phoneticPr fontId="2" type="noConversion"/>
  </si>
  <si>
    <t>13.8/105%</t>
    <phoneticPr fontId="2" type="noConversion"/>
  </si>
  <si>
    <t xml:space="preserve">YTP(2)=(0-0.5%) </t>
    <phoneticPr fontId="2" type="noConversion"/>
  </si>
  <si>
    <t>北基四</t>
    <phoneticPr fontId="2" type="noConversion"/>
  </si>
  <si>
    <t>13.8/104.55%</t>
    <phoneticPr fontId="2" type="noConversion"/>
  </si>
  <si>
    <t>麗嬰房</t>
    <phoneticPr fontId="2" type="noConversion"/>
  </si>
  <si>
    <r>
      <t xml:space="preserve"> </t>
    </r>
    <r>
      <rPr>
        <sz val="12"/>
        <rFont val="新細明體"/>
        <family val="1"/>
        <charset val="136"/>
      </rPr>
      <t>大華證券</t>
    </r>
    <phoneticPr fontId="2" type="noConversion"/>
  </si>
  <si>
    <t>12/24-12/25</t>
    <phoneticPr fontId="2" type="noConversion"/>
  </si>
  <si>
    <t>23.5/108.7%</t>
    <phoneticPr fontId="2" type="noConversion"/>
  </si>
  <si>
    <t>華宏二</t>
    <phoneticPr fontId="2" type="noConversion"/>
  </si>
  <si>
    <t xml:space="preserve">TCRI6               </t>
    <phoneticPr fontId="2" type="noConversion"/>
  </si>
  <si>
    <t>1/7-1/9</t>
    <phoneticPr fontId="2" type="noConversion"/>
  </si>
  <si>
    <t>48/104.35</t>
    <phoneticPr fontId="2" type="noConversion"/>
  </si>
  <si>
    <t>晶技四</t>
    <phoneticPr fontId="2" type="noConversion"/>
  </si>
  <si>
    <t>1/14-1/15</t>
    <phoneticPr fontId="2" type="noConversion"/>
  </si>
  <si>
    <t>49.2/104%</t>
    <phoneticPr fontId="2" type="noConversion"/>
  </si>
  <si>
    <t>東浦一</t>
    <phoneticPr fontId="2" type="noConversion"/>
  </si>
  <si>
    <r>
      <rPr>
        <sz val="12"/>
        <rFont val="新細明體"/>
        <family val="1"/>
        <charset val="136"/>
      </rPr>
      <t>安泰</t>
    </r>
    <r>
      <rPr>
        <sz val="12"/>
        <rFont val="Times New Roman"/>
        <family val="1"/>
      </rPr>
      <t>&amp;</t>
    </r>
    <r>
      <rPr>
        <sz val="12"/>
        <rFont val="新細明體"/>
        <family val="1"/>
        <charset val="136"/>
      </rPr>
      <t>板信</t>
    </r>
    <phoneticPr fontId="2" type="noConversion"/>
  </si>
  <si>
    <t>1/9-1/10</t>
    <phoneticPr fontId="2" type="noConversion"/>
  </si>
  <si>
    <t xml:space="preserve">YTP(3)=(0.5%) </t>
    <phoneticPr fontId="2" type="noConversion"/>
  </si>
  <si>
    <t>聚隆二</t>
    <phoneticPr fontId="2" type="noConversion"/>
  </si>
  <si>
    <t>1/2-1/3</t>
    <phoneticPr fontId="2" type="noConversion"/>
  </si>
  <si>
    <t>20.1/101%</t>
    <phoneticPr fontId="2" type="noConversion"/>
  </si>
  <si>
    <t xml:space="preserve">YTP(2,3)=(1.25%) </t>
    <phoneticPr fontId="2" type="noConversion"/>
  </si>
  <si>
    <t>永彰一</t>
    <phoneticPr fontId="2" type="noConversion"/>
  </si>
  <si>
    <t>大華證券</t>
    <phoneticPr fontId="2" type="noConversion"/>
  </si>
  <si>
    <t>1/15-1/16</t>
    <phoneticPr fontId="2" type="noConversion"/>
  </si>
  <si>
    <t>33/110%</t>
    <phoneticPr fontId="2" type="noConversion"/>
  </si>
  <si>
    <t xml:space="preserve">YTP(2,3)=(0%) </t>
    <phoneticPr fontId="2" type="noConversion"/>
  </si>
  <si>
    <t>同致三</t>
    <phoneticPr fontId="2" type="noConversion"/>
  </si>
  <si>
    <t>1/17-1/18</t>
    <phoneticPr fontId="2" type="noConversion"/>
  </si>
  <si>
    <t>73.5/108.69%</t>
    <phoneticPr fontId="2" type="noConversion"/>
  </si>
  <si>
    <t xml:space="preserve">YTP(3)=(0-1%) </t>
    <phoneticPr fontId="2" type="noConversion"/>
  </si>
  <si>
    <t>大毅一</t>
    <phoneticPr fontId="2" type="noConversion"/>
  </si>
  <si>
    <t>1/14-1/16</t>
    <phoneticPr fontId="2" type="noConversion"/>
  </si>
  <si>
    <t>18.2/101.5%</t>
    <phoneticPr fontId="2" type="noConversion"/>
  </si>
  <si>
    <t>仲琦三</t>
    <phoneticPr fontId="2" type="noConversion"/>
  </si>
  <si>
    <t>1/16-1/17</t>
    <phoneticPr fontId="2" type="noConversion"/>
  </si>
  <si>
    <t>16/102%</t>
    <phoneticPr fontId="2" type="noConversion"/>
  </si>
  <si>
    <t>統振三</t>
    <phoneticPr fontId="2" type="noConversion"/>
  </si>
  <si>
    <t>彰化銀行</t>
    <phoneticPr fontId="2" type="noConversion"/>
  </si>
  <si>
    <t>國際票券</t>
    <phoneticPr fontId="2" type="noConversion"/>
  </si>
  <si>
    <t>1/17-1/21</t>
    <phoneticPr fontId="2" type="noConversion"/>
  </si>
  <si>
    <t>13.77/102%</t>
    <phoneticPr fontId="2" type="noConversion"/>
  </si>
  <si>
    <t xml:space="preserve">YTP(3)=(0.7472%) </t>
    <phoneticPr fontId="2" type="noConversion"/>
  </si>
  <si>
    <t>友輝一</t>
    <phoneticPr fontId="2" type="noConversion"/>
  </si>
  <si>
    <t>1/21-1/22</t>
    <phoneticPr fontId="2" type="noConversion"/>
  </si>
  <si>
    <t>136/101.2%</t>
    <phoneticPr fontId="2" type="noConversion"/>
  </si>
  <si>
    <t>聯合骨科</t>
    <phoneticPr fontId="2" type="noConversion"/>
  </si>
  <si>
    <t>1/23-1/24</t>
    <phoneticPr fontId="2" type="noConversion"/>
  </si>
  <si>
    <t>41.8/106%</t>
    <phoneticPr fontId="2" type="noConversion"/>
  </si>
  <si>
    <r>
      <t>F-</t>
    </r>
    <r>
      <rPr>
        <sz val="12"/>
        <rFont val="新細明體"/>
        <family val="1"/>
        <charset val="136"/>
      </rPr>
      <t>東凌</t>
    </r>
    <phoneticPr fontId="2" type="noConversion"/>
  </si>
  <si>
    <t>國泰證券</t>
    <phoneticPr fontId="2" type="noConversion"/>
  </si>
  <si>
    <t>1/21-1/23</t>
    <phoneticPr fontId="2" type="noConversion"/>
  </si>
  <si>
    <t>66.8/103%</t>
    <phoneticPr fontId="2" type="noConversion"/>
  </si>
  <si>
    <t>訊舟六</t>
    <phoneticPr fontId="2" type="noConversion"/>
  </si>
  <si>
    <r>
      <rPr>
        <sz val="12"/>
        <rFont val="新細明體"/>
        <family val="1"/>
        <charset val="136"/>
      </rPr>
      <t>中信銀</t>
    </r>
    <r>
      <rPr>
        <sz val="12"/>
        <rFont val="Times New Roman"/>
        <family val="1"/>
      </rPr>
      <t>/</t>
    </r>
    <r>
      <rPr>
        <sz val="12"/>
        <rFont val="新細明體"/>
        <family val="1"/>
        <charset val="136"/>
      </rPr>
      <t>中華開發</t>
    </r>
    <phoneticPr fontId="2" type="noConversion"/>
  </si>
  <si>
    <t>統一證券</t>
    <phoneticPr fontId="2" type="noConversion"/>
  </si>
  <si>
    <t>2/5-2/6</t>
    <phoneticPr fontId="2" type="noConversion"/>
  </si>
  <si>
    <t>13.6/103%</t>
    <phoneticPr fontId="2" type="noConversion"/>
  </si>
  <si>
    <t>愛之味三</t>
    <phoneticPr fontId="2" type="noConversion"/>
  </si>
  <si>
    <t>2/21-2/23</t>
    <phoneticPr fontId="2" type="noConversion"/>
  </si>
  <si>
    <t>10.9/101.39</t>
    <phoneticPr fontId="2" type="noConversion"/>
  </si>
  <si>
    <t xml:space="preserve">YTP(2,3)=(1.75%) </t>
    <phoneticPr fontId="2" type="noConversion"/>
  </si>
  <si>
    <t>新美齊二</t>
    <phoneticPr fontId="2" type="noConversion"/>
  </si>
  <si>
    <t>遠東銀行</t>
    <phoneticPr fontId="2" type="noConversion"/>
  </si>
  <si>
    <t>中信證券</t>
    <phoneticPr fontId="2" type="noConversion"/>
  </si>
  <si>
    <t>2/21-2/22</t>
    <phoneticPr fontId="2" type="noConversion"/>
  </si>
  <si>
    <t>8/102%</t>
    <phoneticPr fontId="2" type="noConversion"/>
  </si>
  <si>
    <t>炎洲七</t>
    <phoneticPr fontId="2" type="noConversion"/>
  </si>
  <si>
    <t>2/27-3/1</t>
    <phoneticPr fontId="2" type="noConversion"/>
  </si>
  <si>
    <t>20.4/105%</t>
    <phoneticPr fontId="2" type="noConversion"/>
  </si>
  <si>
    <t>福大一</t>
    <phoneticPr fontId="2" type="noConversion"/>
  </si>
  <si>
    <t>板信銀行</t>
    <phoneticPr fontId="2" type="noConversion"/>
  </si>
  <si>
    <t>3/13-3/14</t>
    <phoneticPr fontId="2" type="noConversion"/>
  </si>
  <si>
    <t>9/110.97%</t>
    <phoneticPr fontId="2" type="noConversion"/>
  </si>
  <si>
    <t>中電二</t>
    <phoneticPr fontId="2" type="noConversion"/>
  </si>
  <si>
    <t>3/15-3/19</t>
    <phoneticPr fontId="2" type="noConversion"/>
  </si>
  <si>
    <t>18.62/103%</t>
    <phoneticPr fontId="2" type="noConversion"/>
  </si>
  <si>
    <t xml:space="preserve">YTP(2,3)=(0-1%) </t>
    <phoneticPr fontId="2" type="noConversion"/>
  </si>
  <si>
    <t>單井一</t>
    <phoneticPr fontId="2" type="noConversion"/>
  </si>
  <si>
    <t>玉山銀行</t>
    <phoneticPr fontId="2" type="noConversion"/>
  </si>
  <si>
    <t>4/11-4/12</t>
    <phoneticPr fontId="2" type="noConversion"/>
  </si>
  <si>
    <t>17.27/101%</t>
    <phoneticPr fontId="2" type="noConversion"/>
  </si>
  <si>
    <t>應華三</t>
    <phoneticPr fontId="2" type="noConversion"/>
  </si>
  <si>
    <t>4/12-4/15</t>
    <phoneticPr fontId="2" type="noConversion"/>
  </si>
  <si>
    <t>45.7/101%</t>
    <phoneticPr fontId="2" type="noConversion"/>
  </si>
  <si>
    <t>總太二</t>
    <phoneticPr fontId="2" type="noConversion"/>
  </si>
  <si>
    <t>合庫銀行</t>
    <phoneticPr fontId="2" type="noConversion"/>
  </si>
  <si>
    <t>合庫證券</t>
    <phoneticPr fontId="2" type="noConversion"/>
  </si>
  <si>
    <t>28.37/101%</t>
    <phoneticPr fontId="2" type="noConversion"/>
  </si>
  <si>
    <t>宏碁二</t>
    <phoneticPr fontId="2" type="noConversion"/>
  </si>
  <si>
    <t>5/2-5/3</t>
    <phoneticPr fontId="2" type="noConversion"/>
  </si>
  <si>
    <t>25.72/109%</t>
    <phoneticPr fontId="2" type="noConversion"/>
  </si>
  <si>
    <t>大豐一</t>
    <phoneticPr fontId="2" type="noConversion"/>
  </si>
  <si>
    <t>-</t>
    <phoneticPr fontId="2" type="noConversion"/>
  </si>
  <si>
    <t>宏遠證券</t>
    <phoneticPr fontId="2" type="noConversion"/>
  </si>
  <si>
    <t>5/3-5/7</t>
    <phoneticPr fontId="2" type="noConversion"/>
  </si>
  <si>
    <t>77.5/125%</t>
    <phoneticPr fontId="2" type="noConversion"/>
  </si>
  <si>
    <t xml:space="preserve">YTP(3)=(1.9%) </t>
    <phoneticPr fontId="2" type="noConversion"/>
  </si>
  <si>
    <r>
      <t>F-</t>
    </r>
    <r>
      <rPr>
        <sz val="12"/>
        <rFont val="新細明體"/>
        <family val="1"/>
        <charset val="136"/>
      </rPr>
      <t>龍燈</t>
    </r>
    <phoneticPr fontId="2" type="noConversion"/>
  </si>
  <si>
    <t>4/30-5/3</t>
    <phoneticPr fontId="2" type="noConversion"/>
  </si>
  <si>
    <t>61.5/101.8%</t>
    <phoneticPr fontId="2" type="noConversion"/>
  </si>
  <si>
    <t>泰山一</t>
    <phoneticPr fontId="2" type="noConversion"/>
  </si>
  <si>
    <t>新光銀行</t>
    <phoneticPr fontId="2" type="noConversion"/>
  </si>
  <si>
    <t>群益證券</t>
    <phoneticPr fontId="2" type="noConversion"/>
  </si>
  <si>
    <t>5/13-5/14</t>
    <phoneticPr fontId="2" type="noConversion"/>
  </si>
  <si>
    <t>15.1/101.55%</t>
    <phoneticPr fontId="2" type="noConversion"/>
  </si>
  <si>
    <t>家登一</t>
    <phoneticPr fontId="2" type="noConversion"/>
  </si>
  <si>
    <t>5/21-5/23</t>
    <phoneticPr fontId="2" type="noConversion"/>
  </si>
  <si>
    <t>103%/74.8</t>
    <phoneticPr fontId="2" type="noConversion"/>
  </si>
  <si>
    <t>陽明四</t>
    <phoneticPr fontId="2" type="noConversion"/>
  </si>
  <si>
    <t>凱基證券</t>
    <phoneticPr fontId="2" type="noConversion"/>
  </si>
  <si>
    <t>5/27-5/29</t>
    <phoneticPr fontId="2" type="noConversion"/>
  </si>
  <si>
    <t>14.23/110%</t>
    <phoneticPr fontId="2" type="noConversion"/>
  </si>
  <si>
    <t>強茂六</t>
    <phoneticPr fontId="2" type="noConversion"/>
  </si>
  <si>
    <t>土地銀行</t>
    <phoneticPr fontId="2" type="noConversion"/>
  </si>
  <si>
    <t>5/28-5/29</t>
    <phoneticPr fontId="2" type="noConversion"/>
  </si>
  <si>
    <t>12.6/103.9%</t>
    <phoneticPr fontId="2" type="noConversion"/>
  </si>
  <si>
    <t>強茂七</t>
    <phoneticPr fontId="2" type="noConversion"/>
  </si>
  <si>
    <t>12.57/101%</t>
    <phoneticPr fontId="2" type="noConversion"/>
  </si>
  <si>
    <t xml:space="preserve">YTP(3)=(1.2%) </t>
    <phoneticPr fontId="2" type="noConversion"/>
  </si>
  <si>
    <t>白紗科一</t>
    <phoneticPr fontId="2" type="noConversion"/>
  </si>
  <si>
    <t>15.28/101%</t>
    <phoneticPr fontId="2" type="noConversion"/>
  </si>
  <si>
    <t>旭曜一</t>
    <phoneticPr fontId="2" type="noConversion"/>
  </si>
  <si>
    <t>6/4-6/5</t>
    <phoneticPr fontId="2" type="noConversion"/>
  </si>
  <si>
    <t>57.03/101%</t>
    <phoneticPr fontId="2" type="noConversion"/>
  </si>
  <si>
    <t>亞昕三</t>
    <phoneticPr fontId="2" type="noConversion"/>
  </si>
  <si>
    <t>國票證券</t>
    <phoneticPr fontId="2" type="noConversion"/>
  </si>
  <si>
    <t>6/5-6/7</t>
    <phoneticPr fontId="2" type="noConversion"/>
  </si>
  <si>
    <t>27.6/101%</t>
    <phoneticPr fontId="2" type="noConversion"/>
  </si>
  <si>
    <t xml:space="preserve">YTP(2)=(0.725%) </t>
    <phoneticPr fontId="2" type="noConversion"/>
  </si>
  <si>
    <t>亞昕四</t>
    <phoneticPr fontId="2" type="noConversion"/>
  </si>
  <si>
    <t xml:space="preserve">YTP(2)=(1.25%) </t>
    <phoneticPr fontId="2" type="noConversion"/>
  </si>
  <si>
    <t>上詮一</t>
    <phoneticPr fontId="2" type="noConversion"/>
  </si>
  <si>
    <t>康和證券</t>
    <phoneticPr fontId="2" type="noConversion"/>
  </si>
  <si>
    <t>6/13-6/14</t>
    <phoneticPr fontId="2" type="noConversion"/>
  </si>
  <si>
    <t>24.2/104%</t>
    <phoneticPr fontId="2" type="noConversion"/>
  </si>
  <si>
    <t>智威一</t>
    <phoneticPr fontId="2" type="noConversion"/>
  </si>
  <si>
    <t>台新證券</t>
    <phoneticPr fontId="2" type="noConversion"/>
  </si>
  <si>
    <t>6/14-6/18</t>
    <phoneticPr fontId="2" type="noConversion"/>
  </si>
  <si>
    <t>75/103.5%</t>
    <phoneticPr fontId="2" type="noConversion"/>
  </si>
  <si>
    <t>智威二</t>
    <phoneticPr fontId="2" type="noConversion"/>
  </si>
  <si>
    <t>75/101.35%</t>
    <phoneticPr fontId="2" type="noConversion"/>
  </si>
  <si>
    <t xml:space="preserve">YTP(2,3,4,5)=(1.5%) </t>
    <phoneticPr fontId="2" type="noConversion"/>
  </si>
  <si>
    <t>波若威一</t>
    <phoneticPr fontId="2" type="noConversion"/>
  </si>
  <si>
    <t>大華證</t>
  </si>
  <si>
    <t>五年期</t>
  </si>
  <si>
    <t>晶華一</t>
    <phoneticPr fontId="2" type="noConversion"/>
  </si>
  <si>
    <t>富邦證</t>
  </si>
  <si>
    <t>115%(417.5)</t>
    <phoneticPr fontId="2" type="noConversion"/>
  </si>
  <si>
    <t>岳豐六</t>
    <phoneticPr fontId="2" type="noConversion"/>
  </si>
  <si>
    <t>台工銀</t>
  </si>
  <si>
    <t>107.76%(12.5)</t>
    <phoneticPr fontId="2" type="noConversion"/>
  </si>
  <si>
    <t>三年期</t>
  </si>
  <si>
    <r>
      <t>F-</t>
    </r>
    <r>
      <rPr>
        <sz val="12"/>
        <rFont val="新細明體"/>
        <family val="1"/>
        <charset val="136"/>
      </rPr>
      <t>金可一</t>
    </r>
    <phoneticPr fontId="2" type="noConversion"/>
  </si>
  <si>
    <t>永豐證</t>
  </si>
  <si>
    <t>7/3/7/5</t>
    <phoneticPr fontId="2" type="noConversion"/>
  </si>
  <si>
    <t>104.375%(501)</t>
    <phoneticPr fontId="2" type="noConversion"/>
  </si>
  <si>
    <t>元山四</t>
    <phoneticPr fontId="2" type="noConversion"/>
  </si>
  <si>
    <t>一銀</t>
  </si>
  <si>
    <t>一銀證</t>
  </si>
  <si>
    <t>7/3-7/4</t>
    <phoneticPr fontId="2" type="noConversion"/>
  </si>
  <si>
    <t>103.7%(14)</t>
    <phoneticPr fontId="2" type="noConversion"/>
  </si>
  <si>
    <t>承業一</t>
    <phoneticPr fontId="2" type="noConversion"/>
  </si>
  <si>
    <t>7/17-7/19</t>
    <phoneticPr fontId="2" type="noConversion"/>
  </si>
  <si>
    <t>82.5/101.2%</t>
    <phoneticPr fontId="2" type="noConversion"/>
  </si>
  <si>
    <t>三年期</t>
    <phoneticPr fontId="2" type="noConversion"/>
  </si>
  <si>
    <t>雷笛克一</t>
    <phoneticPr fontId="2" type="noConversion"/>
  </si>
  <si>
    <t>凱基證</t>
  </si>
  <si>
    <t>7/22-7/23</t>
    <phoneticPr fontId="2" type="noConversion"/>
  </si>
  <si>
    <t>92/101.68%</t>
    <phoneticPr fontId="2" type="noConversion"/>
  </si>
  <si>
    <r>
      <rPr>
        <sz val="12"/>
        <color indexed="8"/>
        <rFont val="新細明體"/>
        <family val="1"/>
        <charset val="136"/>
      </rPr>
      <t>三年期</t>
    </r>
    <r>
      <rPr>
        <sz val="12"/>
        <color indexed="8"/>
        <rFont val="Times New Roman"/>
        <family val="1"/>
      </rPr>
      <t xml:space="preserve">  </t>
    </r>
    <r>
      <rPr>
        <sz val="12"/>
        <color indexed="10"/>
        <rFont val="Times New Roman"/>
        <family val="1"/>
      </rPr>
      <t>8/10</t>
    </r>
    <r>
      <rPr>
        <sz val="12"/>
        <color indexed="10"/>
        <rFont val="新細明體"/>
        <family val="1"/>
        <charset val="136"/>
      </rPr>
      <t>起調整轉換價</t>
    </r>
    <r>
      <rPr>
        <sz val="12"/>
        <color indexed="10"/>
        <rFont val="Times New Roman"/>
        <family val="1"/>
      </rPr>
      <t>78.37</t>
    </r>
    <r>
      <rPr>
        <sz val="12"/>
        <color indexed="8"/>
        <rFont val="Times New Roman"/>
        <family val="1"/>
      </rPr>
      <t xml:space="preserve">
</t>
    </r>
    <phoneticPr fontId="2" type="noConversion"/>
  </si>
  <si>
    <t>盛弘二</t>
    <phoneticPr fontId="2" type="noConversion"/>
  </si>
  <si>
    <t>日盛證</t>
  </si>
  <si>
    <t>7/19-7/22</t>
    <phoneticPr fontId="2" type="noConversion"/>
  </si>
  <si>
    <t>41.7/101%</t>
    <phoneticPr fontId="2" type="noConversion"/>
  </si>
  <si>
    <t>醣聯一</t>
    <phoneticPr fontId="2" type="noConversion"/>
  </si>
  <si>
    <t>台新銀</t>
  </si>
  <si>
    <t>台新證</t>
  </si>
  <si>
    <t>7/23-7/24</t>
    <phoneticPr fontId="2" type="noConversion"/>
  </si>
  <si>
    <t>90.7/102.2%</t>
    <phoneticPr fontId="2" type="noConversion"/>
  </si>
  <si>
    <t>旭富一</t>
    <phoneticPr fontId="2" type="noConversion"/>
  </si>
  <si>
    <t>7/30-7/31</t>
    <phoneticPr fontId="2" type="noConversion"/>
  </si>
  <si>
    <t>78/103.3%</t>
    <phoneticPr fontId="2" type="noConversion"/>
  </si>
  <si>
    <t>展成二</t>
    <phoneticPr fontId="2" type="noConversion"/>
  </si>
  <si>
    <t>板信銀</t>
  </si>
  <si>
    <t>統一證</t>
  </si>
  <si>
    <t>27/101.89%</t>
    <phoneticPr fontId="2" type="noConversion"/>
  </si>
  <si>
    <t>高力三</t>
    <phoneticPr fontId="2" type="noConversion"/>
  </si>
  <si>
    <t>兆豐證</t>
  </si>
  <si>
    <t>79.6/101%</t>
    <phoneticPr fontId="2" type="noConversion"/>
  </si>
  <si>
    <t>YTP(2,3)=(1%)</t>
    <phoneticPr fontId="2" type="noConversion"/>
  </si>
  <si>
    <t>興農一</t>
    <phoneticPr fontId="2" type="noConversion"/>
  </si>
  <si>
    <t>TCRI5</t>
    <phoneticPr fontId="2" type="noConversion"/>
  </si>
  <si>
    <t>永豐金證</t>
    <phoneticPr fontId="2" type="noConversion"/>
  </si>
  <si>
    <t>8/5-8/6</t>
    <phoneticPr fontId="2" type="noConversion"/>
  </si>
  <si>
    <t>16/103.56%</t>
    <phoneticPr fontId="2" type="noConversion"/>
  </si>
  <si>
    <t>YTP(3)=(0%)</t>
    <phoneticPr fontId="2" type="noConversion"/>
  </si>
  <si>
    <r>
      <rPr>
        <sz val="12"/>
        <color indexed="8"/>
        <rFont val="新細明體"/>
        <family val="1"/>
        <charset val="136"/>
      </rPr>
      <t>五年期</t>
    </r>
    <r>
      <rPr>
        <sz val="12"/>
        <color indexed="8"/>
        <rFont val="Times New Roman"/>
        <family val="1"/>
      </rPr>
      <t xml:space="preserve"> 7/11</t>
    </r>
    <r>
      <rPr>
        <sz val="12"/>
        <color indexed="8"/>
        <rFont val="新細明體"/>
        <family val="1"/>
        <charset val="136"/>
      </rPr>
      <t>自動補正</t>
    </r>
    <phoneticPr fontId="2" type="noConversion"/>
  </si>
  <si>
    <t>凱基證</t>
    <phoneticPr fontId="2" type="noConversion"/>
  </si>
  <si>
    <t>8/7-8/8</t>
    <phoneticPr fontId="2" type="noConversion"/>
  </si>
  <si>
    <t>102/102.01%</t>
    <phoneticPr fontId="2" type="noConversion"/>
  </si>
  <si>
    <t>YTP(2)=(1%)</t>
    <phoneticPr fontId="2" type="noConversion"/>
  </si>
  <si>
    <t>三年期</t>
    <phoneticPr fontId="2" type="noConversion"/>
  </si>
  <si>
    <t>泰博一</t>
    <phoneticPr fontId="2" type="noConversion"/>
  </si>
  <si>
    <t>玉山銀</t>
  </si>
  <si>
    <t>8/7-8/9</t>
    <phoneticPr fontId="2" type="noConversion"/>
  </si>
  <si>
    <t>80/105.96%</t>
    <phoneticPr fontId="2" type="noConversion"/>
  </si>
  <si>
    <r>
      <rPr>
        <sz val="12"/>
        <color indexed="8"/>
        <rFont val="新細明體"/>
        <family val="1"/>
        <charset val="136"/>
      </rPr>
      <t>三年期</t>
    </r>
    <r>
      <rPr>
        <sz val="12"/>
        <color indexed="8"/>
        <rFont val="Times New Roman"/>
        <family val="1"/>
      </rPr>
      <t>.</t>
    </r>
    <phoneticPr fontId="2" type="noConversion"/>
  </si>
  <si>
    <t>上緯一</t>
    <phoneticPr fontId="2" type="noConversion"/>
  </si>
  <si>
    <r>
      <t xml:space="preserve">2013/7/17 </t>
    </r>
    <r>
      <rPr>
        <sz val="12"/>
        <color indexed="8"/>
        <rFont val="新細明體"/>
        <family val="1"/>
        <charset val="136"/>
      </rPr>
      <t>自動補正</t>
    </r>
    <phoneticPr fontId="2" type="noConversion"/>
  </si>
  <si>
    <t>8/9-8/13</t>
    <phoneticPr fontId="2" type="noConversion"/>
  </si>
  <si>
    <t>43/102.01%</t>
    <phoneticPr fontId="2" type="noConversion"/>
  </si>
  <si>
    <r>
      <rPr>
        <sz val="12"/>
        <color indexed="8"/>
        <rFont val="新細明體"/>
        <family val="1"/>
        <charset val="136"/>
      </rPr>
      <t>五年期</t>
    </r>
    <r>
      <rPr>
        <sz val="12"/>
        <color indexed="8"/>
        <rFont val="Times New Roman"/>
        <family val="1"/>
      </rPr>
      <t xml:space="preserve"> 7/2</t>
    </r>
    <r>
      <rPr>
        <sz val="12"/>
        <color indexed="8"/>
        <rFont val="新細明體"/>
        <family val="1"/>
        <charset val="136"/>
      </rPr>
      <t>自動補正一</t>
    </r>
    <r>
      <rPr>
        <sz val="12"/>
        <color indexed="8"/>
        <rFont val="Times New Roman"/>
        <family val="1"/>
      </rPr>
      <t>; 7/17</t>
    </r>
    <r>
      <rPr>
        <sz val="12"/>
        <color indexed="8"/>
        <rFont val="新細明體"/>
        <family val="1"/>
        <charset val="136"/>
      </rPr>
      <t>自動補正二</t>
    </r>
    <phoneticPr fontId="2" type="noConversion"/>
  </si>
  <si>
    <t>斐成二</t>
    <phoneticPr fontId="2" type="noConversion"/>
  </si>
  <si>
    <t>元大銀</t>
    <phoneticPr fontId="2" type="noConversion"/>
  </si>
  <si>
    <t>國泰證</t>
    <phoneticPr fontId="2" type="noConversion"/>
  </si>
  <si>
    <t>8/22-8/26</t>
    <phoneticPr fontId="2" type="noConversion"/>
  </si>
  <si>
    <t>11.55/101.05%</t>
    <phoneticPr fontId="2" type="noConversion"/>
  </si>
  <si>
    <t>YTP(2)=(0-1%)</t>
    <phoneticPr fontId="2" type="noConversion"/>
  </si>
  <si>
    <r>
      <rPr>
        <sz val="12"/>
        <color indexed="8"/>
        <rFont val="新細明體"/>
        <family val="1"/>
        <charset val="136"/>
      </rPr>
      <t>三年期</t>
    </r>
    <r>
      <rPr>
        <sz val="12"/>
        <color indexed="8"/>
        <rFont val="Times New Roman"/>
        <family val="1"/>
      </rPr>
      <t xml:space="preserve"> 7/11</t>
    </r>
    <r>
      <rPr>
        <sz val="12"/>
        <color indexed="8"/>
        <rFont val="新細明體"/>
        <family val="1"/>
        <charset val="136"/>
      </rPr>
      <t>自動補正</t>
    </r>
    <phoneticPr fontId="2" type="noConversion"/>
  </si>
  <si>
    <t>潤隆三</t>
    <phoneticPr fontId="2" type="noConversion"/>
  </si>
  <si>
    <t>兆豐銀</t>
    <phoneticPr fontId="2" type="noConversion"/>
  </si>
  <si>
    <t>凱基證</t>
    <phoneticPr fontId="2" type="noConversion"/>
  </si>
  <si>
    <t>8/28-8/29</t>
    <phoneticPr fontId="2" type="noConversion"/>
  </si>
  <si>
    <t>31.8/101%</t>
    <phoneticPr fontId="2" type="noConversion"/>
  </si>
  <si>
    <t>YTP(3)=(1.25%)</t>
    <phoneticPr fontId="2" type="noConversion"/>
  </si>
  <si>
    <t>五年期</t>
    <phoneticPr fontId="2" type="noConversion"/>
  </si>
  <si>
    <t>昱晶二</t>
    <phoneticPr fontId="2" type="noConversion"/>
  </si>
  <si>
    <t>TCRI6</t>
    <phoneticPr fontId="2" type="noConversion"/>
  </si>
  <si>
    <t>9/9-9/10</t>
    <phoneticPr fontId="2" type="noConversion"/>
  </si>
  <si>
    <t>26.3/101%</t>
    <phoneticPr fontId="2" type="noConversion"/>
  </si>
  <si>
    <t>YTP(2,3)=(0.5%)</t>
    <phoneticPr fontId="2" type="noConversion"/>
  </si>
  <si>
    <t>鑫科一</t>
    <phoneticPr fontId="2" type="noConversion"/>
  </si>
  <si>
    <t>華南銀行</t>
    <phoneticPr fontId="2" type="noConversion"/>
  </si>
  <si>
    <t>台新證</t>
    <phoneticPr fontId="2" type="noConversion"/>
  </si>
  <si>
    <t>9/3-9/5</t>
    <phoneticPr fontId="2" type="noConversion"/>
  </si>
  <si>
    <t>24.8/102%</t>
    <phoneticPr fontId="2" type="noConversion"/>
  </si>
  <si>
    <t>YTP(2)=(0.95%)</t>
    <phoneticPr fontId="2" type="noConversion"/>
  </si>
  <si>
    <t>鑫科二</t>
    <phoneticPr fontId="2" type="noConversion"/>
  </si>
  <si>
    <t>YTP(2,3,4)=(1.25%)</t>
    <phoneticPr fontId="2" type="noConversion"/>
  </si>
  <si>
    <t>富喬四</t>
    <phoneticPr fontId="2" type="noConversion"/>
  </si>
  <si>
    <t>臺銀證</t>
  </si>
  <si>
    <t>12.77/105.02%</t>
    <phoneticPr fontId="2" type="noConversion"/>
  </si>
  <si>
    <r>
      <rPr>
        <sz val="12"/>
        <color indexed="8"/>
        <rFont val="新細明體"/>
        <family val="1"/>
        <charset val="136"/>
      </rPr>
      <t>五年期</t>
    </r>
    <r>
      <rPr>
        <sz val="12"/>
        <color indexed="8"/>
        <rFont val="Times New Roman"/>
        <family val="1"/>
      </rPr>
      <t xml:space="preserve"> </t>
    </r>
    <r>
      <rPr>
        <sz val="12"/>
        <color indexed="10"/>
        <rFont val="新細明體"/>
        <family val="1"/>
        <charset val="136"/>
      </rPr>
      <t>延長募集期限至</t>
    </r>
    <r>
      <rPr>
        <sz val="12"/>
        <color indexed="10"/>
        <rFont val="Times New Roman"/>
        <family val="1"/>
      </rPr>
      <t>11</t>
    </r>
    <r>
      <rPr>
        <sz val="12"/>
        <color indexed="10"/>
        <rFont val="新細明體"/>
        <family val="1"/>
        <charset val="136"/>
      </rPr>
      <t>月</t>
    </r>
    <r>
      <rPr>
        <sz val="12"/>
        <color indexed="10"/>
        <rFont val="Times New Roman"/>
        <family val="1"/>
      </rPr>
      <t>28</t>
    </r>
    <r>
      <rPr>
        <sz val="12"/>
        <color indexed="10"/>
        <rFont val="新細明體"/>
        <family val="1"/>
        <charset val="136"/>
      </rPr>
      <t>日</t>
    </r>
    <phoneticPr fontId="2" type="noConversion"/>
  </si>
  <si>
    <t>邦特二</t>
    <phoneticPr fontId="2" type="noConversion"/>
  </si>
  <si>
    <t>TCRI5</t>
    <phoneticPr fontId="2" type="noConversion"/>
  </si>
  <si>
    <t>元大寶來</t>
    <phoneticPr fontId="2" type="noConversion"/>
  </si>
  <si>
    <t>57/104.66%</t>
    <phoneticPr fontId="2" type="noConversion"/>
  </si>
  <si>
    <t>YTP(3)=(0-0.5%)</t>
    <phoneticPr fontId="2" type="noConversion"/>
  </si>
  <si>
    <r>
      <t>F -</t>
    </r>
    <r>
      <rPr>
        <sz val="12"/>
        <color indexed="8"/>
        <rFont val="新細明體"/>
        <family val="1"/>
        <charset val="136"/>
      </rPr>
      <t>富驛</t>
    </r>
    <phoneticPr fontId="2" type="noConversion"/>
  </si>
  <si>
    <t>TCRI7</t>
    <phoneticPr fontId="2" type="noConversion"/>
  </si>
  <si>
    <t>兆豐證</t>
    <phoneticPr fontId="2" type="noConversion"/>
  </si>
  <si>
    <t>2013/7//25</t>
    <phoneticPr fontId="2" type="noConversion"/>
  </si>
  <si>
    <t>9/13-9/14</t>
    <phoneticPr fontId="2" type="noConversion"/>
  </si>
  <si>
    <t>48.6/101%</t>
    <phoneticPr fontId="2" type="noConversion"/>
  </si>
  <si>
    <t>YTP(2)=(1.0%-1.5%)</t>
    <phoneticPr fontId="2" type="noConversion"/>
  </si>
  <si>
    <t>為升一</t>
    <phoneticPr fontId="2" type="noConversion"/>
  </si>
  <si>
    <t>中華開發</t>
    <phoneticPr fontId="2" type="noConversion"/>
  </si>
  <si>
    <t>第一金證</t>
    <phoneticPr fontId="2" type="noConversion"/>
  </si>
  <si>
    <t>9/13-9/16</t>
    <phoneticPr fontId="2" type="noConversion"/>
  </si>
  <si>
    <t>103.88/101%</t>
    <phoneticPr fontId="2" type="noConversion"/>
  </si>
  <si>
    <t>YTP(2)=(0%)</t>
    <phoneticPr fontId="2" type="noConversion"/>
  </si>
  <si>
    <t>聚亨四</t>
    <phoneticPr fontId="2" type="noConversion"/>
  </si>
  <si>
    <t>一銀擔保</t>
    <phoneticPr fontId="2" type="noConversion"/>
  </si>
  <si>
    <t>福邦證</t>
    <phoneticPr fontId="2" type="noConversion"/>
  </si>
  <si>
    <t>6/104%</t>
    <phoneticPr fontId="2" type="noConversion"/>
  </si>
  <si>
    <t>YTP(2)=(1%)</t>
    <phoneticPr fontId="2" type="noConversion"/>
  </si>
  <si>
    <t>慶騰二</t>
    <phoneticPr fontId="2" type="noConversion"/>
  </si>
  <si>
    <t>中國信託、富邦銀</t>
    <phoneticPr fontId="2" type="noConversion"/>
  </si>
  <si>
    <t>中信銀證</t>
    <phoneticPr fontId="2" type="noConversion"/>
  </si>
  <si>
    <r>
      <t xml:space="preserve">2013/8//7 </t>
    </r>
    <r>
      <rPr>
        <sz val="12"/>
        <color indexed="10"/>
        <rFont val="新細明體"/>
        <family val="1"/>
        <charset val="136"/>
      </rPr>
      <t>自動補正</t>
    </r>
    <phoneticPr fontId="2" type="noConversion"/>
  </si>
  <si>
    <t>9/16-9/17</t>
    <phoneticPr fontId="2" type="noConversion"/>
  </si>
  <si>
    <t>12.8/101%</t>
    <phoneticPr fontId="2" type="noConversion"/>
  </si>
  <si>
    <t>YTP(2)=(0.5%-1.51%)</t>
    <phoneticPr fontId="2" type="noConversion"/>
  </si>
  <si>
    <t>新日光一</t>
    <phoneticPr fontId="2" type="noConversion"/>
  </si>
  <si>
    <t>29.35/106.15%</t>
    <phoneticPr fontId="2" type="noConversion"/>
  </si>
  <si>
    <t>YTP(3)=(0%)</t>
    <phoneticPr fontId="2" type="noConversion"/>
  </si>
  <si>
    <t>新日光二</t>
    <phoneticPr fontId="2" type="noConversion"/>
  </si>
  <si>
    <t>大眾銀行</t>
    <phoneticPr fontId="2" type="noConversion"/>
  </si>
  <si>
    <t>富旺一</t>
    <phoneticPr fontId="2" type="noConversion"/>
  </si>
  <si>
    <t>上海商銀</t>
    <phoneticPr fontId="2" type="noConversion"/>
  </si>
  <si>
    <t>9/30-10/1</t>
    <phoneticPr fontId="2" type="noConversion"/>
  </si>
  <si>
    <t>18.8/103%</t>
    <phoneticPr fontId="2" type="noConversion"/>
  </si>
  <si>
    <t>YTP(2)=(1.5%)</t>
    <phoneticPr fontId="2" type="noConversion"/>
  </si>
  <si>
    <t>富旺二</t>
    <phoneticPr fontId="2" type="noConversion"/>
  </si>
  <si>
    <t>18.6/101.09%</t>
    <phoneticPr fontId="2" type="noConversion"/>
  </si>
  <si>
    <t>YTP(2)=(1.75%)</t>
    <phoneticPr fontId="2" type="noConversion"/>
  </si>
  <si>
    <t>美時三</t>
    <phoneticPr fontId="2" type="noConversion"/>
  </si>
  <si>
    <t>土地銀行</t>
    <phoneticPr fontId="2" type="noConversion"/>
  </si>
  <si>
    <t>10/3-10/7</t>
    <phoneticPr fontId="2" type="noConversion"/>
  </si>
  <si>
    <t>62.72/101%</t>
    <phoneticPr fontId="2" type="noConversion"/>
  </si>
  <si>
    <t>三圓一</t>
    <phoneticPr fontId="2" type="noConversion"/>
  </si>
  <si>
    <t>合庫銀行</t>
    <phoneticPr fontId="2" type="noConversion"/>
  </si>
  <si>
    <t>元富證券</t>
    <phoneticPr fontId="2" type="noConversion"/>
  </si>
  <si>
    <t>10/1-10/2</t>
    <phoneticPr fontId="2" type="noConversion"/>
  </si>
  <si>
    <t>134.5/102.8%</t>
    <phoneticPr fontId="2" type="noConversion"/>
  </si>
  <si>
    <t>YTP(3,4)=(0.25%)</t>
    <phoneticPr fontId="2" type="noConversion"/>
  </si>
  <si>
    <t>聯上三</t>
    <phoneticPr fontId="2" type="noConversion"/>
  </si>
  <si>
    <t>TCRI8</t>
    <phoneticPr fontId="2" type="noConversion"/>
  </si>
  <si>
    <t>10/4-10/8</t>
    <phoneticPr fontId="2" type="noConversion"/>
  </si>
  <si>
    <t>23.9/105%</t>
    <phoneticPr fontId="2" type="noConversion"/>
  </si>
  <si>
    <t>YTP(2,3)=(1.25%)</t>
    <phoneticPr fontId="2" type="noConversion"/>
  </si>
  <si>
    <t>立端二</t>
    <phoneticPr fontId="2" type="noConversion"/>
  </si>
  <si>
    <t>宏遠證券</t>
    <phoneticPr fontId="2" type="noConversion"/>
  </si>
  <si>
    <t>10/7-10/9</t>
    <phoneticPr fontId="2" type="noConversion"/>
  </si>
  <si>
    <t>47.2/101.7%</t>
    <phoneticPr fontId="2" type="noConversion"/>
  </si>
  <si>
    <t>YTP(2,3)=(0-1%)</t>
    <phoneticPr fontId="2" type="noConversion"/>
  </si>
  <si>
    <r>
      <t>F-</t>
    </r>
    <r>
      <rPr>
        <sz val="12"/>
        <rFont val="新細明體"/>
        <family val="1"/>
        <charset val="136"/>
      </rPr>
      <t>鈺齊一</t>
    </r>
    <phoneticPr fontId="2" type="noConversion"/>
  </si>
  <si>
    <t>中國信託</t>
    <phoneticPr fontId="2" type="noConversion"/>
  </si>
  <si>
    <t>國泰證券</t>
    <phoneticPr fontId="2" type="noConversion"/>
  </si>
  <si>
    <t>10/15-10/16</t>
    <phoneticPr fontId="2" type="noConversion"/>
  </si>
  <si>
    <t>36.3/104%</t>
    <phoneticPr fontId="2" type="noConversion"/>
  </si>
  <si>
    <t>YTP(2)=(0-0.5%)</t>
    <phoneticPr fontId="2" type="noConversion"/>
  </si>
  <si>
    <r>
      <t>F-</t>
    </r>
    <r>
      <rPr>
        <sz val="12"/>
        <rFont val="新細明體"/>
        <family val="1"/>
        <charset val="136"/>
      </rPr>
      <t>鈺齊二</t>
    </r>
    <phoneticPr fontId="2" type="noConversion"/>
  </si>
  <si>
    <t>35.4/101%</t>
    <phoneticPr fontId="2" type="noConversion"/>
  </si>
  <si>
    <t xml:space="preserve"> 凡甲二</t>
    <phoneticPr fontId="2" type="noConversion"/>
  </si>
  <si>
    <t>永豐銀行</t>
    <phoneticPr fontId="2" type="noConversion"/>
  </si>
  <si>
    <t>華南永昌證</t>
    <phoneticPr fontId="2" type="noConversion"/>
  </si>
  <si>
    <t>24.8/101%</t>
    <phoneticPr fontId="2" type="noConversion"/>
  </si>
  <si>
    <t>海灣二</t>
    <phoneticPr fontId="2" type="noConversion"/>
  </si>
  <si>
    <t>板信銀行</t>
    <phoneticPr fontId="2" type="noConversion"/>
  </si>
  <si>
    <t>10/17-10/18</t>
    <phoneticPr fontId="2" type="noConversion"/>
  </si>
  <si>
    <t>24.7/101%</t>
    <phoneticPr fontId="2" type="noConversion"/>
  </si>
  <si>
    <t>聯開五</t>
    <phoneticPr fontId="2" type="noConversion"/>
  </si>
  <si>
    <t>土銀</t>
    <phoneticPr fontId="2" type="noConversion"/>
  </si>
  <si>
    <t>10/22-10/24</t>
    <phoneticPr fontId="2" type="noConversion"/>
  </si>
  <si>
    <t>17.38/103%</t>
    <phoneticPr fontId="2" type="noConversion"/>
  </si>
  <si>
    <t>YTP(3)=(1%)</t>
    <phoneticPr fontId="2" type="noConversion"/>
  </si>
  <si>
    <t>基泰三</t>
    <phoneticPr fontId="2" type="noConversion"/>
  </si>
  <si>
    <t>彰銀</t>
    <phoneticPr fontId="2" type="noConversion"/>
  </si>
  <si>
    <t>元富證</t>
    <phoneticPr fontId="2" type="noConversion"/>
  </si>
  <si>
    <t>10/21-10/22</t>
    <phoneticPr fontId="2" type="noConversion"/>
  </si>
  <si>
    <t>21.4/102%</t>
    <phoneticPr fontId="2" type="noConversion"/>
  </si>
  <si>
    <t>岳豐七</t>
    <phoneticPr fontId="2" type="noConversion"/>
  </si>
  <si>
    <t>大華證</t>
    <phoneticPr fontId="2" type="noConversion"/>
  </si>
  <si>
    <t>11/5-11/6</t>
    <phoneticPr fontId="2" type="noConversion"/>
  </si>
  <si>
    <t>12.79/107%</t>
    <phoneticPr fontId="2" type="noConversion"/>
  </si>
  <si>
    <r>
      <rPr>
        <sz val="12"/>
        <color indexed="8"/>
        <rFont val="細明體"/>
        <family val="3"/>
        <charset val="136"/>
      </rPr>
      <t>三年期</t>
    </r>
    <r>
      <rPr>
        <sz val="12"/>
        <color indexed="8"/>
        <rFont val="Times New Roman"/>
        <family val="1"/>
      </rPr>
      <t xml:space="preserve"> </t>
    </r>
    <r>
      <rPr>
        <sz val="12"/>
        <color indexed="10"/>
        <rFont val="細明體"/>
        <family val="3"/>
        <charset val="136"/>
      </rPr>
      <t/>
    </r>
    <phoneticPr fontId="2" type="noConversion"/>
  </si>
  <si>
    <t>艾迪二</t>
    <phoneticPr fontId="2" type="noConversion"/>
  </si>
  <si>
    <t>永豐金證</t>
    <phoneticPr fontId="2" type="noConversion"/>
  </si>
  <si>
    <t>34.46/101%</t>
    <phoneticPr fontId="2" type="noConversion"/>
  </si>
  <si>
    <t>佳邦二</t>
    <phoneticPr fontId="2" type="noConversion"/>
  </si>
  <si>
    <t>兆豐銀行</t>
    <phoneticPr fontId="2" type="noConversion"/>
  </si>
  <si>
    <t>兆豐證券</t>
    <phoneticPr fontId="2" type="noConversion"/>
  </si>
  <si>
    <t>11/13-11/14</t>
    <phoneticPr fontId="2" type="noConversion"/>
  </si>
  <si>
    <t>30.34/101%</t>
    <phoneticPr fontId="2" type="noConversion"/>
  </si>
  <si>
    <t>YTP(2)=(0.5%)</t>
    <phoneticPr fontId="2" type="noConversion"/>
  </si>
  <si>
    <t>類比二</t>
    <phoneticPr fontId="2" type="noConversion"/>
  </si>
  <si>
    <t>台北富邦</t>
    <phoneticPr fontId="2" type="noConversion"/>
  </si>
  <si>
    <t>11/14-11/15</t>
    <phoneticPr fontId="2" type="noConversion"/>
  </si>
  <si>
    <t>27/101.66%</t>
    <phoneticPr fontId="2" type="noConversion"/>
  </si>
  <si>
    <t>豪展一</t>
    <phoneticPr fontId="2" type="noConversion"/>
  </si>
  <si>
    <t>18.7/105.65%</t>
    <phoneticPr fontId="2" type="noConversion"/>
  </si>
  <si>
    <r>
      <rPr>
        <sz val="12"/>
        <color indexed="8"/>
        <rFont val="細明體"/>
        <family val="3"/>
        <charset val="136"/>
      </rPr>
      <t>三年期</t>
    </r>
    <r>
      <rPr>
        <sz val="12"/>
        <color indexed="8"/>
        <rFont val="Times New Roman"/>
        <family val="1"/>
      </rPr>
      <t/>
    </r>
    <phoneticPr fontId="2" type="noConversion"/>
  </si>
  <si>
    <t>湧德一</t>
    <phoneticPr fontId="2" type="noConversion"/>
  </si>
  <si>
    <t>統一證券</t>
    <phoneticPr fontId="2" type="noConversion"/>
  </si>
  <si>
    <t>11/18-11/19</t>
    <phoneticPr fontId="2" type="noConversion"/>
  </si>
  <si>
    <t>85.4/101.7%</t>
    <phoneticPr fontId="2" type="noConversion"/>
  </si>
  <si>
    <t>YTP(2)=(1.489%)</t>
    <phoneticPr fontId="2" type="noConversion"/>
  </si>
  <si>
    <t>至上七</t>
    <phoneticPr fontId="2" type="noConversion"/>
  </si>
  <si>
    <r>
      <rPr>
        <sz val="12"/>
        <rFont val="新細明體"/>
        <family val="1"/>
        <charset val="136"/>
      </rPr>
      <t>台新</t>
    </r>
    <r>
      <rPr>
        <sz val="12"/>
        <rFont val="Times New Roman"/>
        <family val="1"/>
      </rPr>
      <t>/</t>
    </r>
    <r>
      <rPr>
        <sz val="12"/>
        <rFont val="新細明體"/>
        <family val="1"/>
        <charset val="136"/>
      </rPr>
      <t>遠銀</t>
    </r>
    <phoneticPr fontId="2" type="noConversion"/>
  </si>
  <si>
    <t>台新證券</t>
    <phoneticPr fontId="2" type="noConversion"/>
  </si>
  <si>
    <t>11/19-11/21</t>
    <phoneticPr fontId="2" type="noConversion"/>
  </si>
  <si>
    <t>13.2/101%</t>
    <phoneticPr fontId="2" type="noConversion"/>
  </si>
  <si>
    <t>東浦二</t>
    <phoneticPr fontId="2" type="noConversion"/>
  </si>
  <si>
    <t>安泰銀</t>
    <phoneticPr fontId="2" type="noConversion"/>
  </si>
  <si>
    <t>11/28-11/29</t>
    <phoneticPr fontId="2" type="noConversion"/>
  </si>
  <si>
    <t>31.5/108.36%</t>
    <phoneticPr fontId="2" type="noConversion"/>
  </si>
  <si>
    <t>南光二</t>
    <phoneticPr fontId="2" type="noConversion"/>
  </si>
  <si>
    <r>
      <rPr>
        <sz val="12"/>
        <rFont val="細明體"/>
        <family val="3"/>
        <charset val="136"/>
      </rPr>
      <t>第一銀行</t>
    </r>
    <r>
      <rPr>
        <sz val="12"/>
        <rFont val="Times New Roman"/>
        <family val="1"/>
      </rPr>
      <t xml:space="preserve"> </t>
    </r>
    <phoneticPr fontId="2" type="noConversion"/>
  </si>
  <si>
    <t>12/2-12/3</t>
    <phoneticPr fontId="2" type="noConversion"/>
  </si>
  <si>
    <t>36.2/101%</t>
    <phoneticPr fontId="2" type="noConversion"/>
  </si>
  <si>
    <t>億光五</t>
    <phoneticPr fontId="2" type="noConversion"/>
  </si>
  <si>
    <t>TCRI3</t>
    <phoneticPr fontId="2" type="noConversion"/>
  </si>
  <si>
    <t>元大寶來證</t>
    <phoneticPr fontId="2" type="noConversion"/>
  </si>
  <si>
    <t>12/4-12/6</t>
    <phoneticPr fontId="2" type="noConversion"/>
  </si>
  <si>
    <t>70/121.7391%</t>
    <phoneticPr fontId="2" type="noConversion"/>
  </si>
  <si>
    <t>新光鋼四</t>
    <phoneticPr fontId="2" type="noConversion"/>
  </si>
  <si>
    <t>康和證券</t>
    <phoneticPr fontId="2" type="noConversion"/>
  </si>
  <si>
    <t>12/9-12/10</t>
    <phoneticPr fontId="2" type="noConversion"/>
  </si>
  <si>
    <t>19/102.87%</t>
    <phoneticPr fontId="2" type="noConversion"/>
  </si>
  <si>
    <t>YTP(3,4)=(1%)</t>
    <phoneticPr fontId="2" type="noConversion"/>
  </si>
  <si>
    <t>勝麗二</t>
    <phoneticPr fontId="2" type="noConversion"/>
  </si>
  <si>
    <t>新光銀行</t>
    <phoneticPr fontId="2" type="noConversion"/>
  </si>
  <si>
    <t>群益金鼎</t>
    <phoneticPr fontId="2" type="noConversion"/>
  </si>
  <si>
    <t>12/3-12/5</t>
    <phoneticPr fontId="2" type="noConversion"/>
  </si>
  <si>
    <t>14 /101%</t>
    <phoneticPr fontId="2" type="noConversion"/>
  </si>
  <si>
    <t>YTP(2)=(1.8%)</t>
    <phoneticPr fontId="2" type="noConversion"/>
  </si>
  <si>
    <r>
      <t xml:space="preserve"> </t>
    </r>
    <r>
      <rPr>
        <sz val="12"/>
        <rFont val="新細明體"/>
        <family val="1"/>
        <charset val="136"/>
      </rPr>
      <t>萬洲二</t>
    </r>
    <phoneticPr fontId="2" type="noConversion"/>
  </si>
  <si>
    <t>12/9-12/11</t>
    <phoneticPr fontId="2" type="noConversion"/>
  </si>
  <si>
    <t>17.45/105%</t>
    <phoneticPr fontId="2" type="noConversion"/>
  </si>
  <si>
    <t>YTP(3)=0.75%)</t>
    <phoneticPr fontId="2" type="noConversion"/>
  </si>
  <si>
    <t>華航五</t>
    <phoneticPr fontId="2" type="noConversion"/>
  </si>
  <si>
    <t>BBB+</t>
    <phoneticPr fontId="2" type="noConversion"/>
  </si>
  <si>
    <t>凱基證券</t>
    <phoneticPr fontId="2" type="noConversion"/>
  </si>
  <si>
    <t>12/12-12/16</t>
    <phoneticPr fontId="2" type="noConversion"/>
  </si>
  <si>
    <t>12.24/115%</t>
    <phoneticPr fontId="2" type="noConversion"/>
  </si>
  <si>
    <t>YTP(3)=(0.25%)</t>
    <phoneticPr fontId="2" type="noConversion"/>
  </si>
  <si>
    <t>鈺緯一</t>
    <phoneticPr fontId="2" type="noConversion"/>
  </si>
  <si>
    <t>12/16-12/17</t>
    <phoneticPr fontId="2" type="noConversion"/>
  </si>
  <si>
    <t>50.7/101.19%</t>
    <phoneticPr fontId="2" type="noConversion"/>
  </si>
  <si>
    <t>連展三</t>
    <phoneticPr fontId="2" type="noConversion"/>
  </si>
  <si>
    <t>安泰銀行</t>
    <phoneticPr fontId="2" type="noConversion"/>
  </si>
  <si>
    <t>10.1/112%</t>
    <phoneticPr fontId="2" type="noConversion"/>
  </si>
  <si>
    <t>佰研一</t>
    <phoneticPr fontId="2" type="noConversion"/>
  </si>
  <si>
    <t>12/19-12/20</t>
    <phoneticPr fontId="2" type="noConversion"/>
  </si>
  <si>
    <t>28.45/102%</t>
    <phoneticPr fontId="2" type="noConversion"/>
  </si>
  <si>
    <t>萬國三</t>
    <phoneticPr fontId="2" type="noConversion"/>
  </si>
  <si>
    <t>22.9/102%</t>
    <phoneticPr fontId="2" type="noConversion"/>
  </si>
  <si>
    <t>隆達二</t>
    <phoneticPr fontId="2" type="noConversion"/>
  </si>
  <si>
    <t>12/25-12/27</t>
    <phoneticPr fontId="2" type="noConversion"/>
  </si>
  <si>
    <t>33/105.94%</t>
    <phoneticPr fontId="2" type="noConversion"/>
  </si>
  <si>
    <t>YTP(3)=(0.5%)</t>
    <phoneticPr fontId="2" type="noConversion"/>
  </si>
  <si>
    <t>達工二</t>
    <phoneticPr fontId="2" type="noConversion"/>
  </si>
  <si>
    <t>遠東銀行</t>
    <phoneticPr fontId="2" type="noConversion"/>
  </si>
  <si>
    <t>12/30-12/31</t>
    <phoneticPr fontId="2" type="noConversion"/>
  </si>
  <si>
    <t>28.2/101.26%</t>
    <phoneticPr fontId="2" type="noConversion"/>
  </si>
  <si>
    <t>聿新一</t>
    <phoneticPr fontId="2" type="noConversion"/>
  </si>
  <si>
    <t>福邦證券</t>
    <phoneticPr fontId="2" type="noConversion"/>
  </si>
  <si>
    <t>1/6-1/7</t>
    <phoneticPr fontId="2" type="noConversion"/>
  </si>
  <si>
    <t>65.5/101%</t>
    <phoneticPr fontId="2" type="noConversion"/>
  </si>
  <si>
    <t>YTP(2,3)=(0.5,0%)</t>
    <phoneticPr fontId="2" type="noConversion"/>
  </si>
  <si>
    <t>台驊二</t>
    <phoneticPr fontId="2" type="noConversion"/>
  </si>
  <si>
    <t>1/13-1/14</t>
    <phoneticPr fontId="2" type="noConversion"/>
  </si>
  <si>
    <t>28.1/102%</t>
    <phoneticPr fontId="2" type="noConversion"/>
  </si>
  <si>
    <t>瑞儀一</t>
    <phoneticPr fontId="2" type="noConversion"/>
  </si>
  <si>
    <t>1/10-1/14</t>
    <phoneticPr fontId="2" type="noConversion"/>
  </si>
  <si>
    <t>151.2/120%</t>
    <phoneticPr fontId="2" type="noConversion"/>
  </si>
  <si>
    <t>愛地二</t>
    <phoneticPr fontId="2" type="noConversion"/>
  </si>
  <si>
    <t>台新銀行</t>
    <phoneticPr fontId="2" type="noConversion"/>
  </si>
  <si>
    <t>1/22-1/23</t>
    <phoneticPr fontId="2" type="noConversion"/>
  </si>
  <si>
    <t>20 /102%</t>
    <phoneticPr fontId="2" type="noConversion"/>
  </si>
  <si>
    <t>103/2/13</t>
    <phoneticPr fontId="2" type="noConversion"/>
  </si>
  <si>
    <t>愛地三</t>
    <phoneticPr fontId="2" type="noConversion"/>
  </si>
  <si>
    <t>20/ 101%</t>
    <phoneticPr fontId="2" type="noConversion"/>
  </si>
  <si>
    <t>103/2/14</t>
    <phoneticPr fontId="2" type="noConversion"/>
  </si>
  <si>
    <t>YTP(2,3)=(1.5,1.7%)</t>
    <phoneticPr fontId="2" type="noConversion"/>
  </si>
  <si>
    <t>萬旭一</t>
    <phoneticPr fontId="2" type="noConversion"/>
  </si>
  <si>
    <t>大眾證券</t>
    <phoneticPr fontId="2" type="noConversion"/>
  </si>
  <si>
    <t>1/23-1/24</t>
    <phoneticPr fontId="2" type="noConversion"/>
  </si>
  <si>
    <t>10.2 /101%</t>
    <phoneticPr fontId="2" type="noConversion"/>
  </si>
  <si>
    <t>103/2/17</t>
    <phoneticPr fontId="2" type="noConversion"/>
  </si>
  <si>
    <t>和益一</t>
    <phoneticPr fontId="2" type="noConversion"/>
  </si>
  <si>
    <t>TCRI4</t>
    <phoneticPr fontId="2" type="noConversion"/>
  </si>
  <si>
    <t>富邦證券</t>
    <phoneticPr fontId="2" type="noConversion"/>
  </si>
  <si>
    <t>2/7-2/10</t>
    <phoneticPr fontId="2" type="noConversion"/>
  </si>
  <si>
    <t>15.4 /105%</t>
    <phoneticPr fontId="2" type="noConversion"/>
  </si>
  <si>
    <t>中工一</t>
    <phoneticPr fontId="2" type="noConversion"/>
  </si>
  <si>
    <t>2/10-2/12</t>
    <phoneticPr fontId="2" type="noConversion"/>
  </si>
  <si>
    <t>8.7 /101%</t>
    <phoneticPr fontId="2" type="noConversion"/>
  </si>
  <si>
    <r>
      <rPr>
        <sz val="12"/>
        <rFont val="細明體"/>
        <family val="3"/>
        <charset val="136"/>
      </rPr>
      <t>金麗一</t>
    </r>
    <phoneticPr fontId="2" type="noConversion"/>
  </si>
  <si>
    <t>2/11-2/12</t>
    <phoneticPr fontId="2" type="noConversion"/>
  </si>
  <si>
    <t>103.6 /105%</t>
    <phoneticPr fontId="2" type="noConversion"/>
  </si>
  <si>
    <t>德宏七</t>
    <phoneticPr fontId="2" type="noConversion"/>
  </si>
  <si>
    <t>2/12-2/13</t>
    <phoneticPr fontId="2" type="noConversion"/>
  </si>
  <si>
    <t>7.5 /102.46%</t>
    <phoneticPr fontId="2" type="noConversion"/>
  </si>
  <si>
    <t>YTP(3)=(0)</t>
    <phoneticPr fontId="2" type="noConversion"/>
  </si>
  <si>
    <t>中工二</t>
    <phoneticPr fontId="2" type="noConversion"/>
  </si>
  <si>
    <t>YTP(3)=(1.5%)</t>
    <phoneticPr fontId="2" type="noConversion"/>
  </si>
  <si>
    <r>
      <t xml:space="preserve"> </t>
    </r>
    <r>
      <rPr>
        <sz val="12"/>
        <rFont val="新細明體"/>
        <family val="1"/>
        <charset val="136"/>
      </rPr>
      <t>合富一</t>
    </r>
    <phoneticPr fontId="2" type="noConversion"/>
  </si>
  <si>
    <t>-</t>
    <phoneticPr fontId="2" type="noConversion"/>
  </si>
  <si>
    <t>100 /101.71%</t>
    <phoneticPr fontId="2" type="noConversion"/>
  </si>
  <si>
    <t>嘉威一</t>
    <phoneticPr fontId="2" type="noConversion"/>
  </si>
  <si>
    <t>8.2 /101%</t>
    <phoneticPr fontId="2" type="noConversion"/>
  </si>
  <si>
    <t>三年期；102%發行</t>
    <phoneticPr fontId="2" type="noConversion"/>
  </si>
  <si>
    <t>祥業二</t>
    <phoneticPr fontId="2" type="noConversion"/>
  </si>
  <si>
    <t>台工銀證券</t>
    <phoneticPr fontId="2" type="noConversion"/>
  </si>
  <si>
    <t>2/14-2/17</t>
    <phoneticPr fontId="2" type="noConversion"/>
  </si>
  <si>
    <t>9.02 /110%</t>
    <phoneticPr fontId="2" type="noConversion"/>
  </si>
  <si>
    <t>昇銳一</t>
    <phoneticPr fontId="2" type="noConversion"/>
  </si>
  <si>
    <t>2/19-2/20</t>
    <phoneticPr fontId="2" type="noConversion"/>
  </si>
  <si>
    <t>17.1/104.72%</t>
    <phoneticPr fontId="2" type="noConversion"/>
  </si>
  <si>
    <t>新麗二</t>
    <phoneticPr fontId="2" type="noConversion"/>
  </si>
  <si>
    <t>2/20-2/21</t>
    <phoneticPr fontId="2" type="noConversion"/>
  </si>
  <si>
    <t>25.1/101.21%</t>
    <phoneticPr fontId="2" type="noConversion"/>
  </si>
  <si>
    <t>台通一</t>
    <phoneticPr fontId="2" type="noConversion"/>
  </si>
  <si>
    <t>38.9/101%</t>
    <phoneticPr fontId="2" type="noConversion"/>
  </si>
  <si>
    <t>旭源一</t>
    <phoneticPr fontId="2" type="noConversion"/>
  </si>
  <si>
    <r>
      <rPr>
        <sz val="12"/>
        <rFont val="細明體"/>
        <family val="3"/>
        <charset val="136"/>
      </rPr>
      <t>玉山</t>
    </r>
    <r>
      <rPr>
        <sz val="12"/>
        <rFont val="Times New Roman"/>
        <family val="1"/>
      </rPr>
      <t>/</t>
    </r>
    <r>
      <rPr>
        <sz val="12"/>
        <rFont val="細明體"/>
        <family val="3"/>
        <charset val="136"/>
      </rPr>
      <t>第一銀行</t>
    </r>
    <phoneticPr fontId="2" type="noConversion"/>
  </si>
  <si>
    <t>2/25-2/26</t>
    <phoneticPr fontId="2" type="noConversion"/>
  </si>
  <si>
    <t>17.17/101%</t>
    <phoneticPr fontId="2" type="noConversion"/>
  </si>
  <si>
    <r>
      <rPr>
        <sz val="12"/>
        <rFont val="細明體"/>
        <family val="3"/>
        <charset val="136"/>
      </rPr>
      <t>士通一</t>
    </r>
    <phoneticPr fontId="2" type="noConversion"/>
  </si>
  <si>
    <t>3/6-3/7</t>
    <phoneticPr fontId="2" type="noConversion"/>
  </si>
  <si>
    <t>15/101.01%</t>
    <phoneticPr fontId="2" type="noConversion"/>
  </si>
  <si>
    <t>一詮五</t>
    <phoneticPr fontId="2" type="noConversion"/>
  </si>
  <si>
    <t>3/14-3/18</t>
    <phoneticPr fontId="2" type="noConversion"/>
  </si>
  <si>
    <t>24.5/101-110%</t>
    <phoneticPr fontId="2" type="noConversion"/>
  </si>
  <si>
    <t>五年期，100.2%</t>
    <phoneticPr fontId="2" type="noConversion"/>
  </si>
  <si>
    <t>亞昕五</t>
    <phoneticPr fontId="2" type="noConversion"/>
  </si>
  <si>
    <t xml:space="preserve">第一銀行 </t>
    <phoneticPr fontId="2" type="noConversion"/>
  </si>
  <si>
    <t>3/21-3/24</t>
    <phoneticPr fontId="2" type="noConversion"/>
  </si>
  <si>
    <t>22.9/101%</t>
    <phoneticPr fontId="2" type="noConversion"/>
  </si>
  <si>
    <t>聯控一</t>
    <phoneticPr fontId="2" type="noConversion"/>
  </si>
  <si>
    <t>中國信託證</t>
    <phoneticPr fontId="2" type="noConversion"/>
  </si>
  <si>
    <t>60/106.84%</t>
    <phoneticPr fontId="2" type="noConversion"/>
  </si>
  <si>
    <t>同欣一</t>
    <phoneticPr fontId="2" type="noConversion"/>
  </si>
  <si>
    <t>4/14-4/15</t>
    <phoneticPr fontId="2" type="noConversion"/>
  </si>
  <si>
    <t>160/105.26%</t>
    <phoneticPr fontId="2" type="noConversion"/>
  </si>
  <si>
    <t>三年期,100.2%發行</t>
    <phoneticPr fontId="2" type="noConversion"/>
  </si>
  <si>
    <t>亞電二</t>
    <phoneticPr fontId="2" type="noConversion"/>
  </si>
  <si>
    <t>4/10-4/11</t>
    <phoneticPr fontId="2" type="noConversion"/>
  </si>
  <si>
    <t>18.93/105.4%</t>
    <phoneticPr fontId="2" type="noConversion"/>
  </si>
  <si>
    <t>亞泰二</t>
    <phoneticPr fontId="2" type="noConversion"/>
  </si>
  <si>
    <t>4/15-4/16</t>
    <phoneticPr fontId="2" type="noConversion"/>
  </si>
  <si>
    <t>50.5/105%</t>
    <phoneticPr fontId="2" type="noConversion"/>
  </si>
  <si>
    <t>泰谷二</t>
    <phoneticPr fontId="2" type="noConversion"/>
  </si>
  <si>
    <t>板信商銀</t>
    <phoneticPr fontId="2" type="noConversion"/>
  </si>
  <si>
    <t>4/25-4/28</t>
    <phoneticPr fontId="2" type="noConversion"/>
  </si>
  <si>
    <t>16/109.59%</t>
    <phoneticPr fontId="2" type="noConversion"/>
  </si>
  <si>
    <t>泰谷三</t>
    <phoneticPr fontId="2" type="noConversion"/>
  </si>
  <si>
    <t>富旺三</t>
    <phoneticPr fontId="2" type="noConversion"/>
  </si>
  <si>
    <t>4/28-4/29</t>
    <phoneticPr fontId="2" type="noConversion"/>
  </si>
  <si>
    <t>21/101.91%</t>
    <phoneticPr fontId="2" type="noConversion"/>
  </si>
  <si>
    <t>零壹二</t>
    <phoneticPr fontId="2" type="noConversion"/>
  </si>
  <si>
    <t>5/5-5/7</t>
    <phoneticPr fontId="2" type="noConversion"/>
  </si>
  <si>
    <t>20/108.4%</t>
    <phoneticPr fontId="2" type="noConversion"/>
  </si>
  <si>
    <r>
      <rPr>
        <sz val="12"/>
        <color indexed="8"/>
        <rFont val="細明體"/>
        <family val="3"/>
        <charset val="136"/>
      </rPr>
      <t>五年期</t>
    </r>
    <r>
      <rPr>
        <sz val="12"/>
        <color indexed="8"/>
        <rFont val="Times New Roman"/>
        <family val="1"/>
      </rPr>
      <t>,100.2%</t>
    </r>
    <r>
      <rPr>
        <sz val="12"/>
        <color indexed="8"/>
        <rFont val="細明體"/>
        <family val="3"/>
        <charset val="136"/>
      </rPr>
      <t>發行</t>
    </r>
    <phoneticPr fontId="2" type="noConversion"/>
  </si>
  <si>
    <t>致茂二</t>
    <phoneticPr fontId="2" type="noConversion"/>
  </si>
  <si>
    <t>5/12-5/13</t>
    <phoneticPr fontId="2" type="noConversion"/>
  </si>
  <si>
    <t>74.2/101.09%</t>
    <phoneticPr fontId="2" type="noConversion"/>
  </si>
  <si>
    <r>
      <rPr>
        <sz val="12"/>
        <rFont val="細明體"/>
        <family val="3"/>
        <charset val="136"/>
      </rPr>
      <t>國碩</t>
    </r>
    <r>
      <rPr>
        <sz val="12"/>
        <rFont val="Times New Roman"/>
        <family val="1"/>
      </rPr>
      <t>E2</t>
    </r>
    <phoneticPr fontId="2" type="noConversion"/>
  </si>
  <si>
    <r>
      <rPr>
        <sz val="12"/>
        <rFont val="細明體"/>
        <family val="3"/>
        <charset val="136"/>
      </rPr>
      <t>遠銀</t>
    </r>
    <r>
      <rPr>
        <sz val="12"/>
        <rFont val="Times New Roman"/>
        <family val="1"/>
      </rPr>
      <t>/</t>
    </r>
    <r>
      <rPr>
        <sz val="12"/>
        <rFont val="細明體"/>
        <family val="3"/>
        <charset val="136"/>
      </rPr>
      <t>元大銀</t>
    </r>
    <phoneticPr fontId="2" type="noConversion"/>
  </si>
  <si>
    <t>40/124.88%</t>
    <phoneticPr fontId="2" type="noConversion"/>
  </si>
  <si>
    <t>海灣三</t>
    <phoneticPr fontId="2" type="noConversion"/>
  </si>
  <si>
    <t>合作金庫</t>
    <phoneticPr fontId="2" type="noConversion"/>
  </si>
  <si>
    <t>合作金庫證</t>
    <phoneticPr fontId="2" type="noConversion"/>
  </si>
  <si>
    <t>5/14-5/15</t>
    <phoneticPr fontId="2" type="noConversion"/>
  </si>
  <si>
    <t>44.8/102.26%</t>
    <phoneticPr fontId="2" type="noConversion"/>
  </si>
  <si>
    <t>YTP(2)=(1.2%)</t>
    <phoneticPr fontId="2" type="noConversion"/>
  </si>
  <si>
    <t>永冠一</t>
    <phoneticPr fontId="2" type="noConversion"/>
  </si>
  <si>
    <t>5/20-5/21</t>
    <phoneticPr fontId="2" type="noConversion"/>
  </si>
  <si>
    <t>158/108.22%</t>
    <phoneticPr fontId="2" type="noConversion"/>
  </si>
  <si>
    <t>YTP(2,3,5)=(1%)</t>
    <phoneticPr fontId="2" type="noConversion"/>
  </si>
  <si>
    <t>飛宏一</t>
    <phoneticPr fontId="2" type="noConversion"/>
  </si>
  <si>
    <t>5/21-5/22</t>
    <phoneticPr fontId="2" type="noConversion"/>
  </si>
  <si>
    <t>20.4/102%</t>
    <phoneticPr fontId="2" type="noConversion"/>
  </si>
  <si>
    <r>
      <rPr>
        <sz val="12"/>
        <color indexed="8"/>
        <rFont val="細明體"/>
        <family val="3"/>
        <charset val="136"/>
      </rPr>
      <t>三年期</t>
    </r>
    <r>
      <rPr>
        <sz val="12"/>
        <color indexed="8"/>
        <rFont val="Times New Roman"/>
        <family val="1"/>
      </rPr>
      <t>,100.2%</t>
    </r>
    <r>
      <rPr>
        <sz val="12"/>
        <color indexed="8"/>
        <rFont val="細明體"/>
        <family val="3"/>
        <charset val="136"/>
      </rPr>
      <t>發行</t>
    </r>
    <phoneticPr fontId="2" type="noConversion"/>
  </si>
  <si>
    <t>台灣大車隊</t>
    <phoneticPr fontId="2" type="noConversion"/>
  </si>
  <si>
    <t>5/26-5/27</t>
    <phoneticPr fontId="2" type="noConversion"/>
  </si>
  <si>
    <t>133.4/101.06%</t>
    <phoneticPr fontId="2" type="noConversion"/>
  </si>
  <si>
    <t>綠意二</t>
    <phoneticPr fontId="2" type="noConversion"/>
  </si>
  <si>
    <t>合庫證券</t>
    <phoneticPr fontId="2" type="noConversion"/>
  </si>
  <si>
    <t>5/29-5/30</t>
    <phoneticPr fontId="2" type="noConversion"/>
  </si>
  <si>
    <t>19.31/101%</t>
    <phoneticPr fontId="2" type="noConversion"/>
  </si>
  <si>
    <t>信邦五</t>
    <phoneticPr fontId="2" type="noConversion"/>
  </si>
  <si>
    <t>6/9-6/10</t>
    <phoneticPr fontId="2" type="noConversion"/>
  </si>
  <si>
    <t>46.9/101%</t>
    <phoneticPr fontId="2" type="noConversion"/>
  </si>
  <si>
    <t>光鋐一</t>
    <phoneticPr fontId="2" type="noConversion"/>
  </si>
  <si>
    <t>6/12-6/13</t>
    <phoneticPr fontId="2" type="noConversion"/>
  </si>
  <si>
    <t>34.52/120%</t>
    <phoneticPr fontId="2" type="noConversion"/>
  </si>
  <si>
    <t>樂陞三</t>
    <phoneticPr fontId="2" type="noConversion"/>
  </si>
  <si>
    <t>6/18-6/18</t>
    <phoneticPr fontId="2" type="noConversion"/>
  </si>
  <si>
    <t>154.83/103.0225%</t>
    <phoneticPr fontId="2" type="noConversion"/>
  </si>
  <si>
    <t>悠克二</t>
    <phoneticPr fontId="2" type="noConversion"/>
  </si>
  <si>
    <t>6/18-6/19</t>
    <phoneticPr fontId="2" type="noConversion"/>
  </si>
  <si>
    <t>16.7/102.14%</t>
    <phoneticPr fontId="2" type="noConversion"/>
  </si>
  <si>
    <t>英特一</t>
    <phoneticPr fontId="2" type="noConversion"/>
  </si>
  <si>
    <t>70/104.17%</t>
    <phoneticPr fontId="2" type="noConversion"/>
  </si>
  <si>
    <t>YTP(2)=(1.25%)</t>
    <phoneticPr fontId="2" type="noConversion"/>
  </si>
  <si>
    <t>益登一</t>
    <phoneticPr fontId="2" type="noConversion"/>
  </si>
  <si>
    <t>7/1-7/2</t>
    <phoneticPr fontId="2" type="noConversion"/>
  </si>
  <si>
    <t>26.6/101%</t>
    <phoneticPr fontId="2" type="noConversion"/>
  </si>
  <si>
    <t>萬泰四</t>
    <phoneticPr fontId="2" type="noConversion"/>
  </si>
  <si>
    <t>台工銀</t>
    <phoneticPr fontId="2" type="noConversion"/>
  </si>
  <si>
    <t>10.2/105.16%</t>
    <phoneticPr fontId="2" type="noConversion"/>
  </si>
  <si>
    <r>
      <rPr>
        <sz val="12"/>
        <color indexed="8"/>
        <rFont val="細明體"/>
        <family val="3"/>
        <charset val="136"/>
      </rPr>
      <t>三年期，</t>
    </r>
    <r>
      <rPr>
        <sz val="12"/>
        <color indexed="8"/>
        <rFont val="Times New Roman"/>
        <family val="1"/>
      </rPr>
      <t>100.5%</t>
    </r>
    <r>
      <rPr>
        <sz val="12"/>
        <color indexed="8"/>
        <rFont val="細明體"/>
        <family val="3"/>
        <charset val="136"/>
      </rPr>
      <t>發行</t>
    </r>
    <phoneticPr fontId="2" type="noConversion"/>
  </si>
  <si>
    <t>泰鼎二</t>
    <phoneticPr fontId="2" type="noConversion"/>
  </si>
  <si>
    <t>7/8-7/9</t>
    <phoneticPr fontId="2" type="noConversion"/>
  </si>
  <si>
    <r>
      <rPr>
        <sz val="12"/>
        <rFont val="細明體"/>
        <family val="3"/>
        <charset val="136"/>
      </rPr>
      <t>百徽二</t>
    </r>
    <phoneticPr fontId="2" type="noConversion"/>
  </si>
  <si>
    <r>
      <rPr>
        <sz val="12"/>
        <rFont val="細明體"/>
        <family val="3"/>
        <charset val="136"/>
      </rPr>
      <t>永豐金證券</t>
    </r>
    <phoneticPr fontId="2" type="noConversion"/>
  </si>
  <si>
    <t>7/10-7/14</t>
    <phoneticPr fontId="2" type="noConversion"/>
  </si>
  <si>
    <t>15/102.1%</t>
    <phoneticPr fontId="2" type="noConversion"/>
  </si>
  <si>
    <t>三顧二</t>
    <phoneticPr fontId="2" type="noConversion"/>
  </si>
  <si>
    <t>元大銀行</t>
    <phoneticPr fontId="2" type="noConversion"/>
  </si>
  <si>
    <t>39.76/106.6%</t>
    <phoneticPr fontId="2" type="noConversion"/>
  </si>
  <si>
    <r>
      <rPr>
        <sz val="12"/>
        <rFont val="細明體"/>
        <family val="3"/>
        <charset val="136"/>
      </rPr>
      <t>大聯大</t>
    </r>
    <phoneticPr fontId="2" type="noConversion"/>
  </si>
  <si>
    <t>7/14-7/15</t>
    <phoneticPr fontId="2" type="noConversion"/>
  </si>
  <si>
    <t>42.8/107.27%</t>
    <phoneticPr fontId="2" type="noConversion"/>
  </si>
  <si>
    <t>碩禾一</t>
    <phoneticPr fontId="2" type="noConversion"/>
  </si>
  <si>
    <t>750/122.469%</t>
    <phoneticPr fontId="2" type="noConversion"/>
  </si>
  <si>
    <r>
      <rPr>
        <sz val="12"/>
        <rFont val="細明體"/>
        <family val="3"/>
        <charset val="136"/>
      </rPr>
      <t>振樺一</t>
    </r>
    <phoneticPr fontId="2" type="noConversion"/>
  </si>
  <si>
    <r>
      <rPr>
        <sz val="12"/>
        <rFont val="細明體"/>
        <family val="3"/>
        <charset val="136"/>
      </rPr>
      <t>群益金鼎證</t>
    </r>
    <phoneticPr fontId="2" type="noConversion"/>
  </si>
  <si>
    <t>7/9-7/10</t>
    <phoneticPr fontId="2" type="noConversion"/>
  </si>
  <si>
    <t>195/108.333%</t>
    <phoneticPr fontId="2" type="noConversion"/>
  </si>
  <si>
    <t>點晶一</t>
    <phoneticPr fontId="2" type="noConversion"/>
  </si>
  <si>
    <t>7/16-7/17</t>
    <phoneticPr fontId="2" type="noConversion"/>
  </si>
  <si>
    <t>19.3/108%</t>
    <phoneticPr fontId="2" type="noConversion"/>
  </si>
  <si>
    <t>宏齊四</t>
    <phoneticPr fontId="2" type="noConversion"/>
  </si>
  <si>
    <t>7/17-7/18</t>
    <phoneticPr fontId="2" type="noConversion"/>
  </si>
  <si>
    <t>23.8/102%</t>
    <phoneticPr fontId="2" type="noConversion"/>
  </si>
  <si>
    <r>
      <rPr>
        <sz val="12"/>
        <rFont val="細明體"/>
        <family val="3"/>
        <charset val="136"/>
      </rPr>
      <t>貿聯二</t>
    </r>
    <phoneticPr fontId="2" type="noConversion"/>
  </si>
  <si>
    <t>134.5/101.88%</t>
    <phoneticPr fontId="2" type="noConversion"/>
  </si>
  <si>
    <r>
      <rPr>
        <sz val="12"/>
        <rFont val="細明體"/>
        <family val="3"/>
        <charset val="136"/>
      </rPr>
      <t>台耀二</t>
    </r>
    <phoneticPr fontId="2" type="noConversion"/>
  </si>
  <si>
    <t>85/116.9%</t>
    <phoneticPr fontId="2" type="noConversion"/>
  </si>
  <si>
    <r>
      <rPr>
        <sz val="12"/>
        <color indexed="8"/>
        <rFont val="細明體"/>
        <family val="3"/>
        <charset val="136"/>
      </rPr>
      <t>三年期，</t>
    </r>
    <r>
      <rPr>
        <sz val="12"/>
        <color indexed="8"/>
        <rFont val="Times New Roman"/>
        <family val="1"/>
      </rPr>
      <t>100-100.2%</t>
    </r>
    <r>
      <rPr>
        <sz val="12"/>
        <color indexed="8"/>
        <rFont val="細明體"/>
        <family val="3"/>
        <charset val="136"/>
      </rPr>
      <t>發行</t>
    </r>
    <phoneticPr fontId="2" type="noConversion"/>
  </si>
  <si>
    <r>
      <rPr>
        <sz val="12"/>
        <rFont val="細明體"/>
        <family val="3"/>
        <charset val="136"/>
      </rPr>
      <t>華立二</t>
    </r>
    <phoneticPr fontId="2" type="noConversion"/>
  </si>
  <si>
    <r>
      <rPr>
        <sz val="12"/>
        <rFont val="細明體"/>
        <family val="3"/>
        <charset val="136"/>
      </rPr>
      <t>元大寶來</t>
    </r>
    <phoneticPr fontId="2" type="noConversion"/>
  </si>
  <si>
    <t>7/17-7/21</t>
    <phoneticPr fontId="2" type="noConversion"/>
  </si>
  <si>
    <t>69/116.16%</t>
    <phoneticPr fontId="2" type="noConversion"/>
  </si>
  <si>
    <t>榮成一</t>
    <phoneticPr fontId="2" type="noConversion"/>
  </si>
  <si>
    <t>18/ 117%</t>
    <phoneticPr fontId="2" type="noConversion"/>
  </si>
  <si>
    <t>艾美一</t>
    <phoneticPr fontId="2" type="noConversion"/>
  </si>
  <si>
    <t>8/4-8/5</t>
    <phoneticPr fontId="2" type="noConversion"/>
  </si>
  <si>
    <t>52.5 /101.55%</t>
    <phoneticPr fontId="2" type="noConversion"/>
  </si>
  <si>
    <t>YTP(2,3)=(0.75,1.25%)</t>
    <phoneticPr fontId="2" type="noConversion"/>
  </si>
  <si>
    <r>
      <rPr>
        <sz val="12"/>
        <rFont val="細明體"/>
        <family val="3"/>
        <charset val="136"/>
      </rPr>
      <t>旭品二</t>
    </r>
    <phoneticPr fontId="2" type="noConversion"/>
  </si>
  <si>
    <t>8/1-8/4</t>
    <phoneticPr fontId="2" type="noConversion"/>
  </si>
  <si>
    <t>27.08/101%</t>
    <phoneticPr fontId="2" type="noConversion"/>
  </si>
  <si>
    <t>YTP(2)=(0.25%)</t>
    <phoneticPr fontId="2" type="noConversion"/>
  </si>
  <si>
    <t>聯上四</t>
    <phoneticPr fontId="2" type="noConversion"/>
  </si>
  <si>
    <t>8/5-8/7</t>
    <phoneticPr fontId="2" type="noConversion"/>
  </si>
  <si>
    <t>21.1/105%</t>
    <phoneticPr fontId="2" type="noConversion"/>
  </si>
  <si>
    <r>
      <rPr>
        <sz val="12"/>
        <rFont val="細明體"/>
        <family val="3"/>
        <charset val="136"/>
      </rPr>
      <t>鐿鈦一</t>
    </r>
    <phoneticPr fontId="2" type="noConversion"/>
  </si>
  <si>
    <r>
      <rPr>
        <sz val="12"/>
        <rFont val="細明體"/>
        <family val="3"/>
        <charset val="136"/>
      </rPr>
      <t>台新證券</t>
    </r>
    <phoneticPr fontId="2" type="noConversion"/>
  </si>
  <si>
    <t>8/6-8/8</t>
    <phoneticPr fontId="2" type="noConversion"/>
  </si>
  <si>
    <t>188.7/106%</t>
    <phoneticPr fontId="2" type="noConversion"/>
  </si>
  <si>
    <t>YTP(2,4)=(0%)</t>
    <phoneticPr fontId="2" type="noConversion"/>
  </si>
  <si>
    <r>
      <rPr>
        <sz val="12"/>
        <rFont val="細明體"/>
        <family val="3"/>
        <charset val="136"/>
      </rPr>
      <t>新世五</t>
    </r>
    <phoneticPr fontId="2" type="noConversion"/>
  </si>
  <si>
    <t>兆豐銀/台企銀</t>
    <phoneticPr fontId="2" type="noConversion"/>
  </si>
  <si>
    <t>8/7-8/8</t>
    <phoneticPr fontId="2" type="noConversion"/>
  </si>
  <si>
    <t>21.3/101%</t>
    <phoneticPr fontId="2" type="noConversion"/>
  </si>
  <si>
    <r>
      <rPr>
        <sz val="12"/>
        <rFont val="細明體"/>
        <family val="3"/>
        <charset val="136"/>
      </rPr>
      <t>台郡三</t>
    </r>
    <phoneticPr fontId="2" type="noConversion"/>
  </si>
  <si>
    <t>8/8-8/11</t>
    <phoneticPr fontId="2" type="noConversion"/>
  </si>
  <si>
    <t>72.1/102%</t>
    <phoneticPr fontId="2" type="noConversion"/>
  </si>
  <si>
    <r>
      <rPr>
        <sz val="12"/>
        <rFont val="細明體"/>
        <family val="3"/>
        <charset val="136"/>
      </rPr>
      <t>商丞一</t>
    </r>
    <phoneticPr fontId="2" type="noConversion"/>
  </si>
  <si>
    <t>22.2/101%</t>
    <phoneticPr fontId="2" type="noConversion"/>
  </si>
  <si>
    <r>
      <rPr>
        <sz val="12"/>
        <rFont val="細明體"/>
        <family val="3"/>
        <charset val="136"/>
      </rPr>
      <t>正達一</t>
    </r>
    <phoneticPr fontId="2" type="noConversion"/>
  </si>
  <si>
    <t>彰化銀行</t>
    <phoneticPr fontId="2" type="noConversion"/>
  </si>
  <si>
    <t>8/11-8/13</t>
    <phoneticPr fontId="2" type="noConversion"/>
  </si>
  <si>
    <t>33.8/108%</t>
    <phoneticPr fontId="2" type="noConversion"/>
  </si>
  <si>
    <t>YTP(5)=(0.5%)</t>
    <phoneticPr fontId="2" type="noConversion"/>
  </si>
  <si>
    <r>
      <rPr>
        <sz val="12"/>
        <rFont val="細明體"/>
        <family val="3"/>
        <charset val="136"/>
      </rPr>
      <t>正達二</t>
    </r>
    <phoneticPr fontId="2" type="noConversion"/>
  </si>
  <si>
    <t>33.3/107%</t>
    <phoneticPr fontId="2" type="noConversion"/>
  </si>
  <si>
    <t>YTP(3)=(0.3%)</t>
    <phoneticPr fontId="2" type="noConversion"/>
  </si>
  <si>
    <r>
      <rPr>
        <sz val="12"/>
        <rFont val="細明體"/>
        <family val="3"/>
        <charset val="136"/>
      </rPr>
      <t>新金三</t>
    </r>
    <phoneticPr fontId="2" type="noConversion"/>
  </si>
  <si>
    <t>twA+</t>
    <phoneticPr fontId="2" type="noConversion"/>
  </si>
  <si>
    <t>8/14-8/18</t>
    <phoneticPr fontId="2" type="noConversion"/>
  </si>
  <si>
    <t>10.5/109.83%</t>
    <phoneticPr fontId="2" type="noConversion"/>
  </si>
  <si>
    <r>
      <rPr>
        <sz val="12"/>
        <rFont val="細明體"/>
        <family val="3"/>
        <charset val="136"/>
      </rPr>
      <t>毅嘉二</t>
    </r>
    <phoneticPr fontId="2" type="noConversion"/>
  </si>
  <si>
    <t>8/19-8/21</t>
    <phoneticPr fontId="2" type="noConversion"/>
  </si>
  <si>
    <t>44.5/101.64%</t>
    <phoneticPr fontId="2" type="noConversion"/>
  </si>
  <si>
    <r>
      <rPr>
        <sz val="12"/>
        <rFont val="細明體"/>
        <family val="3"/>
        <charset val="136"/>
      </rPr>
      <t>天宇二</t>
    </r>
    <phoneticPr fontId="2" type="noConversion"/>
  </si>
  <si>
    <t>第一銀行</t>
    <phoneticPr fontId="2" type="noConversion"/>
  </si>
  <si>
    <t>8/26-8/27</t>
    <phoneticPr fontId="2" type="noConversion"/>
  </si>
  <si>
    <t>19.6/104.98%</t>
    <phoneticPr fontId="2" type="noConversion"/>
  </si>
  <si>
    <r>
      <rPr>
        <sz val="12"/>
        <rFont val="細明體"/>
        <family val="3"/>
        <charset val="136"/>
      </rPr>
      <t>界霖一</t>
    </r>
    <phoneticPr fontId="2" type="noConversion"/>
  </si>
  <si>
    <r>
      <rPr>
        <sz val="12"/>
        <rFont val="細明體"/>
        <family val="3"/>
        <charset val="136"/>
      </rPr>
      <t>宏遠證券</t>
    </r>
    <phoneticPr fontId="2" type="noConversion"/>
  </si>
  <si>
    <t>8/25-8/27</t>
    <phoneticPr fontId="2" type="noConversion"/>
  </si>
  <si>
    <t>48.8/102.52%</t>
    <phoneticPr fontId="2" type="noConversion"/>
  </si>
  <si>
    <r>
      <rPr>
        <sz val="12"/>
        <rFont val="細明體"/>
        <family val="3"/>
        <charset val="136"/>
      </rPr>
      <t>晶科二</t>
    </r>
    <phoneticPr fontId="2" type="noConversion"/>
  </si>
  <si>
    <r>
      <rPr>
        <sz val="12"/>
        <rFont val="細明體"/>
        <family val="3"/>
        <charset val="136"/>
      </rPr>
      <t>華南永昌證</t>
    </r>
    <phoneticPr fontId="2" type="noConversion"/>
  </si>
  <si>
    <t>8/21-8/25</t>
    <phoneticPr fontId="2" type="noConversion"/>
  </si>
  <si>
    <t>16.5/103.5%</t>
    <phoneticPr fontId="2" type="noConversion"/>
  </si>
  <si>
    <r>
      <rPr>
        <sz val="12"/>
        <rFont val="細明體"/>
        <family val="3"/>
        <charset val="136"/>
      </rPr>
      <t>台翰一</t>
    </r>
    <phoneticPr fontId="2" type="noConversion"/>
  </si>
  <si>
    <t>台灣中小企</t>
    <phoneticPr fontId="2" type="noConversion"/>
  </si>
  <si>
    <r>
      <rPr>
        <sz val="12"/>
        <rFont val="細明體"/>
        <family val="3"/>
        <charset val="136"/>
      </rPr>
      <t>國泰證券</t>
    </r>
    <phoneticPr fontId="2" type="noConversion"/>
  </si>
  <si>
    <t>8/27-8/28</t>
    <phoneticPr fontId="2" type="noConversion"/>
  </si>
  <si>
    <t>16.58/103.03%</t>
    <phoneticPr fontId="2" type="noConversion"/>
  </si>
  <si>
    <t>三年期，100.5%</t>
    <phoneticPr fontId="2" type="noConversion"/>
  </si>
  <si>
    <r>
      <rPr>
        <sz val="12"/>
        <rFont val="細明體"/>
        <family val="3"/>
        <charset val="136"/>
      </rPr>
      <t>長園一</t>
    </r>
    <phoneticPr fontId="2" type="noConversion"/>
  </si>
  <si>
    <t>60.6/101%</t>
    <phoneticPr fontId="2" type="noConversion"/>
  </si>
  <si>
    <t>聚隆三</t>
    <phoneticPr fontId="2" type="noConversion"/>
  </si>
  <si>
    <t>22.6/101%</t>
    <phoneticPr fontId="2" type="noConversion"/>
  </si>
  <si>
    <t>東林一</t>
    <phoneticPr fontId="2" type="noConversion"/>
  </si>
  <si>
    <t>9/19-9/23</t>
    <phoneticPr fontId="2" type="noConversion"/>
  </si>
  <si>
    <t>18.35/101.19%</t>
    <phoneticPr fontId="2" type="noConversion"/>
  </si>
  <si>
    <t>耕興二</t>
    <phoneticPr fontId="2" type="noConversion"/>
  </si>
  <si>
    <t>9/23-9/25</t>
    <phoneticPr fontId="2" type="noConversion"/>
  </si>
  <si>
    <t>156.1/102%</t>
    <phoneticPr fontId="2" type="noConversion"/>
  </si>
  <si>
    <r>
      <rPr>
        <sz val="12"/>
        <color indexed="8"/>
        <rFont val="細明體"/>
        <family val="3"/>
        <charset val="136"/>
      </rPr>
      <t>三年期，</t>
    </r>
    <r>
      <rPr>
        <sz val="12"/>
        <color indexed="8"/>
        <rFont val="Times New Roman"/>
        <family val="1"/>
      </rPr>
      <t>100.8%</t>
    </r>
    <r>
      <rPr>
        <sz val="12"/>
        <color indexed="8"/>
        <rFont val="細明體"/>
        <family val="3"/>
        <charset val="136"/>
      </rPr>
      <t>發行</t>
    </r>
    <phoneticPr fontId="2" type="noConversion"/>
  </si>
  <si>
    <t>瑞傳三</t>
    <phoneticPr fontId="2" type="noConversion"/>
  </si>
  <si>
    <t>41/ 101%</t>
    <phoneticPr fontId="2" type="noConversion"/>
  </si>
  <si>
    <t>復航一</t>
    <phoneticPr fontId="2" type="noConversion"/>
  </si>
  <si>
    <t>9/25-9/29</t>
    <phoneticPr fontId="2" type="noConversion"/>
  </si>
  <si>
    <t>11.2/102%</t>
    <phoneticPr fontId="2" type="noConversion"/>
  </si>
  <si>
    <t>嘉聯四</t>
    <phoneticPr fontId="2" type="noConversion"/>
  </si>
  <si>
    <t>47/111.11%</t>
    <phoneticPr fontId="2" type="noConversion"/>
  </si>
  <si>
    <t>光群四</t>
    <phoneticPr fontId="2" type="noConversion"/>
  </si>
  <si>
    <t>中國信託銀</t>
    <phoneticPr fontId="2" type="noConversion"/>
  </si>
  <si>
    <t>10/6-10/7</t>
    <phoneticPr fontId="2" type="noConversion"/>
  </si>
  <si>
    <t>16.7/101%</t>
    <phoneticPr fontId="2" type="noConversion"/>
  </si>
  <si>
    <t>光群五</t>
    <phoneticPr fontId="2" type="noConversion"/>
  </si>
  <si>
    <t>16.8/101%</t>
    <phoneticPr fontId="2" type="noConversion"/>
  </si>
  <si>
    <t>事欣一</t>
    <phoneticPr fontId="2" type="noConversion"/>
  </si>
  <si>
    <t>10/7-10/8</t>
    <phoneticPr fontId="2" type="noConversion"/>
  </si>
  <si>
    <t>35.7/105%</t>
    <phoneticPr fontId="2" type="noConversion"/>
  </si>
  <si>
    <r>
      <rPr>
        <sz val="12"/>
        <color indexed="8"/>
        <rFont val="細明體"/>
        <family val="3"/>
        <charset val="136"/>
      </rPr>
      <t>五年期，</t>
    </r>
    <r>
      <rPr>
        <sz val="12"/>
        <color indexed="8"/>
        <rFont val="Times New Roman"/>
        <family val="1"/>
      </rPr>
      <t>101.25%</t>
    </r>
    <r>
      <rPr>
        <sz val="12"/>
        <color indexed="8"/>
        <rFont val="細明體"/>
        <family val="3"/>
        <charset val="136"/>
      </rPr>
      <t>發行</t>
    </r>
    <phoneticPr fontId="2" type="noConversion"/>
  </si>
  <si>
    <t>崧騰一</t>
    <phoneticPr fontId="2" type="noConversion"/>
  </si>
  <si>
    <t>10/8-10/9</t>
    <phoneticPr fontId="2" type="noConversion"/>
  </si>
  <si>
    <t>37/101.37%</t>
    <phoneticPr fontId="2" type="noConversion"/>
  </si>
  <si>
    <r>
      <rPr>
        <sz val="12"/>
        <color indexed="8"/>
        <rFont val="細明體"/>
        <family val="3"/>
        <charset val="136"/>
      </rPr>
      <t>三年期，100.3</t>
    </r>
    <r>
      <rPr>
        <sz val="12"/>
        <color indexed="8"/>
        <rFont val="Times New Roman"/>
        <family val="1"/>
      </rPr>
      <t>%</t>
    </r>
    <r>
      <rPr>
        <sz val="12"/>
        <color indexed="8"/>
        <rFont val="細明體"/>
        <family val="3"/>
        <charset val="136"/>
      </rPr>
      <t>發行</t>
    </r>
    <phoneticPr fontId="2" type="noConversion"/>
  </si>
  <si>
    <t>聚和四</t>
    <phoneticPr fontId="2" type="noConversion"/>
  </si>
  <si>
    <t>10/14-10/15</t>
    <phoneticPr fontId="2" type="noConversion"/>
  </si>
  <si>
    <t>20.4/101%</t>
    <phoneticPr fontId="2" type="noConversion"/>
  </si>
  <si>
    <t>新洲一</t>
    <phoneticPr fontId="2" type="noConversion"/>
  </si>
  <si>
    <t>群益金鼎證</t>
    <phoneticPr fontId="2" type="noConversion"/>
  </si>
  <si>
    <t>22.7/112.8%</t>
    <phoneticPr fontId="2" type="noConversion"/>
  </si>
  <si>
    <t>健喬五</t>
    <phoneticPr fontId="2" type="noConversion"/>
  </si>
  <si>
    <t>台工銀證</t>
    <phoneticPr fontId="2" type="noConversion"/>
  </si>
  <si>
    <t>10/28</t>
    <phoneticPr fontId="2" type="noConversion"/>
  </si>
  <si>
    <t>39.54/101%</t>
    <phoneticPr fontId="2" type="noConversion"/>
  </si>
  <si>
    <t>山隆三</t>
    <phoneticPr fontId="2" type="noConversion"/>
  </si>
  <si>
    <t>10/24-10/27</t>
    <phoneticPr fontId="2" type="noConversion"/>
  </si>
  <si>
    <r>
      <rPr>
        <sz val="12"/>
        <color indexed="8"/>
        <rFont val="細明體"/>
        <family val="3"/>
        <charset val="136"/>
      </rPr>
      <t>五年期，</t>
    </r>
    <r>
      <rPr>
        <sz val="12"/>
        <color indexed="8"/>
        <rFont val="Times New Roman"/>
        <family val="1"/>
      </rPr>
      <t>101%</t>
    </r>
    <r>
      <rPr>
        <sz val="12"/>
        <color indexed="8"/>
        <rFont val="細明體"/>
        <family val="3"/>
        <charset val="136"/>
      </rPr>
      <t>發行</t>
    </r>
    <phoneticPr fontId="2" type="noConversion"/>
  </si>
  <si>
    <t>磐儀一</t>
    <phoneticPr fontId="2" type="noConversion"/>
  </si>
  <si>
    <t>永豐金證券</t>
    <phoneticPr fontId="2" type="noConversion"/>
  </si>
  <si>
    <t>1030-10/31</t>
    <phoneticPr fontId="2" type="noConversion"/>
  </si>
  <si>
    <t>50.74/101%</t>
    <phoneticPr fontId="2" type="noConversion"/>
  </si>
  <si>
    <t>華東一</t>
    <phoneticPr fontId="2" type="noConversion"/>
  </si>
  <si>
    <t>11/4-11/5</t>
    <phoneticPr fontId="2" type="noConversion"/>
  </si>
  <si>
    <t>15/103.59%</t>
    <phoneticPr fontId="2" type="noConversion"/>
  </si>
  <si>
    <t>旺矽三</t>
    <phoneticPr fontId="2" type="noConversion"/>
  </si>
  <si>
    <t>TCRI 5</t>
    <phoneticPr fontId="2" type="noConversion"/>
  </si>
  <si>
    <t>11/6-11/7</t>
    <phoneticPr fontId="2" type="noConversion"/>
  </si>
  <si>
    <t>100/102.59%</t>
    <phoneticPr fontId="2" type="noConversion"/>
  </si>
  <si>
    <t>同開一</t>
    <phoneticPr fontId="2" type="noConversion"/>
  </si>
  <si>
    <t>20.7/101.72%</t>
    <phoneticPr fontId="2" type="noConversion"/>
  </si>
  <si>
    <t>同開二</t>
    <phoneticPr fontId="2" type="noConversion"/>
  </si>
  <si>
    <t>20.6/101.38%</t>
    <phoneticPr fontId="2" type="noConversion"/>
  </si>
  <si>
    <t>光鼎四</t>
    <phoneticPr fontId="2" type="noConversion"/>
  </si>
  <si>
    <t>10/102.6%</t>
    <phoneticPr fontId="2" type="noConversion"/>
  </si>
  <si>
    <t>永捷三</t>
    <phoneticPr fontId="2" type="noConversion"/>
  </si>
  <si>
    <t>11/24-11/25</t>
    <phoneticPr fontId="2" type="noConversion"/>
  </si>
  <si>
    <t>10.7/101.9%</t>
    <phoneticPr fontId="2" type="noConversion"/>
  </si>
  <si>
    <t>永捷四</t>
    <phoneticPr fontId="2" type="noConversion"/>
  </si>
  <si>
    <t>上曜二</t>
    <phoneticPr fontId="2" type="noConversion"/>
  </si>
  <si>
    <t>12/10-12/11</t>
    <phoneticPr fontId="2" type="noConversion"/>
  </si>
  <si>
    <t>12/101.61%</t>
    <phoneticPr fontId="2" type="noConversion"/>
  </si>
  <si>
    <t>華義一</t>
    <phoneticPr fontId="2" type="noConversion"/>
  </si>
  <si>
    <t>11.77/101%</t>
    <phoneticPr fontId="2" type="noConversion"/>
  </si>
  <si>
    <t>晟田一</t>
    <phoneticPr fontId="2" type="noConversion"/>
  </si>
  <si>
    <t>台灣銀行</t>
    <phoneticPr fontId="2" type="noConversion"/>
  </si>
  <si>
    <t>12/15-12/16</t>
    <phoneticPr fontId="2" type="noConversion"/>
  </si>
  <si>
    <t>50/103.89%</t>
    <phoneticPr fontId="2" type="noConversion"/>
  </si>
  <si>
    <t>健亞一</t>
    <phoneticPr fontId="2" type="noConversion"/>
  </si>
  <si>
    <t>70.1/101%</t>
    <phoneticPr fontId="2" type="noConversion"/>
  </si>
  <si>
    <t>晟田二</t>
    <phoneticPr fontId="2" type="noConversion"/>
  </si>
  <si>
    <t>49/101.5056%</t>
    <phoneticPr fontId="2" type="noConversion"/>
  </si>
  <si>
    <t>YTP(2)=(0.75%)</t>
    <phoneticPr fontId="2" type="noConversion"/>
  </si>
  <si>
    <t>正德一</t>
    <phoneticPr fontId="2" type="noConversion"/>
  </si>
  <si>
    <t>合庫商銀</t>
    <phoneticPr fontId="2" type="noConversion"/>
  </si>
  <si>
    <t>12/22-12/23</t>
    <phoneticPr fontId="2" type="noConversion"/>
  </si>
  <si>
    <t>11.5/101.77%</t>
    <phoneticPr fontId="2" type="noConversion"/>
  </si>
  <si>
    <t>正德二</t>
    <phoneticPr fontId="2" type="noConversion"/>
  </si>
  <si>
    <t>12/23-12/24</t>
    <phoneticPr fontId="2" type="noConversion"/>
  </si>
  <si>
    <t>系統三</t>
    <phoneticPr fontId="2" type="noConversion"/>
  </si>
  <si>
    <t>12/25-12/26</t>
    <phoneticPr fontId="2" type="noConversion"/>
  </si>
  <si>
    <t>14.85/103.48%</t>
    <phoneticPr fontId="2" type="noConversion"/>
  </si>
  <si>
    <t>和勤一</t>
    <phoneticPr fontId="2" type="noConversion"/>
  </si>
  <si>
    <t>12/26-12/27</t>
    <phoneticPr fontId="2" type="noConversion"/>
  </si>
  <si>
    <t>30.5/102.7%</t>
    <phoneticPr fontId="2" type="noConversion"/>
  </si>
  <si>
    <t>旺詮一</t>
    <phoneticPr fontId="2" type="noConversion"/>
  </si>
  <si>
    <t>12/27-12/30</t>
    <phoneticPr fontId="2" type="noConversion"/>
  </si>
  <si>
    <t>56/101.82%</t>
    <phoneticPr fontId="2" type="noConversion"/>
  </si>
  <si>
    <t>信錦二</t>
    <phoneticPr fontId="2" type="noConversion"/>
  </si>
  <si>
    <t>1/7-1/8</t>
    <phoneticPr fontId="2" type="noConversion"/>
  </si>
  <si>
    <t>63.8/101.3%</t>
    <phoneticPr fontId="2" type="noConversion"/>
  </si>
  <si>
    <t>國統四</t>
    <phoneticPr fontId="2" type="noConversion"/>
  </si>
  <si>
    <t>台銀證券</t>
    <phoneticPr fontId="2" type="noConversion"/>
  </si>
  <si>
    <t>53.46/101%</t>
    <phoneticPr fontId="2" type="noConversion"/>
  </si>
  <si>
    <t>正道一</t>
    <phoneticPr fontId="2" type="noConversion"/>
  </si>
  <si>
    <t>1/8-1/9</t>
    <phoneticPr fontId="2" type="noConversion"/>
  </si>
  <si>
    <t>24.18/101.47%</t>
    <phoneticPr fontId="2" type="noConversion"/>
  </si>
  <si>
    <t>志嘉一</t>
    <phoneticPr fontId="2" type="noConversion"/>
  </si>
  <si>
    <t>1/12-1/13</t>
    <phoneticPr fontId="2" type="noConversion"/>
  </si>
  <si>
    <t>15.6/103%</t>
    <phoneticPr fontId="2" type="noConversion"/>
  </si>
  <si>
    <t>如興四</t>
    <phoneticPr fontId="2" type="noConversion"/>
  </si>
  <si>
    <t>17.8/101%</t>
    <phoneticPr fontId="2" type="noConversion"/>
  </si>
  <si>
    <t>曜亞二</t>
    <phoneticPr fontId="2" type="noConversion"/>
  </si>
  <si>
    <t>1/15-1/19</t>
    <phoneticPr fontId="2" type="noConversion"/>
  </si>
  <si>
    <t>73.5/101.04%</t>
    <phoneticPr fontId="2" type="noConversion"/>
  </si>
  <si>
    <t>泰碩一</t>
    <phoneticPr fontId="2" type="noConversion"/>
  </si>
  <si>
    <t>1/14-1/15</t>
    <phoneticPr fontId="2" type="noConversion"/>
  </si>
  <si>
    <t>37.3/101.1%</t>
    <phoneticPr fontId="2" type="noConversion"/>
  </si>
  <si>
    <t>美律一</t>
    <phoneticPr fontId="2" type="noConversion"/>
  </si>
  <si>
    <t>125/118.91%</t>
    <phoneticPr fontId="2" type="noConversion"/>
  </si>
  <si>
    <t>YTP(3)=(0.165%)</t>
    <phoneticPr fontId="2" type="noConversion"/>
  </si>
  <si>
    <t>正淩一</t>
    <phoneticPr fontId="2" type="noConversion"/>
  </si>
  <si>
    <t>1/20-1/21</t>
    <phoneticPr fontId="2" type="noConversion"/>
  </si>
  <si>
    <t>39/101.75%</t>
    <phoneticPr fontId="2" type="noConversion"/>
  </si>
  <si>
    <t>祺驊一</t>
    <phoneticPr fontId="2" type="noConversion"/>
  </si>
  <si>
    <t>1/19-1/20</t>
    <phoneticPr fontId="2" type="noConversion"/>
  </si>
  <si>
    <t>45.2/103%</t>
    <phoneticPr fontId="2" type="noConversion"/>
  </si>
  <si>
    <t>YTP(2)=(0.25-0.5%)</t>
    <phoneticPr fontId="2" type="noConversion"/>
  </si>
  <si>
    <t>濱川五</t>
    <phoneticPr fontId="2" type="noConversion"/>
  </si>
  <si>
    <t>1/21-1/23</t>
    <phoneticPr fontId="2" type="noConversion"/>
  </si>
  <si>
    <t>YTP(2,3)=(1.2%)</t>
    <phoneticPr fontId="2" type="noConversion"/>
  </si>
  <si>
    <r>
      <rPr>
        <sz val="12"/>
        <color indexed="8"/>
        <rFont val="細明體"/>
        <family val="3"/>
        <charset val="136"/>
      </rPr>
      <t>三年期</t>
    </r>
    <phoneticPr fontId="2" type="noConversion"/>
  </si>
  <si>
    <t>德宏八</t>
    <phoneticPr fontId="2" type="noConversion"/>
  </si>
  <si>
    <t>8.15/103.16%</t>
    <phoneticPr fontId="2" type="noConversion"/>
  </si>
  <si>
    <t>益航一</t>
    <phoneticPr fontId="2" type="noConversion"/>
  </si>
  <si>
    <r>
      <rPr>
        <sz val="12"/>
        <rFont val="細明體"/>
        <family val="3"/>
        <charset val="136"/>
      </rPr>
      <t>兆豐證券</t>
    </r>
    <phoneticPr fontId="2" type="noConversion"/>
  </si>
  <si>
    <t>17.8/102%</t>
    <phoneticPr fontId="2" type="noConversion"/>
  </si>
  <si>
    <t>益航二</t>
    <phoneticPr fontId="2" type="noConversion"/>
  </si>
  <si>
    <t>元隆四</t>
    <phoneticPr fontId="2" type="noConversion"/>
  </si>
  <si>
    <t>1/26-1/28</t>
    <phoneticPr fontId="2" type="noConversion"/>
  </si>
  <si>
    <t>5.8/108.82%</t>
    <phoneticPr fontId="2" type="noConversion"/>
  </si>
  <si>
    <t>西勝一</t>
    <phoneticPr fontId="2" type="noConversion"/>
  </si>
  <si>
    <t>1/29-1/30</t>
    <phoneticPr fontId="2" type="noConversion"/>
  </si>
  <si>
    <t>11/.1105%</t>
    <phoneticPr fontId="2" type="noConversion"/>
  </si>
  <si>
    <r>
      <rPr>
        <sz val="12"/>
        <color indexed="8"/>
        <rFont val="細明體"/>
        <family val="3"/>
        <charset val="136"/>
      </rPr>
      <t>三年期</t>
    </r>
    <r>
      <rPr>
        <sz val="12"/>
        <color indexed="8"/>
        <rFont val="Times New Roman"/>
        <family val="1"/>
      </rPr>
      <t xml:space="preserve"> </t>
    </r>
    <phoneticPr fontId="2" type="noConversion"/>
  </si>
  <si>
    <r>
      <rPr>
        <sz val="12"/>
        <rFont val="細明體"/>
        <family val="3"/>
        <charset val="136"/>
      </rPr>
      <t>四維四</t>
    </r>
    <phoneticPr fontId="2" type="noConversion"/>
  </si>
  <si>
    <r>
      <rPr>
        <sz val="12"/>
        <rFont val="細明體"/>
        <family val="3"/>
        <charset val="136"/>
      </rPr>
      <t>彰化銀行</t>
    </r>
    <phoneticPr fontId="2" type="noConversion"/>
  </si>
  <si>
    <t>18.56/102%</t>
    <phoneticPr fontId="2" type="noConversion"/>
  </si>
  <si>
    <t>YTP(3)=(0.068%)</t>
    <phoneticPr fontId="2" type="noConversion"/>
  </si>
  <si>
    <t>川寶一</t>
    <phoneticPr fontId="2" type="noConversion"/>
  </si>
  <si>
    <t>84.5/101.08%</t>
    <phoneticPr fontId="2" type="noConversion"/>
  </si>
  <si>
    <r>
      <rPr>
        <sz val="12"/>
        <rFont val="細明體"/>
        <family val="3"/>
        <charset val="136"/>
      </rPr>
      <t>加捷三</t>
    </r>
    <phoneticPr fontId="2" type="noConversion"/>
  </si>
  <si>
    <t>23.2/101%</t>
    <phoneticPr fontId="2" type="noConversion"/>
  </si>
  <si>
    <r>
      <rPr>
        <sz val="12"/>
        <rFont val="細明體"/>
        <family val="3"/>
        <charset val="136"/>
      </rPr>
      <t>四維五</t>
    </r>
    <phoneticPr fontId="2" type="noConversion"/>
  </si>
  <si>
    <t>18.56/102.43%</t>
    <phoneticPr fontId="2" type="noConversion"/>
  </si>
  <si>
    <r>
      <rPr>
        <sz val="12"/>
        <rFont val="細明體"/>
        <family val="3"/>
        <charset val="136"/>
      </rPr>
      <t>大魯一</t>
    </r>
    <phoneticPr fontId="2" type="noConversion"/>
  </si>
  <si>
    <t>有擔保</t>
    <phoneticPr fontId="2" type="noConversion"/>
  </si>
  <si>
    <t>1/30-2/2</t>
    <phoneticPr fontId="2" type="noConversion"/>
  </si>
  <si>
    <t>20.1/101.77%</t>
    <phoneticPr fontId="2" type="noConversion"/>
  </si>
  <si>
    <t>YTP(2,3)=(1,1.25%)</t>
    <phoneticPr fontId="2" type="noConversion"/>
  </si>
  <si>
    <r>
      <rPr>
        <sz val="12"/>
        <rFont val="細明體"/>
        <family val="3"/>
        <charset val="136"/>
      </rPr>
      <t>大魯二</t>
    </r>
    <phoneticPr fontId="2" type="noConversion"/>
  </si>
  <si>
    <t>20.1/101%</t>
    <phoneticPr fontId="2" type="noConversion"/>
  </si>
  <si>
    <t>YTP(3,4)=(1.25,1.5%)</t>
    <phoneticPr fontId="2" type="noConversion"/>
  </si>
  <si>
    <r>
      <rPr>
        <sz val="12"/>
        <color indexed="8"/>
        <rFont val="細明體"/>
        <family val="3"/>
        <charset val="136"/>
      </rPr>
      <t>五年期</t>
    </r>
    <phoneticPr fontId="2" type="noConversion"/>
  </si>
  <si>
    <t>廣積四</t>
    <phoneticPr fontId="2" type="noConversion"/>
  </si>
  <si>
    <t>1/30-2/3</t>
    <phoneticPr fontId="2" type="noConversion"/>
  </si>
  <si>
    <t>59.29/101%</t>
    <phoneticPr fontId="2" type="noConversion"/>
  </si>
  <si>
    <t>東碩一</t>
    <phoneticPr fontId="2" type="noConversion"/>
  </si>
  <si>
    <t>135/ 101%</t>
    <phoneticPr fontId="2" type="noConversion"/>
  </si>
  <si>
    <t>程泰一</t>
    <phoneticPr fontId="2" type="noConversion"/>
  </si>
  <si>
    <t>102/113.08%</t>
    <phoneticPr fontId="2" type="noConversion"/>
  </si>
  <si>
    <t>泰博二</t>
    <phoneticPr fontId="2" type="noConversion"/>
  </si>
  <si>
    <t>玉山銀行</t>
    <phoneticPr fontId="2" type="noConversion"/>
  </si>
  <si>
    <t>3/2-3/4</t>
    <phoneticPr fontId="2" type="noConversion"/>
  </si>
  <si>
    <t>135/115.22%</t>
    <phoneticPr fontId="2" type="noConversion"/>
  </si>
  <si>
    <t>鼎元八</t>
    <phoneticPr fontId="2" type="noConversion"/>
  </si>
  <si>
    <t>第一金證券</t>
    <phoneticPr fontId="2" type="noConversion"/>
  </si>
  <si>
    <t>3/6-3/10</t>
    <phoneticPr fontId="2" type="noConversion"/>
  </si>
  <si>
    <t>13.43/101%</t>
    <phoneticPr fontId="2" type="noConversion"/>
  </si>
  <si>
    <t>六暉一</t>
    <phoneticPr fontId="2" type="noConversion"/>
  </si>
  <si>
    <t>3/24-3/25</t>
    <phoneticPr fontId="2" type="noConversion"/>
  </si>
  <si>
    <t>63.8/109.62%</t>
    <phoneticPr fontId="2" type="noConversion"/>
  </si>
  <si>
    <t>合晶五</t>
    <phoneticPr fontId="2" type="noConversion"/>
  </si>
  <si>
    <r>
      <rPr>
        <sz val="12"/>
        <rFont val="細明體"/>
        <family val="3"/>
        <charset val="136"/>
      </rPr>
      <t>台新</t>
    </r>
    <r>
      <rPr>
        <sz val="12"/>
        <rFont val="Times New Roman"/>
        <family val="1"/>
      </rPr>
      <t>/</t>
    </r>
    <r>
      <rPr>
        <sz val="12"/>
        <rFont val="細明體"/>
        <family val="3"/>
        <charset val="136"/>
      </rPr>
      <t>永豐</t>
    </r>
    <phoneticPr fontId="2" type="noConversion"/>
  </si>
  <si>
    <t>14.1/101.32%</t>
    <phoneticPr fontId="2" type="noConversion"/>
  </si>
  <si>
    <t>鈺緯二</t>
    <phoneticPr fontId="2" type="noConversion"/>
  </si>
  <si>
    <t>4/10-4/13</t>
    <phoneticPr fontId="2" type="noConversion"/>
  </si>
  <si>
    <t>3Y</t>
    <phoneticPr fontId="2" type="noConversion"/>
  </si>
  <si>
    <t>揚華一</t>
    <phoneticPr fontId="2" type="noConversion"/>
  </si>
  <si>
    <r>
      <rPr>
        <sz val="12"/>
        <rFont val="細明體"/>
        <family val="3"/>
        <charset val="136"/>
      </rPr>
      <t>日盛證券</t>
    </r>
    <phoneticPr fontId="2" type="noConversion"/>
  </si>
  <si>
    <t>4/13-4/14</t>
    <phoneticPr fontId="2" type="noConversion"/>
  </si>
  <si>
    <t>樺漢一</t>
    <phoneticPr fontId="2" type="noConversion"/>
  </si>
  <si>
    <t>4/20-4/22</t>
    <phoneticPr fontId="2" type="noConversion"/>
  </si>
  <si>
    <r>
      <rPr>
        <sz val="12"/>
        <rFont val="細明體"/>
        <family val="3"/>
        <charset val="136"/>
      </rPr>
      <t>華美一</t>
    </r>
    <phoneticPr fontId="2" type="noConversion"/>
  </si>
  <si>
    <t>4/27-4/29</t>
    <phoneticPr fontId="2" type="noConversion"/>
  </si>
  <si>
    <t>環宇一</t>
    <phoneticPr fontId="2" type="noConversion"/>
  </si>
  <si>
    <t>4/22-4/23</t>
    <phoneticPr fontId="2" type="noConversion"/>
  </si>
  <si>
    <r>
      <rPr>
        <sz val="12"/>
        <rFont val="細明體"/>
        <family val="3"/>
        <charset val="136"/>
      </rPr>
      <t>萬洲</t>
    </r>
    <r>
      <rPr>
        <sz val="12"/>
        <rFont val="Times New Roman"/>
        <family val="1"/>
      </rPr>
      <t>E1</t>
    </r>
    <phoneticPr fontId="2" type="noConversion"/>
  </si>
  <si>
    <t>YTP(3)=(0.75-1%)</t>
    <phoneticPr fontId="2" type="noConversion"/>
  </si>
  <si>
    <t>環宇二</t>
    <phoneticPr fontId="2" type="noConversion"/>
  </si>
  <si>
    <t>4/24-4/27</t>
    <phoneticPr fontId="2" type="noConversion"/>
  </si>
  <si>
    <t>亞崴二</t>
    <phoneticPr fontId="2" type="noConversion"/>
  </si>
  <si>
    <t>5/4-/5/5</t>
    <phoneticPr fontId="2" type="noConversion"/>
  </si>
  <si>
    <t>5Y</t>
    <phoneticPr fontId="2" type="noConversion"/>
  </si>
  <si>
    <r>
      <rPr>
        <sz val="12"/>
        <rFont val="細明體"/>
        <family val="3"/>
        <charset val="136"/>
      </rPr>
      <t>恒耀二</t>
    </r>
    <phoneticPr fontId="2" type="noConversion"/>
  </si>
  <si>
    <t>5/4-5/5</t>
    <phoneticPr fontId="2" type="noConversion"/>
  </si>
  <si>
    <r>
      <rPr>
        <sz val="12"/>
        <rFont val="細明體"/>
        <family val="3"/>
        <charset val="136"/>
      </rPr>
      <t>億光六</t>
    </r>
    <phoneticPr fontId="2" type="noConversion"/>
  </si>
  <si>
    <t>5/5-5/6</t>
    <phoneticPr fontId="2" type="noConversion"/>
  </si>
  <si>
    <r>
      <rPr>
        <sz val="12"/>
        <rFont val="細明體"/>
        <family val="3"/>
        <charset val="136"/>
      </rPr>
      <t>得力一</t>
    </r>
    <phoneticPr fontId="2" type="noConversion"/>
  </si>
  <si>
    <r>
      <rPr>
        <sz val="12"/>
        <rFont val="細明體"/>
        <family val="3"/>
        <charset val="136"/>
      </rPr>
      <t>得力二</t>
    </r>
    <phoneticPr fontId="2" type="noConversion"/>
  </si>
  <si>
    <r>
      <rPr>
        <sz val="12"/>
        <rFont val="細明體"/>
        <family val="3"/>
        <charset val="136"/>
      </rPr>
      <t>劍麟一</t>
    </r>
    <phoneticPr fontId="2" type="noConversion"/>
  </si>
  <si>
    <t>5/12-5/14</t>
    <phoneticPr fontId="2" type="noConversion"/>
  </si>
  <si>
    <r>
      <rPr>
        <sz val="12"/>
        <rFont val="細明體"/>
        <family val="3"/>
        <charset val="136"/>
      </rPr>
      <t>易飛網</t>
    </r>
    <phoneticPr fontId="2" type="noConversion"/>
  </si>
  <si>
    <r>
      <rPr>
        <sz val="12"/>
        <rFont val="細明體"/>
        <family val="3"/>
        <charset val="136"/>
      </rPr>
      <t>萬洲三</t>
    </r>
    <phoneticPr fontId="2" type="noConversion"/>
  </si>
  <si>
    <t>5/18-5/19</t>
    <phoneticPr fontId="2" type="noConversion"/>
  </si>
  <si>
    <t>YTP(3)=(1.15%)</t>
    <phoneticPr fontId="2" type="noConversion"/>
  </si>
  <si>
    <r>
      <rPr>
        <sz val="12"/>
        <rFont val="細明體"/>
        <family val="3"/>
        <charset val="136"/>
      </rPr>
      <t>奇力四</t>
    </r>
    <phoneticPr fontId="2" type="noConversion"/>
  </si>
  <si>
    <t>YTP(5)=(0%)</t>
    <phoneticPr fontId="2" type="noConversion"/>
  </si>
  <si>
    <r>
      <rPr>
        <sz val="12"/>
        <rFont val="細明體"/>
        <family val="3"/>
        <charset val="136"/>
      </rPr>
      <t>富強鑫</t>
    </r>
    <phoneticPr fontId="2" type="noConversion"/>
  </si>
  <si>
    <r>
      <rPr>
        <sz val="12"/>
        <rFont val="細明體"/>
        <family val="3"/>
        <charset val="136"/>
      </rPr>
      <t>聯貸擔保</t>
    </r>
    <phoneticPr fontId="2" type="noConversion"/>
  </si>
  <si>
    <t>5/19-5/20</t>
    <phoneticPr fontId="2" type="noConversion"/>
  </si>
  <si>
    <t>YTP(3,4)=(0.75%)</t>
    <phoneticPr fontId="2" type="noConversion"/>
  </si>
  <si>
    <r>
      <rPr>
        <sz val="12"/>
        <rFont val="細明體"/>
        <family val="3"/>
        <charset val="136"/>
      </rPr>
      <t>科嘉一</t>
    </r>
    <phoneticPr fontId="2" type="noConversion"/>
  </si>
  <si>
    <t>5/27-5/28</t>
    <phoneticPr fontId="2" type="noConversion"/>
  </si>
  <si>
    <r>
      <rPr>
        <sz val="12"/>
        <rFont val="細明體"/>
        <family val="3"/>
        <charset val="136"/>
      </rPr>
      <t>台驊三</t>
    </r>
    <phoneticPr fontId="2" type="noConversion"/>
  </si>
  <si>
    <r>
      <rPr>
        <sz val="12"/>
        <rFont val="細明體"/>
        <family val="3"/>
        <charset val="136"/>
      </rPr>
      <t>友威一</t>
    </r>
    <phoneticPr fontId="2" type="noConversion"/>
  </si>
  <si>
    <r>
      <rPr>
        <sz val="12"/>
        <rFont val="細明體"/>
        <family val="3"/>
        <charset val="136"/>
      </rPr>
      <t>大眾銀行</t>
    </r>
    <phoneticPr fontId="2" type="noConversion"/>
  </si>
  <si>
    <t>5/28-5/29</t>
    <phoneticPr fontId="2" type="noConversion"/>
  </si>
  <si>
    <t>九豪四</t>
    <phoneticPr fontId="2" type="noConversion"/>
  </si>
  <si>
    <r>
      <rPr>
        <sz val="12"/>
        <rFont val="細明體"/>
        <family val="3"/>
        <charset val="136"/>
      </rPr>
      <t>大眾</t>
    </r>
    <r>
      <rPr>
        <sz val="12"/>
        <rFont val="Times New Roman"/>
        <family val="1"/>
      </rPr>
      <t>/</t>
    </r>
    <r>
      <rPr>
        <sz val="12"/>
        <rFont val="細明體"/>
        <family val="3"/>
        <charset val="136"/>
      </rPr>
      <t>新光</t>
    </r>
    <phoneticPr fontId="2" type="noConversion"/>
  </si>
  <si>
    <t>5/27-5/29</t>
    <phoneticPr fontId="2" type="noConversion"/>
  </si>
  <si>
    <r>
      <rPr>
        <sz val="12"/>
        <rFont val="細明體"/>
        <family val="3"/>
        <charset val="136"/>
      </rPr>
      <t>友訊</t>
    </r>
    <r>
      <rPr>
        <sz val="12"/>
        <rFont val="Times New Roman"/>
        <family val="1"/>
      </rPr>
      <t>E1</t>
    </r>
    <phoneticPr fontId="2" type="noConversion"/>
  </si>
  <si>
    <t>6/1-6/2</t>
    <phoneticPr fontId="2" type="noConversion"/>
  </si>
  <si>
    <t>YTP(2,5)=(0,0.25%)</t>
    <phoneticPr fontId="2" type="noConversion"/>
  </si>
  <si>
    <r>
      <rPr>
        <sz val="12"/>
        <rFont val="細明體"/>
        <family val="3"/>
        <charset val="136"/>
      </rPr>
      <t>佰研二</t>
    </r>
    <phoneticPr fontId="2" type="noConversion"/>
  </si>
  <si>
    <t>6/5-6/8</t>
    <phoneticPr fontId="2" type="noConversion"/>
  </si>
  <si>
    <r>
      <rPr>
        <sz val="12"/>
        <rFont val="細明體"/>
        <family val="3"/>
        <charset val="136"/>
      </rPr>
      <t>康普二</t>
    </r>
    <phoneticPr fontId="2" type="noConversion"/>
  </si>
  <si>
    <t>6/9-6/11</t>
    <phoneticPr fontId="2" type="noConversion"/>
  </si>
  <si>
    <r>
      <rPr>
        <sz val="12"/>
        <rFont val="細明體"/>
        <family val="3"/>
        <charset val="136"/>
      </rPr>
      <t>谷崧二</t>
    </r>
    <phoneticPr fontId="2" type="noConversion"/>
  </si>
  <si>
    <t>6/11-6/12</t>
    <phoneticPr fontId="2" type="noConversion"/>
  </si>
  <si>
    <r>
      <rPr>
        <sz val="12"/>
        <rFont val="細明體"/>
        <family val="3"/>
        <charset val="136"/>
      </rPr>
      <t>友旺二</t>
    </r>
    <phoneticPr fontId="2" type="noConversion"/>
  </si>
  <si>
    <r>
      <rPr>
        <sz val="12"/>
        <rFont val="細明體"/>
        <family val="3"/>
        <charset val="136"/>
      </rPr>
      <t>台新銀行</t>
    </r>
    <phoneticPr fontId="2" type="noConversion"/>
  </si>
  <si>
    <t>6/12-6/16</t>
    <phoneticPr fontId="2" type="noConversion"/>
  </si>
  <si>
    <t>金山四</t>
    <phoneticPr fontId="2" type="noConversion"/>
  </si>
  <si>
    <t>6/16-6/17</t>
    <phoneticPr fontId="2" type="noConversion"/>
  </si>
  <si>
    <r>
      <rPr>
        <sz val="12"/>
        <rFont val="細明體"/>
        <family val="3"/>
        <charset val="136"/>
      </rPr>
      <t>上緯二</t>
    </r>
    <phoneticPr fontId="2" type="noConversion"/>
  </si>
  <si>
    <t>6/17-6/22</t>
    <phoneticPr fontId="2" type="noConversion"/>
  </si>
  <si>
    <t>YTP(2,3,4)=(1%)</t>
    <phoneticPr fontId="2" type="noConversion"/>
  </si>
  <si>
    <r>
      <rPr>
        <sz val="12"/>
        <rFont val="細明體"/>
        <family val="3"/>
        <charset val="136"/>
      </rPr>
      <t>營邦一</t>
    </r>
    <phoneticPr fontId="2" type="noConversion"/>
  </si>
  <si>
    <t>6/24-6/25</t>
    <phoneticPr fontId="2" type="noConversion"/>
  </si>
  <si>
    <r>
      <rPr>
        <sz val="12"/>
        <rFont val="細明體"/>
        <family val="3"/>
        <charset val="136"/>
      </rPr>
      <t>瑞智二</t>
    </r>
    <phoneticPr fontId="2" type="noConversion"/>
  </si>
  <si>
    <t>6/25-6/29</t>
    <phoneticPr fontId="2" type="noConversion"/>
  </si>
  <si>
    <t>晟德三</t>
    <phoneticPr fontId="2" type="noConversion"/>
  </si>
  <si>
    <t>6/22-6/25</t>
    <phoneticPr fontId="2" type="noConversion"/>
  </si>
  <si>
    <r>
      <rPr>
        <sz val="12"/>
        <rFont val="細明體"/>
        <family val="3"/>
        <charset val="136"/>
      </rPr>
      <t>霹靂一</t>
    </r>
    <phoneticPr fontId="2" type="noConversion"/>
  </si>
  <si>
    <r>
      <rPr>
        <sz val="12"/>
        <rFont val="細明體"/>
        <family val="3"/>
        <charset val="136"/>
      </rPr>
      <t>五鼎二</t>
    </r>
    <phoneticPr fontId="2" type="noConversion"/>
  </si>
  <si>
    <t>7/2-7/3</t>
    <phoneticPr fontId="2" type="noConversion"/>
  </si>
  <si>
    <r>
      <rPr>
        <sz val="12"/>
        <rFont val="細明體"/>
        <family val="3"/>
        <charset val="136"/>
      </rPr>
      <t>橘子一</t>
    </r>
    <phoneticPr fontId="2" type="noConversion"/>
  </si>
  <si>
    <r>
      <rPr>
        <sz val="12"/>
        <rFont val="細明體"/>
        <family val="3"/>
        <charset val="136"/>
      </rPr>
      <t>玉山銀行</t>
    </r>
    <phoneticPr fontId="2" type="noConversion"/>
  </si>
  <si>
    <t>7/3-7/6</t>
    <phoneticPr fontId="2" type="noConversion"/>
  </si>
  <si>
    <r>
      <rPr>
        <sz val="12"/>
        <rFont val="細明體"/>
        <family val="3"/>
        <charset val="136"/>
      </rPr>
      <t>國碩三</t>
    </r>
    <phoneticPr fontId="2" type="noConversion"/>
  </si>
  <si>
    <t>7/28-7/29</t>
    <phoneticPr fontId="2" type="noConversion"/>
  </si>
  <si>
    <t>永冠二</t>
    <phoneticPr fontId="2" type="noConversion"/>
  </si>
  <si>
    <t>8/4-8/6</t>
    <phoneticPr fontId="2" type="noConversion"/>
  </si>
  <si>
    <t>YTP(3,4,5)=(0.5%)</t>
    <phoneticPr fontId="2" type="noConversion"/>
  </si>
  <si>
    <t>台開一</t>
    <phoneticPr fontId="2" type="noConversion"/>
  </si>
  <si>
    <t>8/3-8/4</t>
    <phoneticPr fontId="2" type="noConversion"/>
  </si>
  <si>
    <t>亞翔三</t>
    <phoneticPr fontId="2" type="noConversion"/>
  </si>
  <si>
    <t>8/6-8/7</t>
    <phoneticPr fontId="2" type="noConversion"/>
  </si>
  <si>
    <t>鉅橡五</t>
    <phoneticPr fontId="2" type="noConversion"/>
  </si>
  <si>
    <t>第一/兆豐</t>
    <phoneticPr fontId="2" type="noConversion"/>
  </si>
  <si>
    <t>YTP(3,4)=(1.5%)</t>
    <phoneticPr fontId="2" type="noConversion"/>
  </si>
  <si>
    <r>
      <rPr>
        <sz val="12"/>
        <rFont val="細明體"/>
        <family val="3"/>
        <charset val="136"/>
      </rPr>
      <t>兆豐</t>
    </r>
    <r>
      <rPr>
        <sz val="12"/>
        <rFont val="Times New Roman"/>
        <family val="1"/>
      </rPr>
      <t>e2</t>
    </r>
    <phoneticPr fontId="2" type="noConversion"/>
  </si>
  <si>
    <t>twAA+</t>
    <phoneticPr fontId="2" type="noConversion"/>
  </si>
  <si>
    <t>8/12-8/14</t>
    <phoneticPr fontId="2" type="noConversion"/>
  </si>
  <si>
    <t>葡萄王</t>
    <phoneticPr fontId="2" type="noConversion"/>
  </si>
  <si>
    <t>元大證券</t>
    <phoneticPr fontId="2" type="noConversion"/>
  </si>
  <si>
    <t>8/12-8/13</t>
    <phoneticPr fontId="2" type="noConversion"/>
  </si>
  <si>
    <t>德宏九</t>
    <phoneticPr fontId="2" type="noConversion"/>
  </si>
  <si>
    <t>8/14-8/17</t>
    <phoneticPr fontId="2" type="noConversion"/>
  </si>
  <si>
    <t>勝麗三</t>
    <phoneticPr fontId="2" type="noConversion"/>
  </si>
  <si>
    <t>YTP(2)=(1.35%)</t>
    <phoneticPr fontId="2" type="noConversion"/>
  </si>
  <si>
    <t>勝麗四</t>
    <phoneticPr fontId="2" type="noConversion"/>
  </si>
  <si>
    <t>佳醫五</t>
    <phoneticPr fontId="2" type="noConversion"/>
  </si>
  <si>
    <t>凱基銀行</t>
    <phoneticPr fontId="2" type="noConversion"/>
  </si>
  <si>
    <t>8/20-8/21</t>
    <phoneticPr fontId="2" type="noConversion"/>
  </si>
  <si>
    <t>達麗五</t>
    <phoneticPr fontId="2" type="noConversion"/>
  </si>
  <si>
    <t>YTP(3,5)=(1.25%)</t>
    <phoneticPr fontId="2" type="noConversion"/>
  </si>
  <si>
    <t>達麗六</t>
    <phoneticPr fontId="2" type="noConversion"/>
  </si>
  <si>
    <t>農業金庫</t>
    <phoneticPr fontId="2" type="noConversion"/>
  </si>
  <si>
    <t>YTP(3,5)=(1.2%)</t>
    <phoneticPr fontId="2" type="noConversion"/>
  </si>
  <si>
    <r>
      <t>YTP(2,3)=(0.5%)</t>
    </r>
    <r>
      <rPr>
        <sz val="12"/>
        <color indexed="8"/>
        <rFont val="新細明體"/>
        <family val="1"/>
        <charset val="136"/>
      </rPr>
      <t>，無重設</t>
    </r>
    <phoneticPr fontId="2" type="noConversion"/>
  </si>
  <si>
    <r>
      <t>YTP(2)=(0.5%)</t>
    </r>
    <r>
      <rPr>
        <sz val="12"/>
        <color indexed="8"/>
        <rFont val="新細明體"/>
        <family val="1"/>
        <charset val="136"/>
      </rPr>
      <t>，無重設</t>
    </r>
    <phoneticPr fontId="2" type="noConversion"/>
  </si>
  <si>
    <r>
      <t>YTP(2)=(1%)</t>
    </r>
    <r>
      <rPr>
        <sz val="12"/>
        <color indexed="8"/>
        <rFont val="新細明體"/>
        <family val="1"/>
        <charset val="136"/>
      </rPr>
      <t>，無重設</t>
    </r>
    <phoneticPr fontId="2" type="noConversion"/>
  </si>
  <si>
    <r>
      <t>YTP(3)=(0%)</t>
    </r>
    <r>
      <rPr>
        <sz val="12"/>
        <color indexed="8"/>
        <rFont val="新細明體"/>
        <family val="1"/>
        <charset val="136"/>
      </rPr>
      <t>，無重設</t>
    </r>
    <phoneticPr fontId="2" type="noConversion"/>
  </si>
  <si>
    <r>
      <t>YTP(3)=(1%)</t>
    </r>
    <r>
      <rPr>
        <sz val="12"/>
        <color indexed="8"/>
        <rFont val="新細明體"/>
        <family val="1"/>
        <charset val="136"/>
      </rPr>
      <t>，無重設</t>
    </r>
    <phoneticPr fontId="2" type="noConversion"/>
  </si>
  <si>
    <r>
      <t>YTP(2)=(1~1.5%)</t>
    </r>
    <r>
      <rPr>
        <sz val="12"/>
        <color indexed="8"/>
        <rFont val="新細明體"/>
        <family val="1"/>
        <charset val="136"/>
      </rPr>
      <t>，無重設</t>
    </r>
    <phoneticPr fontId="2" type="noConversion"/>
  </si>
  <si>
    <r>
      <t>YTP(3,4)=(1.5%)</t>
    </r>
    <r>
      <rPr>
        <sz val="12"/>
        <color indexed="8"/>
        <rFont val="新細明體"/>
        <family val="1"/>
        <charset val="136"/>
      </rPr>
      <t>，無重設</t>
    </r>
    <phoneticPr fontId="2" type="noConversion"/>
  </si>
  <si>
    <r>
      <t>YTP(2)=(0%)</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</si>
  <si>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</si>
  <si>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中信</t>
    </r>
    <r>
      <rPr>
        <sz val="12"/>
        <rFont val="Times New Roman"/>
        <family val="1"/>
      </rPr>
      <t>/</t>
    </r>
    <r>
      <rPr>
        <sz val="12"/>
        <rFont val="新細明體"/>
        <family val="1"/>
        <charset val="136"/>
      </rPr>
      <t>遠銀擔</t>
    </r>
    <phoneticPr fontId="2" type="noConversion"/>
  </si>
  <si>
    <r>
      <t>YTP(2)=(1.25%)</t>
    </r>
    <r>
      <rPr>
        <sz val="12"/>
        <color indexed="8"/>
        <rFont val="新細明體"/>
        <family val="1"/>
        <charset val="136"/>
      </rPr>
      <t>，無重設</t>
    </r>
    <phoneticPr fontId="2" type="noConversion"/>
  </si>
  <si>
    <r>
      <rPr>
        <sz val="12"/>
        <rFont val="新細明體"/>
        <family val="1"/>
        <charset val="136"/>
      </rPr>
      <t>兆豐金</t>
    </r>
    <r>
      <rPr>
        <sz val="12"/>
        <rFont val="Times New Roman"/>
        <family val="1"/>
      </rPr>
      <t>EB</t>
    </r>
    <phoneticPr fontId="2" type="noConversion"/>
  </si>
  <si>
    <r>
      <t>YTP(2.5)=(0%)</t>
    </r>
    <r>
      <rPr>
        <sz val="12"/>
        <color indexed="8"/>
        <rFont val="新細明體"/>
        <family val="1"/>
        <charset val="136"/>
      </rPr>
      <t>，無重設</t>
    </r>
    <phoneticPr fontId="2" type="noConversion"/>
  </si>
  <si>
    <r>
      <rPr>
        <sz val="12"/>
        <rFont val="新細明體"/>
        <family val="1"/>
        <charset val="136"/>
      </rPr>
      <t>二年六個月</t>
    </r>
    <r>
      <rPr>
        <sz val="12"/>
        <rFont val="Times New Roman"/>
        <family val="1"/>
      </rPr>
      <t>,102</t>
    </r>
    <r>
      <rPr>
        <sz val="12"/>
        <rFont val="新細明體"/>
        <family val="1"/>
        <charset val="136"/>
      </rPr>
      <t>發行</t>
    </r>
    <phoneticPr fontId="2" type="noConversion"/>
  </si>
  <si>
    <r>
      <t>YTP(3)=(0%)</t>
    </r>
    <r>
      <rPr>
        <sz val="12"/>
        <color indexed="8"/>
        <rFont val="新細明體"/>
        <family val="1"/>
        <charset val="136"/>
      </rPr>
      <t>，無重設，</t>
    </r>
    <r>
      <rPr>
        <sz val="12"/>
        <color indexed="8"/>
        <rFont val="Times New Roman"/>
        <family val="1"/>
      </rPr>
      <t>cupon</t>
    </r>
    <r>
      <rPr>
        <sz val="12"/>
        <color indexed="8"/>
        <rFont val="新細明體"/>
        <family val="1"/>
        <charset val="136"/>
      </rPr>
      <t>：</t>
    </r>
    <r>
      <rPr>
        <sz val="12"/>
        <color indexed="8"/>
        <rFont val="Times New Roman"/>
        <family val="1"/>
      </rPr>
      <t>0.7%</t>
    </r>
    <phoneticPr fontId="2" type="noConversion"/>
  </si>
  <si>
    <r>
      <rPr>
        <sz val="12"/>
        <rFont val="新細明體"/>
        <family val="1"/>
        <charset val="136"/>
      </rPr>
      <t>台新</t>
    </r>
    <r>
      <rPr>
        <sz val="12"/>
        <rFont val="Times New Roman"/>
        <family val="1"/>
      </rPr>
      <t>/</t>
    </r>
    <r>
      <rPr>
        <sz val="12"/>
        <rFont val="新細明體"/>
        <family val="1"/>
        <charset val="136"/>
      </rPr>
      <t>大眾銀擔</t>
    </r>
    <phoneticPr fontId="2" type="noConversion"/>
  </si>
  <si>
    <r>
      <t>YTP(3)=(0~1%)</t>
    </r>
    <r>
      <rPr>
        <sz val="12"/>
        <color indexed="8"/>
        <rFont val="新細明體"/>
        <family val="1"/>
        <charset val="136"/>
      </rPr>
      <t>，無重設</t>
    </r>
    <phoneticPr fontId="2" type="noConversion"/>
  </si>
  <si>
    <r>
      <t>YTP(2,3)=(1.25%)</t>
    </r>
    <r>
      <rPr>
        <sz val="12"/>
        <color indexed="8"/>
        <rFont val="新細明體"/>
        <family val="1"/>
        <charset val="136"/>
      </rPr>
      <t>，無重設</t>
    </r>
    <phoneticPr fontId="2" type="noConversion"/>
  </si>
  <si>
    <r>
      <t>YTP(3,4)=(0%)</t>
    </r>
    <r>
      <rPr>
        <sz val="12"/>
        <color indexed="8"/>
        <rFont val="新細明體"/>
        <family val="1"/>
        <charset val="136"/>
      </rPr>
      <t>，無重設</t>
    </r>
    <phoneticPr fontId="2" type="noConversion"/>
  </si>
  <si>
    <r>
      <t>YTP(3,4)=(1.35%)</t>
    </r>
    <r>
      <rPr>
        <sz val="12"/>
        <color indexed="8"/>
        <rFont val="新細明體"/>
        <family val="1"/>
        <charset val="136"/>
      </rPr>
      <t>，無重設</t>
    </r>
    <phoneticPr fontId="2" type="noConversion"/>
  </si>
  <si>
    <r>
      <t>YTP(2)=(1.45%)</t>
    </r>
    <r>
      <rPr>
        <sz val="12"/>
        <color indexed="8"/>
        <rFont val="新細明體"/>
        <family val="1"/>
        <charset val="136"/>
      </rPr>
      <t>，無重設</t>
    </r>
    <phoneticPr fontId="2" type="noConversion"/>
  </si>
  <si>
    <r>
      <t>YTP(3,4)=(1.25%)</t>
    </r>
    <r>
      <rPr>
        <sz val="12"/>
        <color indexed="8"/>
        <rFont val="新細明體"/>
        <family val="1"/>
        <charset val="136"/>
      </rPr>
      <t>，無重設</t>
    </r>
    <phoneticPr fontId="2" type="noConversion"/>
  </si>
  <si>
    <r>
      <t>YTP(2,3)=(1%)</t>
    </r>
    <r>
      <rPr>
        <sz val="12"/>
        <color indexed="8"/>
        <rFont val="新細明體"/>
        <family val="1"/>
        <charset val="136"/>
      </rPr>
      <t>，無重設</t>
    </r>
    <phoneticPr fontId="2" type="noConversion"/>
  </si>
  <si>
    <r>
      <t>YTP(2)=(1.5%)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</si>
  <si>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6/28</t>
    </r>
    <r>
      <rPr>
        <sz val="12"/>
        <rFont val="新細明體"/>
        <family val="1"/>
        <charset val="136"/>
      </rPr>
      <t>自動補正</t>
    </r>
    <phoneticPr fontId="2" type="noConversion"/>
  </si>
  <si>
    <r>
      <t>YTP(2,3)=(0%)</t>
    </r>
    <r>
      <rPr>
        <sz val="12"/>
        <color indexed="8"/>
        <rFont val="新細明體"/>
        <family val="1"/>
        <charset val="136"/>
      </rPr>
      <t>，無重設</t>
    </r>
    <phoneticPr fontId="2" type="noConversion"/>
  </si>
  <si>
    <r>
      <t>YTP(2,3)=(1.5%)</t>
    </r>
    <r>
      <rPr>
        <sz val="12"/>
        <color indexed="8"/>
        <rFont val="新細明體"/>
        <family val="1"/>
        <charset val="136"/>
      </rPr>
      <t>，無重設</t>
    </r>
    <phoneticPr fontId="2" type="noConversion"/>
  </si>
  <si>
    <r>
      <t>YTP(3)=(0.5%)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</si>
  <si>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;5/25</t>
    </r>
    <r>
      <rPr>
        <sz val="12"/>
        <rFont val="新細明體"/>
        <family val="1"/>
        <charset val="136"/>
      </rPr>
      <t>補正</t>
    </r>
    <phoneticPr fontId="2" type="noConversion"/>
  </si>
  <si>
    <r>
      <t>YTP(3,4)=(1%)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</si>
  <si>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土銀</t>
    </r>
    <r>
      <rPr>
        <sz val="12"/>
        <rFont val="Times New Roman"/>
        <family val="1"/>
      </rPr>
      <t>/</t>
    </r>
    <r>
      <rPr>
        <sz val="12"/>
        <rFont val="新細明體"/>
        <family val="1"/>
        <charset val="136"/>
      </rPr>
      <t>台新</t>
    </r>
    <r>
      <rPr>
        <sz val="12"/>
        <rFont val="Times New Roman"/>
        <family val="1"/>
      </rPr>
      <t>/</t>
    </r>
    <r>
      <rPr>
        <sz val="12"/>
        <rFont val="新細明體"/>
        <family val="1"/>
        <charset val="136"/>
      </rPr>
      <t>華南</t>
    </r>
    <r>
      <rPr>
        <sz val="12"/>
        <rFont val="Times New Roman"/>
        <family val="1"/>
      </rPr>
      <t>/</t>
    </r>
    <r>
      <rPr>
        <sz val="12"/>
        <rFont val="新細明體"/>
        <family val="1"/>
        <charset val="136"/>
      </rPr>
      <t>板信</t>
    </r>
    <r>
      <rPr>
        <sz val="12"/>
        <rFont val="Times New Roman"/>
        <family val="1"/>
      </rPr>
      <t>/</t>
    </r>
    <r>
      <rPr>
        <sz val="12"/>
        <rFont val="新細明體"/>
        <family val="1"/>
        <charset val="136"/>
      </rPr>
      <t>農金聯保</t>
    </r>
    <r>
      <rPr>
        <sz val="12"/>
        <rFont val="Times New Roman"/>
        <family val="1"/>
      </rPr>
      <t>;7/21</t>
    </r>
    <r>
      <rPr>
        <sz val="12"/>
        <rFont val="新細明體"/>
        <family val="1"/>
        <charset val="136"/>
      </rPr>
      <t>停止申報生效</t>
    </r>
    <r>
      <rPr>
        <sz val="12"/>
        <rFont val="Times New Roman"/>
        <family val="1"/>
      </rPr>
      <t>; 7/29</t>
    </r>
    <r>
      <rPr>
        <sz val="12"/>
        <rFont val="新細明體"/>
        <family val="1"/>
        <charset val="136"/>
      </rPr>
      <t>補件</t>
    </r>
    <phoneticPr fontId="2" type="noConversion"/>
  </si>
  <si>
    <r>
      <t>YTP(2,3)=(1.25%,1.25%)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</si>
  <si>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,100.5</t>
    </r>
    <r>
      <rPr>
        <sz val="12"/>
        <rFont val="新細明體"/>
        <family val="1"/>
        <charset val="136"/>
      </rPr>
      <t>元發行</t>
    </r>
    <r>
      <rPr>
        <sz val="12"/>
        <rFont val="Times New Roman"/>
        <family val="1"/>
      </rPr>
      <t>; 6/23</t>
    </r>
    <r>
      <rPr>
        <sz val="12"/>
        <rFont val="新細明體"/>
        <family val="1"/>
        <charset val="136"/>
      </rPr>
      <t>申請展延至</t>
    </r>
    <r>
      <rPr>
        <sz val="12"/>
        <rFont val="Times New Roman"/>
        <family val="1"/>
      </rPr>
      <t>10/13</t>
    </r>
    <phoneticPr fontId="2" type="noConversion"/>
  </si>
  <si>
    <r>
      <t>YTP(3)=(1.478%)</t>
    </r>
    <r>
      <rPr>
        <sz val="12"/>
        <color indexed="8"/>
        <rFont val="新細明體"/>
        <family val="1"/>
        <charset val="136"/>
      </rPr>
      <t>，無重設</t>
    </r>
    <phoneticPr fontId="2" type="noConversion"/>
  </si>
  <si>
    <r>
      <t>YTP(3)=(0~0.5%)</t>
    </r>
    <r>
      <rPr>
        <sz val="12"/>
        <color indexed="8"/>
        <rFont val="新細明體"/>
        <family val="1"/>
        <charset val="136"/>
      </rPr>
      <t>，無重設</t>
    </r>
    <phoneticPr fontId="2" type="noConversion"/>
  </si>
  <si>
    <r>
      <t>YTP(2)=(1.75%)</t>
    </r>
    <r>
      <rPr>
        <sz val="12"/>
        <color indexed="8"/>
        <rFont val="新細明體"/>
        <family val="1"/>
        <charset val="136"/>
      </rPr>
      <t>，無重設</t>
    </r>
    <phoneticPr fontId="2" type="noConversion"/>
  </si>
  <si>
    <r>
      <t>YTP(2)=(0.25%)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</si>
  <si>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;11/9</t>
    </r>
    <r>
      <rPr>
        <sz val="12"/>
        <rFont val="新細明體"/>
        <family val="1"/>
        <charset val="136"/>
      </rPr>
      <t>停止申報生效；</t>
    </r>
    <r>
      <rPr>
        <sz val="12"/>
        <rFont val="Times New Roman"/>
        <family val="1"/>
      </rPr>
      <t>11/21</t>
    </r>
    <r>
      <rPr>
        <sz val="12"/>
        <rFont val="新細明體"/>
        <family val="1"/>
        <charset val="136"/>
      </rPr>
      <t>重新起算</t>
    </r>
    <phoneticPr fontId="2" type="noConversion"/>
  </si>
  <si>
    <r>
      <t>YTP(2)=(1.5~2%)</t>
    </r>
    <r>
      <rPr>
        <sz val="12"/>
        <color indexed="8"/>
        <rFont val="新細明體"/>
        <family val="1"/>
        <charset val="136"/>
      </rPr>
      <t>，無重設</t>
    </r>
    <phoneticPr fontId="2" type="noConversion"/>
  </si>
  <si>
    <r>
      <rPr>
        <sz val="12"/>
        <rFont val="新細明體"/>
        <family val="1"/>
        <charset val="136"/>
      </rPr>
      <t>三年六個月；申請展延至</t>
    </r>
    <r>
      <rPr>
        <sz val="12"/>
        <rFont val="Times New Roman"/>
        <family val="1"/>
      </rPr>
      <t>101/6/15</t>
    </r>
    <phoneticPr fontId="2" type="noConversion"/>
  </si>
  <si>
    <r>
      <t>KY</t>
    </r>
    <r>
      <rPr>
        <sz val="12"/>
        <rFont val="新細明體"/>
        <family val="1"/>
        <charset val="136"/>
      </rPr>
      <t>欣厚</t>
    </r>
    <phoneticPr fontId="2" type="noConversion"/>
  </si>
  <si>
    <r>
      <rPr>
        <sz val="12"/>
        <rFont val="新細明體"/>
        <family val="1"/>
        <charset val="136"/>
      </rPr>
      <t>三年期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</si>
  <si>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YTP(2.5)=(1.8%)</t>
    </r>
    <r>
      <rPr>
        <sz val="12"/>
        <color indexed="8"/>
        <rFont val="新細明體"/>
        <family val="1"/>
        <charset val="136"/>
      </rPr>
      <t>，無重設</t>
    </r>
    <phoneticPr fontId="2" type="noConversion"/>
  </si>
  <si>
    <r>
      <rPr>
        <sz val="12"/>
        <rFont val="新細明體"/>
        <family val="1"/>
        <charset val="136"/>
      </rPr>
      <t>四年期；申請展延至</t>
    </r>
    <r>
      <rPr>
        <sz val="12"/>
        <rFont val="Times New Roman"/>
        <family val="1"/>
      </rPr>
      <t>101/6/15</t>
    </r>
    <phoneticPr fontId="2" type="noConversion"/>
  </si>
  <si>
    <r>
      <rPr>
        <sz val="12"/>
        <rFont val="新細明體"/>
        <family val="1"/>
        <charset val="136"/>
      </rPr>
      <t>五年期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</si>
  <si>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F</t>
    </r>
    <r>
      <rPr>
        <sz val="12"/>
        <rFont val="新細明體"/>
        <family val="1"/>
        <charset val="136"/>
      </rPr>
      <t>慧洋</t>
    </r>
    <phoneticPr fontId="2" type="noConversion"/>
  </si>
  <si>
    <r>
      <rPr>
        <sz val="12"/>
        <rFont val="新細明體"/>
        <family val="1"/>
        <charset val="136"/>
      </rPr>
      <t>三年期；台銀</t>
    </r>
    <r>
      <rPr>
        <sz val="12"/>
        <rFont val="Times New Roman"/>
        <family val="1"/>
      </rPr>
      <t>(35.47%)/</t>
    </r>
    <r>
      <rPr>
        <sz val="12"/>
        <rFont val="新細明體"/>
        <family val="1"/>
        <charset val="136"/>
      </rPr>
      <t>台北富邦銀</t>
    </r>
    <r>
      <rPr>
        <sz val="12"/>
        <rFont val="Times New Roman"/>
        <family val="1"/>
      </rPr>
      <t>(21.28%)/</t>
    </r>
    <r>
      <rPr>
        <sz val="12"/>
        <rFont val="新細明體"/>
        <family val="1"/>
        <charset val="136"/>
      </rPr>
      <t>彰銀</t>
    </r>
    <r>
      <rPr>
        <sz val="12"/>
        <rFont val="Times New Roman"/>
        <family val="1"/>
      </rPr>
      <t>(16.89%)/</t>
    </r>
    <r>
      <rPr>
        <sz val="12"/>
        <rFont val="新細明體"/>
        <family val="1"/>
        <charset val="136"/>
      </rPr>
      <t>華銀</t>
    </r>
    <r>
      <rPr>
        <sz val="12"/>
        <rFont val="Times New Roman"/>
        <family val="1"/>
      </rPr>
      <t>(13.18%)/</t>
    </r>
    <r>
      <rPr>
        <sz val="12"/>
        <rFont val="新細明體"/>
        <family val="1"/>
        <charset val="136"/>
      </rPr>
      <t>一銀</t>
    </r>
    <r>
      <rPr>
        <sz val="12"/>
        <rFont val="Times New Roman"/>
        <family val="1"/>
      </rPr>
      <t>(13.18%)</t>
    </r>
    <r>
      <rPr>
        <sz val="12"/>
        <rFont val="新細明體"/>
        <family val="1"/>
        <charset val="136"/>
      </rPr>
      <t>聯保；</t>
    </r>
    <r>
      <rPr>
        <sz val="12"/>
        <rFont val="Times New Roman"/>
        <family val="1"/>
      </rPr>
      <t>101/1/16</t>
    </r>
    <r>
      <rPr>
        <sz val="12"/>
        <rFont val="新細明體"/>
        <family val="1"/>
        <charset val="136"/>
      </rPr>
      <t>公告申請展至</t>
    </r>
    <r>
      <rPr>
        <sz val="12"/>
        <rFont val="Times New Roman"/>
        <family val="1"/>
      </rPr>
      <t>101/5/8</t>
    </r>
    <phoneticPr fontId="2" type="noConversion"/>
  </si>
  <si>
    <r>
      <rPr>
        <sz val="12"/>
        <rFont val="新細明體"/>
        <family val="1"/>
        <charset val="136"/>
      </rPr>
      <t>五年期</t>
    </r>
    <r>
      <rPr>
        <sz val="12"/>
        <rFont val="Times New Roman"/>
        <family val="1"/>
      </rPr>
      <t>; 2012/1/6</t>
    </r>
    <r>
      <rPr>
        <sz val="12"/>
        <rFont val="新細明體"/>
        <family val="1"/>
        <charset val="136"/>
      </rPr>
      <t>自動補正；</t>
    </r>
    <r>
      <rPr>
        <sz val="12"/>
        <rFont val="Times New Roman"/>
        <family val="1"/>
      </rPr>
      <t>2012/2/9</t>
    </r>
    <r>
      <rPr>
        <sz val="12"/>
        <rFont val="新細明體"/>
        <family val="1"/>
        <charset val="136"/>
      </rPr>
      <t>停止生效</t>
    </r>
    <phoneticPr fontId="2" type="noConversion"/>
  </si>
  <si>
    <r>
      <t>YTP(2,3)=(0.5,0.7%)</t>
    </r>
    <r>
      <rPr>
        <sz val="12"/>
        <color indexed="8"/>
        <rFont val="新細明體"/>
        <family val="1"/>
        <charset val="136"/>
      </rPr>
      <t>，無重設</t>
    </r>
    <phoneticPr fontId="2" type="noConversion"/>
  </si>
  <si>
    <r>
      <rPr>
        <sz val="12"/>
        <rFont val="新細明體"/>
        <family val="1"/>
        <charset val="136"/>
      </rPr>
      <t>三年期；申請展延至</t>
    </r>
    <r>
      <rPr>
        <sz val="12"/>
        <rFont val="Times New Roman"/>
        <family val="1"/>
      </rPr>
      <t>2012/6/12</t>
    </r>
    <phoneticPr fontId="2" type="noConversion"/>
  </si>
  <si>
    <r>
      <rPr>
        <sz val="12"/>
        <rFont val="新細明體"/>
        <family val="1"/>
        <charset val="136"/>
      </rPr>
      <t>三年期</t>
    </r>
    <r>
      <rPr>
        <sz val="12"/>
        <rFont val="Times New Roman"/>
        <family val="1"/>
      </rPr>
      <t xml:space="preserve">; </t>
    </r>
    <r>
      <rPr>
        <sz val="12"/>
        <rFont val="新細明體"/>
        <family val="1"/>
        <charset val="136"/>
      </rPr>
      <t>停止生效；</t>
    </r>
    <r>
      <rPr>
        <sz val="12"/>
        <rFont val="Times New Roman"/>
        <family val="1"/>
      </rPr>
      <t>2012/1/12</t>
    </r>
    <r>
      <rPr>
        <sz val="12"/>
        <rFont val="新細明體"/>
        <family val="1"/>
        <charset val="136"/>
      </rPr>
      <t>重新起算</t>
    </r>
    <phoneticPr fontId="2" type="noConversion"/>
  </si>
  <si>
    <r>
      <t>YTP(4)=(1.25%)</t>
    </r>
    <r>
      <rPr>
        <sz val="12"/>
        <color indexed="8"/>
        <rFont val="新細明體"/>
        <family val="1"/>
        <charset val="136"/>
      </rPr>
      <t>，無重設</t>
    </r>
    <phoneticPr fontId="2" type="noConversion"/>
  </si>
  <si>
    <r>
      <t>YTP(3)=(0.75%)</t>
    </r>
    <r>
      <rPr>
        <sz val="12"/>
        <color indexed="8"/>
        <rFont val="新細明體"/>
        <family val="1"/>
        <charset val="136"/>
      </rPr>
      <t>，無重設</t>
    </r>
    <phoneticPr fontId="2" type="noConversion"/>
  </si>
  <si>
    <r>
      <t>YTP(4)=(1.7%)</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</si>
  <si>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2012/2/10</t>
    </r>
    <r>
      <rPr>
        <sz val="12"/>
        <rFont val="新細明體"/>
        <family val="1"/>
        <charset val="136"/>
      </rPr>
      <t>停止生效，</t>
    </r>
    <r>
      <rPr>
        <sz val="12"/>
        <rFont val="Times New Roman"/>
        <family val="1"/>
      </rPr>
      <t>2012/2/15</t>
    </r>
    <r>
      <rPr>
        <sz val="12"/>
        <rFont val="新細明體"/>
        <family val="1"/>
        <charset val="136"/>
      </rPr>
      <t>補件</t>
    </r>
    <phoneticPr fontId="2" type="noConversion"/>
  </si>
  <si>
    <r>
      <t xml:space="preserve"> </t>
    </r>
    <r>
      <rPr>
        <sz val="12"/>
        <rFont val="新細明體"/>
        <family val="1"/>
        <charset val="136"/>
      </rPr>
      <t>統一證</t>
    </r>
    <phoneticPr fontId="2" type="noConversion"/>
  </si>
  <si>
    <r>
      <rPr>
        <sz val="12"/>
        <color indexed="8"/>
        <rFont val="新細明體"/>
        <family val="1"/>
        <charset val="136"/>
      </rPr>
      <t>三年期</t>
    </r>
    <r>
      <rPr>
        <sz val="12"/>
        <color indexed="8"/>
        <rFont val="Times New Roman"/>
        <family val="1"/>
      </rPr>
      <t xml:space="preserve">     6/22</t>
    </r>
    <r>
      <rPr>
        <sz val="12"/>
        <color indexed="8"/>
        <rFont val="新細明體"/>
        <family val="1"/>
        <charset val="136"/>
      </rPr>
      <t>調整轉換價格</t>
    </r>
    <r>
      <rPr>
        <sz val="12"/>
        <color indexed="8"/>
        <rFont val="Times New Roman"/>
        <family val="1"/>
      </rPr>
      <t>25.66----21.57</t>
    </r>
    <phoneticPr fontId="2" type="noConversion"/>
  </si>
  <si>
    <r>
      <rPr>
        <sz val="12"/>
        <rFont val="新細明體"/>
        <family val="1"/>
        <charset val="136"/>
      </rPr>
      <t>五年期</t>
    </r>
    <r>
      <rPr>
        <sz val="12"/>
        <rFont val="Times New Roman"/>
        <family val="1"/>
      </rPr>
      <t xml:space="preserve"> </t>
    </r>
    <r>
      <rPr>
        <sz val="12"/>
        <color indexed="10"/>
        <rFont val="Times New Roman"/>
        <family val="1"/>
      </rPr>
      <t xml:space="preserve"> </t>
    </r>
    <phoneticPr fontId="2" type="noConversion"/>
  </si>
  <si>
    <r>
      <t>F</t>
    </r>
    <r>
      <rPr>
        <sz val="12"/>
        <rFont val="新細明體"/>
        <family val="1"/>
        <charset val="136"/>
      </rPr>
      <t>貿聯</t>
    </r>
    <phoneticPr fontId="2" type="noConversion"/>
  </si>
  <si>
    <r>
      <rPr>
        <sz val="12"/>
        <rFont val="新細明體"/>
        <family val="1"/>
        <charset val="136"/>
      </rPr>
      <t>金革</t>
    </r>
    <r>
      <rPr>
        <sz val="12"/>
        <rFont val="Times New Roman"/>
        <family val="1"/>
      </rPr>
      <t>(</t>
    </r>
    <r>
      <rPr>
        <sz val="12"/>
        <rFont val="新細明體"/>
        <family val="1"/>
        <charset val="136"/>
      </rPr>
      <t>三發地產</t>
    </r>
    <r>
      <rPr>
        <sz val="12"/>
        <rFont val="Times New Roman"/>
        <family val="1"/>
      </rPr>
      <t>)</t>
    </r>
    <phoneticPr fontId="2" type="noConversion"/>
  </si>
  <si>
    <r>
      <t xml:space="preserve">   7/12</t>
    </r>
    <r>
      <rPr>
        <sz val="12"/>
        <color indexed="8"/>
        <rFont val="新細明體"/>
        <family val="1"/>
        <charset val="136"/>
      </rPr>
      <t>定價</t>
    </r>
    <phoneticPr fontId="2" type="noConversion"/>
  </si>
  <si>
    <r>
      <rPr>
        <sz val="12"/>
        <color indexed="8"/>
        <rFont val="新細明體"/>
        <family val="1"/>
        <charset val="136"/>
      </rPr>
      <t>三年期</t>
    </r>
    <r>
      <rPr>
        <sz val="12"/>
        <color indexed="8"/>
        <rFont val="Times New Roman"/>
        <family val="1"/>
      </rPr>
      <t xml:space="preserve"> 2012/6/18</t>
    </r>
    <r>
      <rPr>
        <sz val="12"/>
        <color indexed="8"/>
        <rFont val="新細明體"/>
        <family val="1"/>
        <charset val="136"/>
      </rPr>
      <t>補件</t>
    </r>
    <phoneticPr fontId="2" type="noConversion"/>
  </si>
  <si>
    <r>
      <rPr>
        <sz val="12"/>
        <color indexed="8"/>
        <rFont val="新細明體"/>
        <family val="1"/>
        <charset val="136"/>
      </rPr>
      <t>五年期</t>
    </r>
    <r>
      <rPr>
        <sz val="12"/>
        <color indexed="8"/>
        <rFont val="Times New Roman"/>
        <family val="1"/>
      </rPr>
      <t xml:space="preserve"> 6/13 </t>
    </r>
    <r>
      <rPr>
        <sz val="12"/>
        <color indexed="8"/>
        <rFont val="新細明體"/>
        <family val="1"/>
        <charset val="136"/>
      </rPr>
      <t>重新起算</t>
    </r>
    <phoneticPr fontId="2" type="noConversion"/>
  </si>
  <si>
    <r>
      <t>YTP(3)=(0-1%)</t>
    </r>
    <r>
      <rPr>
        <sz val="12"/>
        <color indexed="8"/>
        <rFont val="新細明體"/>
        <family val="1"/>
        <charset val="136"/>
      </rPr>
      <t>，無重設</t>
    </r>
    <phoneticPr fontId="2" type="noConversion"/>
  </si>
  <si>
    <r>
      <t>YTP(3)=(0.25%)</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</si>
  <si>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</si>
  <si>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延長募集期間至</t>
    </r>
    <r>
      <rPr>
        <sz val="12"/>
        <rFont val="Times New Roman"/>
        <family val="1"/>
      </rPr>
      <t>10/18</t>
    </r>
    <phoneticPr fontId="2" type="noConversion"/>
  </si>
  <si>
    <r>
      <rPr>
        <sz val="12"/>
        <color indexed="8"/>
        <rFont val="新細明體"/>
        <family val="1"/>
        <charset val="136"/>
      </rPr>
      <t>三年期</t>
    </r>
    <r>
      <rPr>
        <sz val="12"/>
        <color indexed="8"/>
        <rFont val="Times New Roman"/>
        <family val="1"/>
      </rPr>
      <t xml:space="preserve">  5/31 </t>
    </r>
    <r>
      <rPr>
        <sz val="12"/>
        <color indexed="8"/>
        <rFont val="新細明體"/>
        <family val="1"/>
        <charset val="136"/>
      </rPr>
      <t>停止申報生效</t>
    </r>
    <phoneticPr fontId="2" type="noConversion"/>
  </si>
  <si>
    <r>
      <t>YTP(3,4)=(1.75%,1.75%)</t>
    </r>
    <r>
      <rPr>
        <sz val="12"/>
        <color indexed="8"/>
        <rFont val="新細明體"/>
        <family val="1"/>
        <charset val="136"/>
      </rPr>
      <t>，無重設</t>
    </r>
    <phoneticPr fontId="2" type="noConversion"/>
  </si>
  <si>
    <r>
      <t>YTP(3,4)=(0.25%,0.25%)</t>
    </r>
    <r>
      <rPr>
        <sz val="12"/>
        <color indexed="8"/>
        <rFont val="新細明體"/>
        <family val="1"/>
        <charset val="136"/>
      </rPr>
      <t>，無重設</t>
    </r>
    <phoneticPr fontId="2" type="noConversion"/>
  </si>
  <si>
    <r>
      <t>YTP(3)=(1.5%)</t>
    </r>
    <r>
      <rPr>
        <sz val="12"/>
        <color indexed="8"/>
        <rFont val="新細明體"/>
        <family val="1"/>
        <charset val="136"/>
      </rPr>
      <t>，無重設</t>
    </r>
    <phoneticPr fontId="2" type="noConversion"/>
  </si>
  <si>
    <r>
      <rPr>
        <sz val="12"/>
        <color indexed="8"/>
        <rFont val="新細明體"/>
        <family val="1"/>
        <charset val="136"/>
      </rPr>
      <t>五年期</t>
    </r>
    <r>
      <rPr>
        <sz val="12"/>
        <color indexed="8"/>
        <rFont val="Times New Roman"/>
        <family val="1"/>
      </rPr>
      <t xml:space="preserve"> 7/31</t>
    </r>
    <r>
      <rPr>
        <sz val="12"/>
        <color indexed="8"/>
        <rFont val="新細明體"/>
        <family val="1"/>
        <charset val="136"/>
      </rPr>
      <t>停止申報生效</t>
    </r>
    <r>
      <rPr>
        <sz val="12"/>
        <color indexed="8"/>
        <rFont val="Times New Roman"/>
        <family val="1"/>
      </rPr>
      <t xml:space="preserve"> 8/3</t>
    </r>
    <r>
      <rPr>
        <sz val="12"/>
        <color indexed="8"/>
        <rFont val="新細明體"/>
        <family val="1"/>
        <charset val="136"/>
      </rPr>
      <t>解除停止申報生效</t>
    </r>
    <phoneticPr fontId="2" type="noConversion"/>
  </si>
  <si>
    <r>
      <rPr>
        <sz val="12"/>
        <color indexed="8"/>
        <rFont val="新細明體"/>
        <family val="1"/>
        <charset val="136"/>
      </rPr>
      <t>三年期</t>
    </r>
    <r>
      <rPr>
        <sz val="12"/>
        <color indexed="8"/>
        <rFont val="Times New Roman"/>
        <family val="1"/>
      </rPr>
      <t xml:space="preserve"> 8/6</t>
    </r>
    <r>
      <rPr>
        <sz val="12"/>
        <color indexed="8"/>
        <rFont val="新細明體"/>
        <family val="1"/>
        <charset val="136"/>
      </rPr>
      <t>停止申報生效</t>
    </r>
    <r>
      <rPr>
        <sz val="12"/>
        <color indexed="8"/>
        <rFont val="Times New Roman"/>
        <family val="1"/>
      </rPr>
      <t xml:space="preserve"> 8/22</t>
    </r>
    <r>
      <rPr>
        <sz val="12"/>
        <color indexed="8"/>
        <rFont val="新細明體"/>
        <family val="1"/>
        <charset val="136"/>
      </rPr>
      <t>解除停止申報生效</t>
    </r>
    <phoneticPr fontId="2" type="noConversion"/>
  </si>
  <si>
    <r>
      <rPr>
        <sz val="12"/>
        <color indexed="8"/>
        <rFont val="新細明體"/>
        <family val="1"/>
        <charset val="136"/>
      </rPr>
      <t>年期</t>
    </r>
    <r>
      <rPr>
        <sz val="12"/>
        <color indexed="8"/>
        <rFont val="Times New Roman"/>
        <family val="1"/>
      </rPr>
      <t>:4.5</t>
    </r>
    <r>
      <rPr>
        <sz val="12"/>
        <color indexed="8"/>
        <rFont val="新細明體"/>
        <family val="1"/>
        <charset val="136"/>
      </rPr>
      <t>年</t>
    </r>
    <r>
      <rPr>
        <sz val="12"/>
        <color indexed="8"/>
        <rFont val="Times New Roman"/>
        <family val="1"/>
      </rPr>
      <t xml:space="preserve"> </t>
    </r>
    <r>
      <rPr>
        <sz val="12"/>
        <color indexed="8"/>
        <rFont val="新細明體"/>
        <family val="1"/>
        <charset val="136"/>
      </rPr>
      <t>證期局核准延長募集期限至</t>
    </r>
    <r>
      <rPr>
        <sz val="12"/>
        <color indexed="8"/>
        <rFont val="Times New Roman"/>
        <family val="1"/>
      </rPr>
      <t>10/19</t>
    </r>
    <phoneticPr fontId="2" type="noConversion"/>
  </si>
  <si>
    <r>
      <t>F-</t>
    </r>
    <r>
      <rPr>
        <sz val="12"/>
        <rFont val="新細明體"/>
        <family val="1"/>
        <charset val="136"/>
      </rPr>
      <t>再生</t>
    </r>
    <phoneticPr fontId="2" type="noConversion"/>
  </si>
  <si>
    <t>101.6/105.3%</t>
    <phoneticPr fontId="2" type="noConversion"/>
  </si>
  <si>
    <r>
      <rPr>
        <sz val="12"/>
        <rFont val="新細明體"/>
        <family val="1"/>
        <charset val="136"/>
      </rPr>
      <t>三年期</t>
    </r>
    <r>
      <rPr>
        <sz val="12"/>
        <rFont val="Times New Roman"/>
        <family val="1"/>
      </rPr>
      <t xml:space="preserve"> </t>
    </r>
    <r>
      <rPr>
        <sz val="12"/>
        <color indexed="10"/>
        <rFont val="Times New Roman"/>
        <family val="1"/>
      </rPr>
      <t xml:space="preserve">2012/10/30 </t>
    </r>
    <r>
      <rPr>
        <sz val="12"/>
        <color indexed="10"/>
        <rFont val="新細明體"/>
        <family val="1"/>
        <charset val="136"/>
      </rPr>
      <t>調整轉換價格</t>
    </r>
    <r>
      <rPr>
        <sz val="12"/>
        <color indexed="10"/>
        <rFont val="Times New Roman"/>
        <family val="1"/>
      </rPr>
      <t xml:space="preserve"> 101.6</t>
    </r>
    <r>
      <rPr>
        <sz val="12"/>
        <color indexed="10"/>
        <rFont val="新細明體"/>
        <family val="1"/>
        <charset val="136"/>
      </rPr>
      <t>元</t>
    </r>
    <phoneticPr fontId="2" type="noConversion"/>
  </si>
  <si>
    <r>
      <t>YTP(2)=(0.75~1%)</t>
    </r>
    <r>
      <rPr>
        <sz val="12"/>
        <color indexed="8"/>
        <rFont val="新細明體"/>
        <family val="1"/>
        <charset val="136"/>
      </rPr>
      <t>，無重設</t>
    </r>
    <phoneticPr fontId="2" type="noConversion"/>
  </si>
  <si>
    <r>
      <rPr>
        <sz val="12"/>
        <color indexed="8"/>
        <rFont val="新細明體"/>
        <family val="1"/>
        <charset val="136"/>
      </rPr>
      <t>三年期</t>
    </r>
    <r>
      <rPr>
        <sz val="12"/>
        <color indexed="8"/>
        <rFont val="Times New Roman"/>
        <family val="1"/>
      </rPr>
      <t xml:space="preserve">  </t>
    </r>
    <r>
      <rPr>
        <sz val="12"/>
        <color indexed="8"/>
        <rFont val="新細明體"/>
        <family val="1"/>
        <charset val="136"/>
      </rPr>
      <t>延長募集期間至</t>
    </r>
    <r>
      <rPr>
        <sz val="12"/>
        <color indexed="8"/>
        <rFont val="Times New Roman"/>
        <family val="1"/>
      </rPr>
      <t>101</t>
    </r>
    <r>
      <rPr>
        <sz val="12"/>
        <color indexed="8"/>
        <rFont val="新細明體"/>
        <family val="1"/>
        <charset val="136"/>
      </rPr>
      <t>年</t>
    </r>
    <r>
      <rPr>
        <sz val="12"/>
        <color indexed="8"/>
        <rFont val="Times New Roman"/>
        <family val="1"/>
      </rPr>
      <t>11</t>
    </r>
    <r>
      <rPr>
        <sz val="12"/>
        <color indexed="8"/>
        <rFont val="新細明體"/>
        <family val="1"/>
        <charset val="136"/>
      </rPr>
      <t>月</t>
    </r>
    <r>
      <rPr>
        <sz val="12"/>
        <color indexed="8"/>
        <rFont val="Times New Roman"/>
        <family val="1"/>
      </rPr>
      <t>9</t>
    </r>
    <r>
      <rPr>
        <sz val="12"/>
        <color indexed="8"/>
        <rFont val="新細明體"/>
        <family val="1"/>
        <charset val="136"/>
      </rPr>
      <t>日</t>
    </r>
    <phoneticPr fontId="2" type="noConversion"/>
  </si>
  <si>
    <r>
      <rPr>
        <sz val="12"/>
        <color indexed="8"/>
        <rFont val="新細明體"/>
        <family val="1"/>
        <charset val="136"/>
      </rPr>
      <t>五年期</t>
    </r>
    <r>
      <rPr>
        <sz val="12"/>
        <color indexed="10"/>
        <rFont val="Times New Roman"/>
        <family val="1"/>
      </rPr>
      <t xml:space="preserve"> </t>
    </r>
    <phoneticPr fontId="2" type="noConversion"/>
  </si>
  <si>
    <r>
      <rPr>
        <sz val="12"/>
        <rFont val="新細明體"/>
        <family val="1"/>
        <charset val="136"/>
      </rPr>
      <t>三年期</t>
    </r>
    <r>
      <rPr>
        <sz val="12"/>
        <rFont val="Times New Roman"/>
        <family val="1"/>
      </rPr>
      <t xml:space="preserve"> 11/19  </t>
    </r>
    <r>
      <rPr>
        <sz val="12"/>
        <rFont val="新細明體"/>
        <family val="1"/>
        <charset val="136"/>
      </rPr>
      <t>訂價基準日</t>
    </r>
    <phoneticPr fontId="2" type="noConversion"/>
  </si>
  <si>
    <r>
      <rPr>
        <sz val="12"/>
        <rFont val="新細明體"/>
        <family val="1"/>
        <charset val="136"/>
      </rPr>
      <t>五年期</t>
    </r>
    <r>
      <rPr>
        <sz val="12"/>
        <rFont val="Times New Roman"/>
        <family val="1"/>
      </rPr>
      <t xml:space="preserve"> </t>
    </r>
    <phoneticPr fontId="2" type="noConversion"/>
  </si>
  <si>
    <r>
      <t>YTP(3)=(0-0.5%)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</si>
  <si>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12/7 </t>
    </r>
    <r>
      <rPr>
        <sz val="12"/>
        <rFont val="新細明體"/>
        <family val="1"/>
        <charset val="136"/>
      </rPr>
      <t>自動補正</t>
    </r>
    <phoneticPr fontId="2" type="noConversion"/>
  </si>
  <si>
    <r>
      <rPr>
        <sz val="12"/>
        <color indexed="8"/>
        <rFont val="新細明體"/>
        <family val="1"/>
        <charset val="136"/>
      </rPr>
      <t>五年期</t>
    </r>
    <r>
      <rPr>
        <sz val="12"/>
        <color indexed="8"/>
        <rFont val="Times New Roman"/>
        <family val="1"/>
      </rPr>
      <t xml:space="preserve"> 11/30 </t>
    </r>
    <r>
      <rPr>
        <sz val="12"/>
        <color indexed="8"/>
        <rFont val="新細明體"/>
        <family val="1"/>
        <charset val="136"/>
      </rPr>
      <t>停止生效</t>
    </r>
    <r>
      <rPr>
        <sz val="12"/>
        <color indexed="8"/>
        <rFont val="Times New Roman"/>
        <family val="1"/>
      </rPr>
      <t xml:space="preserve"> 12/7</t>
    </r>
    <r>
      <rPr>
        <sz val="12"/>
        <color indexed="8"/>
        <rFont val="新細明體"/>
        <family val="1"/>
        <charset val="136"/>
      </rPr>
      <t>補正</t>
    </r>
    <phoneticPr fontId="2" type="noConversion"/>
  </si>
  <si>
    <r>
      <t xml:space="preserve"> </t>
    </r>
    <r>
      <rPr>
        <sz val="12"/>
        <rFont val="新細明體"/>
        <family val="1"/>
        <charset val="136"/>
      </rPr>
      <t>五年期</t>
    </r>
    <phoneticPr fontId="2" type="noConversion"/>
  </si>
  <si>
    <r>
      <rPr>
        <sz val="12"/>
        <rFont val="新細明體"/>
        <family val="1"/>
        <charset val="136"/>
      </rPr>
      <t>五年期</t>
    </r>
    <r>
      <rPr>
        <sz val="12"/>
        <rFont val="Times New Roman"/>
        <family val="1"/>
      </rPr>
      <t xml:space="preserve"> 1/8</t>
    </r>
    <r>
      <rPr>
        <sz val="12"/>
        <rFont val="新細明體"/>
        <family val="1"/>
        <charset val="136"/>
      </rPr>
      <t>解除停止生效</t>
    </r>
    <phoneticPr fontId="2" type="noConversion"/>
  </si>
  <si>
    <r>
      <rPr>
        <sz val="12"/>
        <rFont val="新細明體"/>
        <family val="1"/>
        <charset val="136"/>
      </rPr>
      <t>五年期</t>
    </r>
    <r>
      <rPr>
        <sz val="12"/>
        <rFont val="Times New Roman"/>
        <family val="1"/>
      </rPr>
      <t xml:space="preserve"> </t>
    </r>
    <r>
      <rPr>
        <sz val="12"/>
        <color indexed="10"/>
        <rFont val="新細明體"/>
        <family val="1"/>
        <charset val="136"/>
      </rPr>
      <t>延長募集期限至</t>
    </r>
    <r>
      <rPr>
        <sz val="12"/>
        <color indexed="10"/>
        <rFont val="Times New Roman"/>
        <family val="1"/>
      </rPr>
      <t>5/14</t>
    </r>
    <phoneticPr fontId="2" type="noConversion"/>
  </si>
  <si>
    <r>
      <t xml:space="preserve">YTP(3)=(0-1%) </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</si>
  <si>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xml:space="preserve"> </t>
    </r>
    <phoneticPr fontId="2" type="noConversion"/>
  </si>
  <si>
    <r>
      <rPr>
        <sz val="12"/>
        <color indexed="8"/>
        <rFont val="新細明體"/>
        <family val="1"/>
        <charset val="136"/>
      </rPr>
      <t>三年期</t>
    </r>
    <r>
      <rPr>
        <sz val="12"/>
        <color indexed="8"/>
        <rFont val="Times New Roman"/>
        <family val="1"/>
      </rPr>
      <t xml:space="preserve"> 4</t>
    </r>
    <r>
      <rPr>
        <sz val="12"/>
        <color indexed="8"/>
        <rFont val="新細明體"/>
        <family val="1"/>
        <charset val="136"/>
      </rPr>
      <t>月</t>
    </r>
    <r>
      <rPr>
        <sz val="12"/>
        <color indexed="8"/>
        <rFont val="Times New Roman"/>
        <family val="1"/>
      </rPr>
      <t>24</t>
    </r>
    <r>
      <rPr>
        <sz val="12"/>
        <color indexed="8"/>
        <rFont val="新細明體"/>
        <family val="1"/>
        <charset val="136"/>
      </rPr>
      <t>日補件</t>
    </r>
    <phoneticPr fontId="2" type="noConversion"/>
  </si>
  <si>
    <r>
      <rPr>
        <sz val="12"/>
        <rFont val="新細明體"/>
        <family val="1"/>
        <charset val="136"/>
      </rPr>
      <t>五年期</t>
    </r>
    <r>
      <rPr>
        <sz val="12"/>
        <rFont val="Times New Roman"/>
        <family val="1"/>
      </rPr>
      <t xml:space="preserve"> 12/21</t>
    </r>
    <r>
      <rPr>
        <sz val="12"/>
        <rFont val="新細明體"/>
        <family val="1"/>
        <charset val="136"/>
      </rPr>
      <t>解除停止生效</t>
    </r>
    <phoneticPr fontId="2" type="noConversion"/>
  </si>
  <si>
    <r>
      <rPr>
        <sz val="12"/>
        <color indexed="8"/>
        <rFont val="新細明體"/>
        <family val="1"/>
        <charset val="136"/>
      </rPr>
      <t>三年期</t>
    </r>
    <r>
      <rPr>
        <sz val="12"/>
        <color indexed="8"/>
        <rFont val="Times New Roman"/>
        <family val="1"/>
      </rPr>
      <t>5</t>
    </r>
    <r>
      <rPr>
        <sz val="12"/>
        <color indexed="8"/>
        <rFont val="新細明體"/>
        <family val="1"/>
        <charset val="136"/>
      </rPr>
      <t>月</t>
    </r>
    <r>
      <rPr>
        <sz val="12"/>
        <color indexed="8"/>
        <rFont val="Times New Roman"/>
        <family val="1"/>
      </rPr>
      <t>15</t>
    </r>
    <r>
      <rPr>
        <sz val="12"/>
        <color indexed="8"/>
        <rFont val="新細明體"/>
        <family val="1"/>
        <charset val="136"/>
      </rPr>
      <t>日解除停止生效</t>
    </r>
    <phoneticPr fontId="2" type="noConversion"/>
  </si>
  <si>
    <r>
      <rPr>
        <sz val="12"/>
        <color indexed="8"/>
        <rFont val="細明體"/>
        <family val="3"/>
        <charset val="136"/>
      </rPr>
      <t>三年期，延長募集至</t>
    </r>
    <r>
      <rPr>
        <sz val="12"/>
        <color indexed="8"/>
        <rFont val="Times New Roman"/>
        <family val="1"/>
      </rPr>
      <t>2014/7/27</t>
    </r>
    <phoneticPr fontId="2" type="noConversion"/>
  </si>
  <si>
    <r>
      <rPr>
        <sz val="12"/>
        <rFont val="細明體"/>
        <family val="3"/>
        <charset val="136"/>
      </rPr>
      <t>遠東銀行</t>
    </r>
    <r>
      <rPr>
        <sz val="12"/>
        <rFont val="Times New Roman"/>
        <family val="1"/>
      </rPr>
      <t>/</t>
    </r>
    <r>
      <rPr>
        <sz val="12"/>
        <rFont val="細明體"/>
        <family val="3"/>
        <charset val="136"/>
      </rPr>
      <t>大眾銀行</t>
    </r>
    <phoneticPr fontId="2" type="noConversion"/>
  </si>
  <si>
    <r>
      <rPr>
        <sz val="12"/>
        <rFont val="細明體"/>
        <family val="3"/>
        <charset val="136"/>
      </rPr>
      <t>中國信託</t>
    </r>
    <r>
      <rPr>
        <sz val="12"/>
        <rFont val="Times New Roman"/>
        <family val="1"/>
      </rPr>
      <t>/</t>
    </r>
    <r>
      <rPr>
        <sz val="12"/>
        <rFont val="細明體"/>
        <family val="3"/>
        <charset val="136"/>
      </rPr>
      <t>台北富邦</t>
    </r>
    <phoneticPr fontId="2" type="noConversion"/>
  </si>
  <si>
    <r>
      <rPr>
        <sz val="12"/>
        <rFont val="細明體"/>
        <family val="3"/>
        <charset val="136"/>
      </rPr>
      <t>上海</t>
    </r>
    <r>
      <rPr>
        <sz val="12"/>
        <rFont val="Times New Roman"/>
        <family val="1"/>
      </rPr>
      <t>/</t>
    </r>
    <r>
      <rPr>
        <sz val="12"/>
        <rFont val="細明體"/>
        <family val="3"/>
        <charset val="136"/>
      </rPr>
      <t>永豐</t>
    </r>
    <r>
      <rPr>
        <sz val="12"/>
        <rFont val="Times New Roman"/>
        <family val="1"/>
      </rPr>
      <t>/</t>
    </r>
    <r>
      <rPr>
        <sz val="12"/>
        <rFont val="細明體"/>
        <family val="3"/>
        <charset val="136"/>
      </rPr>
      <t>中國信託</t>
    </r>
    <phoneticPr fontId="2" type="noConversion"/>
  </si>
  <si>
    <r>
      <rPr>
        <sz val="12"/>
        <rFont val="新細明體"/>
        <family val="1"/>
        <charset val="136"/>
      </rPr>
      <t>三年期；發行滿</t>
    </r>
    <r>
      <rPr>
        <sz val="12"/>
        <rFont val="Times New Roman"/>
        <family val="1"/>
      </rPr>
      <t>2</t>
    </r>
    <r>
      <rPr>
        <sz val="12"/>
        <rFont val="新細明體"/>
        <family val="1"/>
        <charset val="136"/>
      </rPr>
      <t>年始可轉換；公告展延三個月</t>
    </r>
    <phoneticPr fontId="2" type="noConversion"/>
  </si>
  <si>
    <r>
      <t>24</t>
    </r>
    <r>
      <rPr>
        <sz val="12"/>
        <rFont val="新細明體"/>
        <family val="1"/>
        <charset val="136"/>
      </rPr>
      <t>元</t>
    </r>
    <r>
      <rPr>
        <sz val="12"/>
        <rFont val="Times New Roman"/>
        <family val="1"/>
      </rPr>
      <t>/101%</t>
    </r>
    <phoneticPr fontId="2" type="noConversion"/>
  </si>
  <si>
    <r>
      <t>6</t>
    </r>
    <r>
      <rPr>
        <sz val="12"/>
        <rFont val="新細明體"/>
        <family val="1"/>
        <charset val="136"/>
      </rPr>
      <t>月</t>
    </r>
    <r>
      <rPr>
        <sz val="12"/>
        <rFont val="Times New Roman"/>
        <family val="1"/>
      </rPr>
      <t>4</t>
    </r>
    <r>
      <rPr>
        <sz val="12"/>
        <rFont val="新細明體"/>
        <family val="1"/>
        <charset val="136"/>
      </rPr>
      <t>日</t>
    </r>
    <phoneticPr fontId="2" type="noConversion"/>
  </si>
  <si>
    <r>
      <t>6</t>
    </r>
    <r>
      <rPr>
        <sz val="12"/>
        <rFont val="新細明體"/>
        <family val="1"/>
        <charset val="136"/>
      </rPr>
      <t>月</t>
    </r>
    <r>
      <rPr>
        <sz val="12"/>
        <rFont val="Times New Roman"/>
        <family val="1"/>
      </rPr>
      <t>5</t>
    </r>
    <r>
      <rPr>
        <sz val="12"/>
        <rFont val="新細明體"/>
        <family val="1"/>
        <charset val="136"/>
      </rPr>
      <t>日</t>
    </r>
    <phoneticPr fontId="2" type="noConversion"/>
  </si>
  <si>
    <r>
      <t>32.98</t>
    </r>
    <r>
      <rPr>
        <sz val="12"/>
        <rFont val="新細明體"/>
        <family val="1"/>
        <charset val="136"/>
      </rPr>
      <t>元</t>
    </r>
    <r>
      <rPr>
        <sz val="12"/>
        <rFont val="Times New Roman"/>
        <family val="1"/>
      </rPr>
      <t>/101.01%</t>
    </r>
    <phoneticPr fontId="2" type="noConversion"/>
  </si>
  <si>
    <r>
      <t>6</t>
    </r>
    <r>
      <rPr>
        <sz val="12"/>
        <rFont val="新細明體"/>
        <family val="1"/>
        <charset val="136"/>
      </rPr>
      <t>月</t>
    </r>
    <r>
      <rPr>
        <sz val="12"/>
        <rFont val="Times New Roman"/>
        <family val="1"/>
      </rPr>
      <t>7</t>
    </r>
    <r>
      <rPr>
        <sz val="12"/>
        <rFont val="新細明體"/>
        <family val="1"/>
        <charset val="136"/>
      </rPr>
      <t>日</t>
    </r>
    <phoneticPr fontId="2" type="noConversion"/>
  </si>
  <si>
    <r>
      <t>6</t>
    </r>
    <r>
      <rPr>
        <sz val="12"/>
        <rFont val="新細明體"/>
        <family val="1"/>
        <charset val="136"/>
      </rPr>
      <t>月</t>
    </r>
    <r>
      <rPr>
        <sz val="12"/>
        <rFont val="Times New Roman"/>
        <family val="1"/>
      </rPr>
      <t>21</t>
    </r>
    <r>
      <rPr>
        <sz val="12"/>
        <rFont val="新細明體"/>
        <family val="1"/>
        <charset val="136"/>
      </rPr>
      <t>日</t>
    </r>
    <phoneticPr fontId="2" type="noConversion"/>
  </si>
  <si>
    <r>
      <t>6</t>
    </r>
    <r>
      <rPr>
        <sz val="12"/>
        <rFont val="新細明體"/>
        <family val="1"/>
        <charset val="136"/>
      </rPr>
      <t>月</t>
    </r>
    <r>
      <rPr>
        <sz val="12"/>
        <rFont val="Times New Roman"/>
        <family val="1"/>
      </rPr>
      <t>20</t>
    </r>
    <r>
      <rPr>
        <sz val="12"/>
        <rFont val="新細明體"/>
        <family val="1"/>
        <charset val="136"/>
      </rPr>
      <t>日</t>
    </r>
    <phoneticPr fontId="2" type="noConversion"/>
  </si>
  <si>
    <r>
      <t>6</t>
    </r>
    <r>
      <rPr>
        <sz val="12"/>
        <rFont val="新細明體"/>
        <family val="1"/>
        <charset val="136"/>
      </rPr>
      <t>月</t>
    </r>
    <r>
      <rPr>
        <sz val="12"/>
        <rFont val="Times New Roman"/>
        <family val="1"/>
      </rPr>
      <t>22</t>
    </r>
    <r>
      <rPr>
        <sz val="12"/>
        <rFont val="新細明體"/>
        <family val="1"/>
        <charset val="136"/>
      </rPr>
      <t>日</t>
    </r>
    <phoneticPr fontId="2" type="noConversion"/>
  </si>
  <si>
    <r>
      <t>6</t>
    </r>
    <r>
      <rPr>
        <sz val="12"/>
        <rFont val="新細明體"/>
        <family val="1"/>
        <charset val="136"/>
      </rPr>
      <t>月</t>
    </r>
    <r>
      <rPr>
        <sz val="12"/>
        <rFont val="Times New Roman"/>
        <family val="1"/>
      </rPr>
      <t>25</t>
    </r>
    <r>
      <rPr>
        <sz val="12"/>
        <rFont val="新細明體"/>
        <family val="1"/>
        <charset val="136"/>
      </rPr>
      <t>日</t>
    </r>
    <phoneticPr fontId="2" type="noConversion"/>
  </si>
  <si>
    <r>
      <t>6</t>
    </r>
    <r>
      <rPr>
        <sz val="12"/>
        <rFont val="新細明體"/>
        <family val="1"/>
        <charset val="136"/>
      </rPr>
      <t>月</t>
    </r>
    <r>
      <rPr>
        <sz val="12"/>
        <rFont val="Times New Roman"/>
        <family val="1"/>
      </rPr>
      <t>26</t>
    </r>
    <r>
      <rPr>
        <sz val="12"/>
        <rFont val="新細明體"/>
        <family val="1"/>
        <charset val="136"/>
      </rPr>
      <t>日</t>
    </r>
    <phoneticPr fontId="2" type="noConversion"/>
  </si>
  <si>
    <r>
      <t>7</t>
    </r>
    <r>
      <rPr>
        <sz val="12"/>
        <rFont val="新細明體"/>
        <family val="1"/>
        <charset val="136"/>
      </rPr>
      <t>月</t>
    </r>
    <r>
      <rPr>
        <sz val="12"/>
        <rFont val="Times New Roman"/>
        <family val="1"/>
      </rPr>
      <t>12</t>
    </r>
    <r>
      <rPr>
        <sz val="12"/>
        <rFont val="新細明體"/>
        <family val="1"/>
        <charset val="136"/>
      </rPr>
      <t>日</t>
    </r>
    <phoneticPr fontId="2" type="noConversion"/>
  </si>
  <si>
    <r>
      <t>7</t>
    </r>
    <r>
      <rPr>
        <sz val="12"/>
        <rFont val="新細明體"/>
        <family val="1"/>
        <charset val="136"/>
      </rPr>
      <t>月</t>
    </r>
    <r>
      <rPr>
        <sz val="12"/>
        <rFont val="Times New Roman"/>
        <family val="1"/>
      </rPr>
      <t>16</t>
    </r>
    <r>
      <rPr>
        <sz val="12"/>
        <rFont val="新細明體"/>
        <family val="1"/>
        <charset val="136"/>
      </rPr>
      <t>日</t>
    </r>
    <phoneticPr fontId="2" type="noConversion"/>
  </si>
  <si>
    <r>
      <t>7</t>
    </r>
    <r>
      <rPr>
        <sz val="12"/>
        <rFont val="新細明體"/>
        <family val="1"/>
        <charset val="136"/>
      </rPr>
      <t>月</t>
    </r>
    <r>
      <rPr>
        <sz val="12"/>
        <rFont val="Times New Roman"/>
        <family val="1"/>
      </rPr>
      <t>20</t>
    </r>
    <r>
      <rPr>
        <sz val="12"/>
        <rFont val="新細明體"/>
        <family val="1"/>
        <charset val="136"/>
      </rPr>
      <t>日</t>
    </r>
    <phoneticPr fontId="2" type="noConversion"/>
  </si>
  <si>
    <r>
      <t>7</t>
    </r>
    <r>
      <rPr>
        <sz val="12"/>
        <rFont val="新細明體"/>
        <family val="1"/>
        <charset val="136"/>
      </rPr>
      <t>月</t>
    </r>
    <r>
      <rPr>
        <sz val="12"/>
        <rFont val="Times New Roman"/>
        <family val="1"/>
      </rPr>
      <t>19</t>
    </r>
    <r>
      <rPr>
        <sz val="12"/>
        <rFont val="新細明體"/>
        <family val="1"/>
        <charset val="136"/>
      </rPr>
      <t>日</t>
    </r>
    <phoneticPr fontId="2" type="noConversion"/>
  </si>
  <si>
    <r>
      <t>7</t>
    </r>
    <r>
      <rPr>
        <sz val="12"/>
        <rFont val="新細明體"/>
        <family val="1"/>
        <charset val="136"/>
      </rPr>
      <t>月</t>
    </r>
    <r>
      <rPr>
        <sz val="12"/>
        <rFont val="Times New Roman"/>
        <family val="1"/>
      </rPr>
      <t>23</t>
    </r>
    <r>
      <rPr>
        <sz val="12"/>
        <rFont val="新細明體"/>
        <family val="1"/>
        <charset val="136"/>
      </rPr>
      <t>日</t>
    </r>
    <phoneticPr fontId="2" type="noConversion"/>
  </si>
  <si>
    <r>
      <t>7</t>
    </r>
    <r>
      <rPr>
        <sz val="12"/>
        <rFont val="新細明體"/>
        <family val="1"/>
        <charset val="136"/>
      </rPr>
      <t>月</t>
    </r>
    <r>
      <rPr>
        <sz val="12"/>
        <rFont val="Times New Roman"/>
        <family val="1"/>
      </rPr>
      <t>30</t>
    </r>
    <r>
      <rPr>
        <sz val="12"/>
        <rFont val="新細明體"/>
        <family val="1"/>
        <charset val="136"/>
      </rPr>
      <t>日</t>
    </r>
    <phoneticPr fontId="2" type="noConversion"/>
  </si>
  <si>
    <r>
      <t>7</t>
    </r>
    <r>
      <rPr>
        <sz val="12"/>
        <rFont val="新細明體"/>
        <family val="1"/>
        <charset val="136"/>
      </rPr>
      <t>月</t>
    </r>
    <r>
      <rPr>
        <sz val="12"/>
        <rFont val="Times New Roman"/>
        <family val="1"/>
      </rPr>
      <t>31</t>
    </r>
    <r>
      <rPr>
        <sz val="12"/>
        <rFont val="新細明體"/>
        <family val="1"/>
        <charset val="136"/>
      </rPr>
      <t>日</t>
    </r>
    <phoneticPr fontId="2" type="noConversion"/>
  </si>
  <si>
    <r>
      <t>8</t>
    </r>
    <r>
      <rPr>
        <sz val="12"/>
        <rFont val="新細明體"/>
        <family val="1"/>
        <charset val="136"/>
      </rPr>
      <t>月</t>
    </r>
    <r>
      <rPr>
        <sz val="12"/>
        <rFont val="Times New Roman"/>
        <family val="1"/>
      </rPr>
      <t>1</t>
    </r>
    <r>
      <rPr>
        <sz val="12"/>
        <rFont val="新細明體"/>
        <family val="1"/>
        <charset val="136"/>
      </rPr>
      <t>日</t>
    </r>
    <phoneticPr fontId="2" type="noConversion"/>
  </si>
  <si>
    <r>
      <t>8</t>
    </r>
    <r>
      <rPr>
        <sz val="12"/>
        <rFont val="新細明體"/>
        <family val="1"/>
        <charset val="136"/>
      </rPr>
      <t>月</t>
    </r>
    <r>
      <rPr>
        <sz val="12"/>
        <rFont val="Times New Roman"/>
        <family val="1"/>
      </rPr>
      <t>3</t>
    </r>
    <r>
      <rPr>
        <sz val="12"/>
        <rFont val="新細明體"/>
        <family val="1"/>
        <charset val="136"/>
      </rPr>
      <t>日</t>
    </r>
    <phoneticPr fontId="2" type="noConversion"/>
  </si>
  <si>
    <r>
      <t>8</t>
    </r>
    <r>
      <rPr>
        <sz val="12"/>
        <rFont val="新細明體"/>
        <family val="1"/>
        <charset val="136"/>
      </rPr>
      <t>月</t>
    </r>
    <r>
      <rPr>
        <sz val="12"/>
        <rFont val="Times New Roman"/>
        <family val="1"/>
      </rPr>
      <t>6</t>
    </r>
    <r>
      <rPr>
        <sz val="12"/>
        <rFont val="新細明體"/>
        <family val="1"/>
        <charset val="136"/>
      </rPr>
      <t>日</t>
    </r>
    <phoneticPr fontId="2" type="noConversion"/>
  </si>
  <si>
    <r>
      <t>8</t>
    </r>
    <r>
      <rPr>
        <sz val="12"/>
        <rFont val="新細明體"/>
        <family val="1"/>
        <charset val="136"/>
      </rPr>
      <t>月</t>
    </r>
    <r>
      <rPr>
        <sz val="12"/>
        <rFont val="Times New Roman"/>
        <family val="1"/>
      </rPr>
      <t>16</t>
    </r>
    <r>
      <rPr>
        <sz val="12"/>
        <rFont val="新細明體"/>
        <family val="1"/>
        <charset val="136"/>
      </rPr>
      <t>日</t>
    </r>
    <phoneticPr fontId="2" type="noConversion"/>
  </si>
  <si>
    <r>
      <t>8</t>
    </r>
    <r>
      <rPr>
        <sz val="12"/>
        <rFont val="新細明體"/>
        <family val="1"/>
        <charset val="136"/>
      </rPr>
      <t>月</t>
    </r>
    <r>
      <rPr>
        <sz val="12"/>
        <rFont val="Times New Roman"/>
        <family val="1"/>
      </rPr>
      <t>22</t>
    </r>
    <r>
      <rPr>
        <sz val="12"/>
        <rFont val="新細明體"/>
        <family val="1"/>
        <charset val="136"/>
      </rPr>
      <t>日</t>
    </r>
    <phoneticPr fontId="2" type="noConversion"/>
  </si>
  <si>
    <r>
      <t>8</t>
    </r>
    <r>
      <rPr>
        <sz val="12"/>
        <rFont val="新細明體"/>
        <family val="1"/>
        <charset val="136"/>
      </rPr>
      <t>月</t>
    </r>
    <r>
      <rPr>
        <sz val="12"/>
        <rFont val="Times New Roman"/>
        <family val="1"/>
      </rPr>
      <t>23</t>
    </r>
    <r>
      <rPr>
        <sz val="12"/>
        <rFont val="新細明體"/>
        <family val="1"/>
        <charset val="136"/>
      </rPr>
      <t>日</t>
    </r>
    <phoneticPr fontId="2" type="noConversion"/>
  </si>
  <si>
    <r>
      <t>8</t>
    </r>
    <r>
      <rPr>
        <sz val="12"/>
        <rFont val="新細明體"/>
        <family val="1"/>
        <charset val="136"/>
      </rPr>
      <t>月</t>
    </r>
    <r>
      <rPr>
        <sz val="12"/>
        <rFont val="Times New Roman"/>
        <family val="1"/>
      </rPr>
      <t>24</t>
    </r>
    <r>
      <rPr>
        <sz val="12"/>
        <rFont val="新細明體"/>
        <family val="1"/>
        <charset val="136"/>
      </rPr>
      <t>日</t>
    </r>
    <phoneticPr fontId="2" type="noConversion"/>
  </si>
  <si>
    <r>
      <t>8</t>
    </r>
    <r>
      <rPr>
        <sz val="12"/>
        <rFont val="新細明體"/>
        <family val="1"/>
        <charset val="136"/>
      </rPr>
      <t>月</t>
    </r>
    <r>
      <rPr>
        <sz val="12"/>
        <rFont val="Times New Roman"/>
        <family val="1"/>
      </rPr>
      <t>29</t>
    </r>
    <r>
      <rPr>
        <sz val="12"/>
        <rFont val="新細明體"/>
        <family val="1"/>
        <charset val="136"/>
      </rPr>
      <t>日</t>
    </r>
    <phoneticPr fontId="2" type="noConversion"/>
  </si>
  <si>
    <r>
      <t>8</t>
    </r>
    <r>
      <rPr>
        <sz val="12"/>
        <rFont val="新細明體"/>
        <family val="1"/>
        <charset val="136"/>
      </rPr>
      <t>月</t>
    </r>
    <r>
      <rPr>
        <sz val="12"/>
        <rFont val="Times New Roman"/>
        <family val="1"/>
      </rPr>
      <t>31</t>
    </r>
    <r>
      <rPr>
        <sz val="12"/>
        <rFont val="新細明體"/>
        <family val="1"/>
        <charset val="136"/>
      </rPr>
      <t>日</t>
    </r>
    <phoneticPr fontId="2" type="noConversion"/>
  </si>
  <si>
    <r>
      <t>9</t>
    </r>
    <r>
      <rPr>
        <sz val="12"/>
        <rFont val="新細明體"/>
        <family val="1"/>
        <charset val="136"/>
      </rPr>
      <t>月</t>
    </r>
    <r>
      <rPr>
        <sz val="12"/>
        <rFont val="Times New Roman"/>
        <family val="1"/>
      </rPr>
      <t>3</t>
    </r>
    <r>
      <rPr>
        <sz val="12"/>
        <rFont val="新細明體"/>
        <family val="1"/>
        <charset val="136"/>
      </rPr>
      <t>日</t>
    </r>
    <phoneticPr fontId="2" type="noConversion"/>
  </si>
  <si>
    <r>
      <t>9</t>
    </r>
    <r>
      <rPr>
        <sz val="12"/>
        <rFont val="新細明體"/>
        <family val="1"/>
        <charset val="136"/>
      </rPr>
      <t>月</t>
    </r>
    <r>
      <rPr>
        <sz val="12"/>
        <rFont val="Times New Roman"/>
        <family val="1"/>
      </rPr>
      <t>10</t>
    </r>
    <r>
      <rPr>
        <sz val="12"/>
        <rFont val="新細明體"/>
        <family val="1"/>
        <charset val="136"/>
      </rPr>
      <t>日</t>
    </r>
    <phoneticPr fontId="2" type="noConversion"/>
  </si>
  <si>
    <r>
      <t>9</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</si>
  <si>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18</t>
    </r>
    <r>
      <rPr>
        <sz val="12"/>
        <rFont val="新細明體"/>
        <family val="1"/>
        <charset val="136"/>
      </rPr>
      <t>日</t>
    </r>
    <phoneticPr fontId="2" type="noConversion"/>
  </si>
  <si>
    <r>
      <t>9</t>
    </r>
    <r>
      <rPr>
        <sz val="12"/>
        <rFont val="新細明體"/>
        <family val="1"/>
        <charset val="136"/>
      </rPr>
      <t>月</t>
    </r>
    <r>
      <rPr>
        <sz val="12"/>
        <rFont val="Times New Roman"/>
        <family val="1"/>
      </rPr>
      <t>25</t>
    </r>
    <r>
      <rPr>
        <sz val="12"/>
        <rFont val="新細明體"/>
        <family val="1"/>
        <charset val="136"/>
      </rPr>
      <t>日</t>
    </r>
    <phoneticPr fontId="2" type="noConversion"/>
  </si>
  <si>
    <r>
      <t>10</t>
    </r>
    <r>
      <rPr>
        <sz val="12"/>
        <rFont val="新細明體"/>
        <family val="1"/>
        <charset val="136"/>
      </rPr>
      <t>月</t>
    </r>
    <r>
      <rPr>
        <sz val="12"/>
        <rFont val="Times New Roman"/>
        <family val="1"/>
      </rPr>
      <t>11</t>
    </r>
    <r>
      <rPr>
        <sz val="12"/>
        <rFont val="新細明體"/>
        <family val="1"/>
        <charset val="136"/>
      </rPr>
      <t>日</t>
    </r>
    <phoneticPr fontId="2" type="noConversion"/>
  </si>
  <si>
    <r>
      <t>10</t>
    </r>
    <r>
      <rPr>
        <sz val="12"/>
        <rFont val="新細明體"/>
        <family val="1"/>
        <charset val="136"/>
      </rPr>
      <t>月</t>
    </r>
    <r>
      <rPr>
        <sz val="12"/>
        <rFont val="Times New Roman"/>
        <family val="1"/>
      </rPr>
      <t>18</t>
    </r>
    <r>
      <rPr>
        <sz val="12"/>
        <rFont val="新細明體"/>
        <family val="1"/>
        <charset val="136"/>
      </rPr>
      <t>日</t>
    </r>
    <phoneticPr fontId="2" type="noConversion"/>
  </si>
  <si>
    <r>
      <t>10</t>
    </r>
    <r>
      <rPr>
        <sz val="12"/>
        <rFont val="新細明體"/>
        <family val="1"/>
        <charset val="136"/>
      </rPr>
      <t>月</t>
    </r>
    <r>
      <rPr>
        <sz val="12"/>
        <rFont val="Times New Roman"/>
        <family val="1"/>
      </rPr>
      <t>29</t>
    </r>
    <r>
      <rPr>
        <sz val="12"/>
        <rFont val="新細明體"/>
        <family val="1"/>
        <charset val="136"/>
      </rPr>
      <t>日</t>
    </r>
    <phoneticPr fontId="2" type="noConversion"/>
  </si>
  <si>
    <r>
      <rPr>
        <sz val="12"/>
        <color indexed="8"/>
        <rFont val="新細明體"/>
        <family val="1"/>
        <charset val="136"/>
      </rPr>
      <t>三年期</t>
    </r>
    <r>
      <rPr>
        <sz val="12"/>
        <color indexed="8"/>
        <rFont val="Times New Roman"/>
        <family val="1"/>
      </rPr>
      <t xml:space="preserve"> 2012/7/11    7/27</t>
    </r>
    <r>
      <rPr>
        <sz val="12"/>
        <color indexed="8"/>
        <rFont val="新細明體"/>
        <family val="1"/>
        <charset val="136"/>
      </rPr>
      <t>證期局解除停止申報生效</t>
    </r>
    <r>
      <rPr>
        <sz val="12"/>
        <color indexed="8"/>
        <rFont val="Times New Roman"/>
        <family val="1"/>
      </rPr>
      <t xml:space="preserve"> </t>
    </r>
    <phoneticPr fontId="2" type="noConversion"/>
  </si>
  <si>
    <r>
      <t>10</t>
    </r>
    <r>
      <rPr>
        <sz val="12"/>
        <rFont val="新細明體"/>
        <family val="1"/>
        <charset val="136"/>
      </rPr>
      <t>月</t>
    </r>
    <r>
      <rPr>
        <sz val="12"/>
        <rFont val="Times New Roman"/>
        <family val="1"/>
      </rPr>
      <t>31</t>
    </r>
    <r>
      <rPr>
        <sz val="12"/>
        <rFont val="新細明體"/>
        <family val="1"/>
        <charset val="136"/>
      </rPr>
      <t>日</t>
    </r>
    <phoneticPr fontId="2" type="noConversion"/>
  </si>
  <si>
    <r>
      <t>11</t>
    </r>
    <r>
      <rPr>
        <sz val="12"/>
        <rFont val="新細明體"/>
        <family val="1"/>
        <charset val="136"/>
      </rPr>
      <t>月</t>
    </r>
    <r>
      <rPr>
        <sz val="12"/>
        <rFont val="Times New Roman"/>
        <family val="1"/>
      </rPr>
      <t>5</t>
    </r>
    <r>
      <rPr>
        <sz val="12"/>
        <rFont val="新細明體"/>
        <family val="1"/>
        <charset val="136"/>
      </rPr>
      <t>日</t>
    </r>
    <phoneticPr fontId="2" type="noConversion"/>
  </si>
  <si>
    <r>
      <t>11</t>
    </r>
    <r>
      <rPr>
        <sz val="12"/>
        <rFont val="新細明體"/>
        <family val="1"/>
        <charset val="136"/>
      </rPr>
      <t>月</t>
    </r>
    <r>
      <rPr>
        <sz val="12"/>
        <rFont val="Times New Roman"/>
        <family val="1"/>
      </rPr>
      <t>27</t>
    </r>
    <r>
      <rPr>
        <sz val="12"/>
        <rFont val="新細明體"/>
        <family val="1"/>
        <charset val="136"/>
      </rPr>
      <t>日</t>
    </r>
    <phoneticPr fontId="2" type="noConversion"/>
  </si>
  <si>
    <r>
      <t>11</t>
    </r>
    <r>
      <rPr>
        <sz val="12"/>
        <rFont val="新細明體"/>
        <family val="1"/>
        <charset val="136"/>
      </rPr>
      <t>月</t>
    </r>
    <r>
      <rPr>
        <sz val="12"/>
        <rFont val="Times New Roman"/>
        <family val="1"/>
      </rPr>
      <t>30</t>
    </r>
    <r>
      <rPr>
        <sz val="12"/>
        <rFont val="新細明體"/>
        <family val="1"/>
        <charset val="136"/>
      </rPr>
      <t>日</t>
    </r>
    <phoneticPr fontId="2" type="noConversion"/>
  </si>
  <si>
    <r>
      <t>12</t>
    </r>
    <r>
      <rPr>
        <sz val="12"/>
        <rFont val="新細明體"/>
        <family val="1"/>
        <charset val="136"/>
      </rPr>
      <t>月</t>
    </r>
    <r>
      <rPr>
        <sz val="12"/>
        <rFont val="Times New Roman"/>
        <family val="1"/>
      </rPr>
      <t>7</t>
    </r>
    <r>
      <rPr>
        <sz val="12"/>
        <rFont val="新細明體"/>
        <family val="1"/>
        <charset val="136"/>
      </rPr>
      <t>日</t>
    </r>
    <phoneticPr fontId="2" type="noConversion"/>
  </si>
  <si>
    <r>
      <t>12</t>
    </r>
    <r>
      <rPr>
        <sz val="12"/>
        <rFont val="新細明體"/>
        <family val="1"/>
        <charset val="136"/>
      </rPr>
      <t>月</t>
    </r>
    <r>
      <rPr>
        <sz val="12"/>
        <rFont val="Times New Roman"/>
        <family val="1"/>
      </rPr>
      <t>12</t>
    </r>
    <r>
      <rPr>
        <sz val="12"/>
        <rFont val="新細明體"/>
        <family val="1"/>
        <charset val="136"/>
      </rPr>
      <t>日</t>
    </r>
    <phoneticPr fontId="2" type="noConversion"/>
  </si>
  <si>
    <r>
      <t>12</t>
    </r>
    <r>
      <rPr>
        <sz val="12"/>
        <rFont val="新細明體"/>
        <family val="1"/>
        <charset val="136"/>
      </rPr>
      <t>月</t>
    </r>
    <r>
      <rPr>
        <sz val="12"/>
        <rFont val="Times New Roman"/>
        <family val="1"/>
      </rPr>
      <t>14</t>
    </r>
    <r>
      <rPr>
        <sz val="12"/>
        <rFont val="新細明體"/>
        <family val="1"/>
        <charset val="136"/>
      </rPr>
      <t>日</t>
    </r>
    <phoneticPr fontId="2" type="noConversion"/>
  </si>
  <si>
    <r>
      <t>12</t>
    </r>
    <r>
      <rPr>
        <sz val="12"/>
        <rFont val="新細明體"/>
        <family val="1"/>
        <charset val="136"/>
      </rPr>
      <t>月</t>
    </r>
    <r>
      <rPr>
        <sz val="12"/>
        <rFont val="Times New Roman"/>
        <family val="1"/>
      </rPr>
      <t>19</t>
    </r>
    <r>
      <rPr>
        <sz val="12"/>
        <rFont val="新細明體"/>
        <family val="1"/>
        <charset val="136"/>
      </rPr>
      <t>日</t>
    </r>
    <phoneticPr fontId="2" type="noConversion"/>
  </si>
  <si>
    <r>
      <t>12</t>
    </r>
    <r>
      <rPr>
        <sz val="12"/>
        <rFont val="新細明體"/>
        <family val="1"/>
        <charset val="136"/>
      </rPr>
      <t>月</t>
    </r>
    <r>
      <rPr>
        <sz val="12"/>
        <rFont val="Times New Roman"/>
        <family val="1"/>
      </rPr>
      <t>27</t>
    </r>
    <r>
      <rPr>
        <sz val="12"/>
        <rFont val="新細明體"/>
        <family val="1"/>
        <charset val="136"/>
      </rPr>
      <t>日</t>
    </r>
    <phoneticPr fontId="2" type="noConversion"/>
  </si>
  <si>
    <r>
      <t>12</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</si>
  <si>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9</t>
    </r>
    <r>
      <rPr>
        <sz val="12"/>
        <rFont val="新細明體"/>
        <family val="1"/>
        <charset val="136"/>
      </rPr>
      <t>日</t>
    </r>
    <phoneticPr fontId="2" type="noConversion"/>
  </si>
  <si>
    <r>
      <t>1</t>
    </r>
    <r>
      <rPr>
        <sz val="12"/>
        <rFont val="新細明體"/>
        <family val="1"/>
        <charset val="136"/>
      </rPr>
      <t>月</t>
    </r>
    <r>
      <rPr>
        <sz val="12"/>
        <rFont val="Times New Roman"/>
        <family val="1"/>
      </rPr>
      <t>21</t>
    </r>
    <r>
      <rPr>
        <sz val="12"/>
        <rFont val="新細明體"/>
        <family val="1"/>
        <charset val="136"/>
      </rPr>
      <t>日</t>
    </r>
    <phoneticPr fontId="2" type="noConversion"/>
  </si>
  <si>
    <r>
      <t>1</t>
    </r>
    <r>
      <rPr>
        <sz val="12"/>
        <rFont val="新細明體"/>
        <family val="1"/>
        <charset val="136"/>
      </rPr>
      <t>月</t>
    </r>
    <r>
      <rPr>
        <sz val="12"/>
        <rFont val="Times New Roman"/>
        <family val="1"/>
      </rPr>
      <t>25</t>
    </r>
    <r>
      <rPr>
        <sz val="12"/>
        <rFont val="新細明體"/>
        <family val="1"/>
        <charset val="136"/>
      </rPr>
      <t>日</t>
    </r>
    <phoneticPr fontId="2" type="noConversion"/>
  </si>
  <si>
    <r>
      <t>1</t>
    </r>
    <r>
      <rPr>
        <sz val="12"/>
        <rFont val="新細明體"/>
        <family val="1"/>
        <charset val="136"/>
      </rPr>
      <t>月</t>
    </r>
    <r>
      <rPr>
        <sz val="12"/>
        <rFont val="Times New Roman"/>
        <family val="1"/>
      </rPr>
      <t>14</t>
    </r>
    <r>
      <rPr>
        <sz val="12"/>
        <rFont val="新細明體"/>
        <family val="1"/>
        <charset val="136"/>
      </rPr>
      <t>日</t>
    </r>
    <phoneticPr fontId="2" type="noConversion"/>
  </si>
  <si>
    <r>
      <t>1</t>
    </r>
    <r>
      <rPr>
        <sz val="12"/>
        <rFont val="新細明體"/>
        <family val="1"/>
        <charset val="136"/>
      </rPr>
      <t>月</t>
    </r>
    <r>
      <rPr>
        <sz val="12"/>
        <rFont val="Times New Roman"/>
        <family val="1"/>
      </rPr>
      <t>29</t>
    </r>
    <r>
      <rPr>
        <sz val="12"/>
        <rFont val="新細明體"/>
        <family val="1"/>
        <charset val="136"/>
      </rPr>
      <t>日</t>
    </r>
    <phoneticPr fontId="2" type="noConversion"/>
  </si>
  <si>
    <r>
      <t>1</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</si>
  <si>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31</t>
    </r>
    <r>
      <rPr>
        <sz val="12"/>
        <rFont val="新細明體"/>
        <family val="1"/>
        <charset val="136"/>
      </rPr>
      <t>日</t>
    </r>
    <phoneticPr fontId="2" type="noConversion"/>
  </si>
  <si>
    <r>
      <t>2</t>
    </r>
    <r>
      <rPr>
        <sz val="12"/>
        <rFont val="新細明體"/>
        <family val="1"/>
        <charset val="136"/>
      </rPr>
      <t>月</t>
    </r>
    <r>
      <rPr>
        <sz val="12"/>
        <rFont val="Times New Roman"/>
        <family val="1"/>
      </rPr>
      <t>6</t>
    </r>
    <r>
      <rPr>
        <sz val="12"/>
        <rFont val="新細明體"/>
        <family val="1"/>
        <charset val="136"/>
      </rPr>
      <t>日</t>
    </r>
    <phoneticPr fontId="2" type="noConversion"/>
  </si>
  <si>
    <r>
      <t>2</t>
    </r>
    <r>
      <rPr>
        <sz val="12"/>
        <rFont val="新細明體"/>
        <family val="1"/>
        <charset val="136"/>
      </rPr>
      <t>月</t>
    </r>
    <r>
      <rPr>
        <sz val="12"/>
        <rFont val="Times New Roman"/>
        <family val="1"/>
      </rPr>
      <t>4</t>
    </r>
    <r>
      <rPr>
        <sz val="12"/>
        <rFont val="新細明體"/>
        <family val="1"/>
        <charset val="136"/>
      </rPr>
      <t>日</t>
    </r>
    <phoneticPr fontId="2" type="noConversion"/>
  </si>
  <si>
    <r>
      <t>2</t>
    </r>
    <r>
      <rPr>
        <sz val="12"/>
        <rFont val="新細明體"/>
        <family val="1"/>
        <charset val="136"/>
      </rPr>
      <t>月</t>
    </r>
    <r>
      <rPr>
        <sz val="12"/>
        <rFont val="Times New Roman"/>
        <family val="1"/>
      </rPr>
      <t>27</t>
    </r>
    <r>
      <rPr>
        <sz val="12"/>
        <rFont val="新細明體"/>
        <family val="1"/>
        <charset val="136"/>
      </rPr>
      <t>日</t>
    </r>
    <phoneticPr fontId="2" type="noConversion"/>
  </si>
  <si>
    <r>
      <t>3</t>
    </r>
    <r>
      <rPr>
        <sz val="12"/>
        <rFont val="新細明體"/>
        <family val="1"/>
        <charset val="136"/>
      </rPr>
      <t>月</t>
    </r>
    <r>
      <rPr>
        <sz val="12"/>
        <rFont val="Times New Roman"/>
        <family val="1"/>
      </rPr>
      <t>7</t>
    </r>
    <r>
      <rPr>
        <sz val="12"/>
        <rFont val="新細明體"/>
        <family val="1"/>
        <charset val="136"/>
      </rPr>
      <t>日</t>
    </r>
    <phoneticPr fontId="2" type="noConversion"/>
  </si>
  <si>
    <r>
      <t>3</t>
    </r>
    <r>
      <rPr>
        <sz val="12"/>
        <rFont val="新細明體"/>
        <family val="1"/>
        <charset val="136"/>
      </rPr>
      <t>月</t>
    </r>
    <r>
      <rPr>
        <sz val="12"/>
        <rFont val="Times New Roman"/>
        <family val="1"/>
      </rPr>
      <t>12</t>
    </r>
    <r>
      <rPr>
        <sz val="12"/>
        <rFont val="新細明體"/>
        <family val="1"/>
        <charset val="136"/>
      </rPr>
      <t>日</t>
    </r>
    <phoneticPr fontId="2" type="noConversion"/>
  </si>
  <si>
    <r>
      <t>3</t>
    </r>
    <r>
      <rPr>
        <sz val="12"/>
        <rFont val="新細明體"/>
        <family val="1"/>
        <charset val="136"/>
      </rPr>
      <t>月</t>
    </r>
    <r>
      <rPr>
        <sz val="12"/>
        <rFont val="Times New Roman"/>
        <family val="1"/>
      </rPr>
      <t>13</t>
    </r>
    <r>
      <rPr>
        <sz val="12"/>
        <rFont val="新細明體"/>
        <family val="1"/>
        <charset val="136"/>
      </rPr>
      <t>日</t>
    </r>
    <phoneticPr fontId="2" type="noConversion"/>
  </si>
  <si>
    <r>
      <t>3</t>
    </r>
    <r>
      <rPr>
        <sz val="12"/>
        <rFont val="新細明體"/>
        <family val="1"/>
        <charset val="136"/>
      </rPr>
      <t>月</t>
    </r>
    <r>
      <rPr>
        <sz val="12"/>
        <rFont val="Times New Roman"/>
        <family val="1"/>
      </rPr>
      <t>28</t>
    </r>
    <r>
      <rPr>
        <sz val="12"/>
        <rFont val="新細明體"/>
        <family val="1"/>
        <charset val="136"/>
      </rPr>
      <t>日</t>
    </r>
    <phoneticPr fontId="2" type="noConversion"/>
  </si>
  <si>
    <r>
      <t>4</t>
    </r>
    <r>
      <rPr>
        <sz val="12"/>
        <rFont val="新細明體"/>
        <family val="1"/>
        <charset val="136"/>
      </rPr>
      <t>月</t>
    </r>
    <r>
      <rPr>
        <sz val="12"/>
        <rFont val="Times New Roman"/>
        <family val="1"/>
      </rPr>
      <t>23</t>
    </r>
    <r>
      <rPr>
        <sz val="12"/>
        <rFont val="新細明體"/>
        <family val="1"/>
        <charset val="136"/>
      </rPr>
      <t>日</t>
    </r>
    <phoneticPr fontId="2" type="noConversion"/>
  </si>
  <si>
    <r>
      <t>4</t>
    </r>
    <r>
      <rPr>
        <sz val="12"/>
        <rFont val="新細明體"/>
        <family val="1"/>
        <charset val="136"/>
      </rPr>
      <t>月</t>
    </r>
    <r>
      <rPr>
        <sz val="12"/>
        <rFont val="Times New Roman"/>
        <family val="1"/>
      </rPr>
      <t>24</t>
    </r>
    <r>
      <rPr>
        <sz val="12"/>
        <rFont val="新細明體"/>
        <family val="1"/>
        <charset val="136"/>
      </rPr>
      <t>日</t>
    </r>
    <phoneticPr fontId="2" type="noConversion"/>
  </si>
  <si>
    <r>
      <t>5</t>
    </r>
    <r>
      <rPr>
        <sz val="12"/>
        <rFont val="新細明體"/>
        <family val="1"/>
        <charset val="136"/>
      </rPr>
      <t>月</t>
    </r>
    <r>
      <rPr>
        <sz val="12"/>
        <rFont val="Times New Roman"/>
        <family val="1"/>
      </rPr>
      <t>13</t>
    </r>
    <r>
      <rPr>
        <sz val="12"/>
        <rFont val="新細明體"/>
        <family val="1"/>
        <charset val="136"/>
      </rPr>
      <t>日</t>
    </r>
    <phoneticPr fontId="2" type="noConversion"/>
  </si>
  <si>
    <r>
      <t>5</t>
    </r>
    <r>
      <rPr>
        <sz val="12"/>
        <rFont val="新細明體"/>
        <family val="1"/>
        <charset val="136"/>
      </rPr>
      <t>月</t>
    </r>
    <r>
      <rPr>
        <sz val="12"/>
        <rFont val="Times New Roman"/>
        <family val="1"/>
      </rPr>
      <t>14</t>
    </r>
    <r>
      <rPr>
        <sz val="12"/>
        <rFont val="新細明體"/>
        <family val="1"/>
        <charset val="136"/>
      </rPr>
      <t>日</t>
    </r>
    <phoneticPr fontId="2" type="noConversion"/>
  </si>
  <si>
    <r>
      <t>5</t>
    </r>
    <r>
      <rPr>
        <sz val="12"/>
        <rFont val="新細明體"/>
        <family val="1"/>
        <charset val="136"/>
      </rPr>
      <t>月</t>
    </r>
    <r>
      <rPr>
        <sz val="12"/>
        <rFont val="Times New Roman"/>
        <family val="1"/>
      </rPr>
      <t>17</t>
    </r>
    <r>
      <rPr>
        <sz val="12"/>
        <rFont val="新細明體"/>
        <family val="1"/>
        <charset val="136"/>
      </rPr>
      <t>日</t>
    </r>
    <phoneticPr fontId="2" type="noConversion"/>
  </si>
  <si>
    <r>
      <t>5</t>
    </r>
    <r>
      <rPr>
        <sz val="12"/>
        <rFont val="新細明體"/>
        <family val="1"/>
        <charset val="136"/>
      </rPr>
      <t>月</t>
    </r>
    <r>
      <rPr>
        <sz val="12"/>
        <rFont val="Times New Roman"/>
        <family val="1"/>
      </rPr>
      <t>15</t>
    </r>
    <r>
      <rPr>
        <sz val="12"/>
        <rFont val="新細明體"/>
        <family val="1"/>
        <charset val="136"/>
      </rPr>
      <t>日</t>
    </r>
    <phoneticPr fontId="2" type="noConversion"/>
  </si>
  <si>
    <r>
      <t>5</t>
    </r>
    <r>
      <rPr>
        <sz val="12"/>
        <rFont val="新細明體"/>
        <family val="1"/>
        <charset val="136"/>
      </rPr>
      <t>月</t>
    </r>
    <r>
      <rPr>
        <sz val="12"/>
        <rFont val="Times New Roman"/>
        <family val="1"/>
      </rPr>
      <t>23</t>
    </r>
    <r>
      <rPr>
        <sz val="12"/>
        <rFont val="新細明體"/>
        <family val="1"/>
        <charset val="136"/>
      </rPr>
      <t>日</t>
    </r>
    <phoneticPr fontId="2" type="noConversion"/>
  </si>
  <si>
    <r>
      <t>6</t>
    </r>
    <r>
      <rPr>
        <sz val="12"/>
        <rFont val="新細明體"/>
        <family val="1"/>
        <charset val="136"/>
      </rPr>
      <t>月</t>
    </r>
    <r>
      <rPr>
        <sz val="12"/>
        <rFont val="Times New Roman"/>
        <family val="1"/>
      </rPr>
      <t>11</t>
    </r>
    <r>
      <rPr>
        <sz val="12"/>
        <rFont val="新細明體"/>
        <family val="1"/>
        <charset val="136"/>
      </rPr>
      <t>日</t>
    </r>
    <phoneticPr fontId="2" type="noConversion"/>
  </si>
  <si>
    <r>
      <t>6</t>
    </r>
    <r>
      <rPr>
        <sz val="12"/>
        <rFont val="新細明體"/>
        <family val="1"/>
        <charset val="136"/>
      </rPr>
      <t>月</t>
    </r>
    <r>
      <rPr>
        <sz val="12"/>
        <rFont val="Times New Roman"/>
        <family val="1"/>
      </rPr>
      <t>13</t>
    </r>
    <r>
      <rPr>
        <sz val="12"/>
        <rFont val="新細明體"/>
        <family val="1"/>
        <charset val="136"/>
      </rPr>
      <t>日</t>
    </r>
    <phoneticPr fontId="2" type="noConversion"/>
  </si>
  <si>
    <r>
      <t>6</t>
    </r>
    <r>
      <rPr>
        <sz val="12"/>
        <rFont val="新細明體"/>
        <family val="1"/>
        <charset val="136"/>
      </rPr>
      <t>月</t>
    </r>
    <r>
      <rPr>
        <sz val="12"/>
        <rFont val="Times New Roman"/>
        <family val="1"/>
      </rPr>
      <t>10</t>
    </r>
    <r>
      <rPr>
        <sz val="12"/>
        <rFont val="新細明體"/>
        <family val="1"/>
        <charset val="136"/>
      </rPr>
      <t>日</t>
    </r>
    <phoneticPr fontId="2" type="noConversion"/>
  </si>
  <si>
    <r>
      <t>6</t>
    </r>
    <r>
      <rPr>
        <sz val="12"/>
        <rFont val="新細明體"/>
        <family val="1"/>
        <charset val="136"/>
      </rPr>
      <t>月</t>
    </r>
    <r>
      <rPr>
        <sz val="12"/>
        <rFont val="Times New Roman"/>
        <family val="1"/>
      </rPr>
      <t>17</t>
    </r>
    <r>
      <rPr>
        <sz val="12"/>
        <rFont val="新細明體"/>
        <family val="1"/>
        <charset val="136"/>
      </rPr>
      <t>日</t>
    </r>
    <phoneticPr fontId="2" type="noConversion"/>
  </si>
  <si>
    <r>
      <t>6</t>
    </r>
    <r>
      <rPr>
        <sz val="12"/>
        <rFont val="新細明體"/>
        <family val="1"/>
        <charset val="136"/>
      </rPr>
      <t>月</t>
    </r>
    <r>
      <rPr>
        <sz val="12"/>
        <rFont val="Times New Roman"/>
        <family val="1"/>
      </rPr>
      <t>28</t>
    </r>
    <r>
      <rPr>
        <sz val="12"/>
        <rFont val="新細明體"/>
        <family val="1"/>
        <charset val="136"/>
      </rPr>
      <t>日</t>
    </r>
    <phoneticPr fontId="2" type="noConversion"/>
  </si>
  <si>
    <r>
      <t>7</t>
    </r>
    <r>
      <rPr>
        <sz val="12"/>
        <rFont val="新細明體"/>
        <family val="1"/>
        <charset val="136"/>
      </rPr>
      <t>月</t>
    </r>
    <r>
      <rPr>
        <sz val="12"/>
        <rFont val="Times New Roman"/>
        <family val="1"/>
      </rPr>
      <t>1</t>
    </r>
    <r>
      <rPr>
        <sz val="12"/>
        <rFont val="新細明體"/>
        <family val="1"/>
        <charset val="136"/>
      </rPr>
      <t>日</t>
    </r>
    <phoneticPr fontId="2" type="noConversion"/>
  </si>
  <si>
    <r>
      <t>7</t>
    </r>
    <r>
      <rPr>
        <sz val="12"/>
        <rFont val="新細明體"/>
        <family val="1"/>
        <charset val="136"/>
      </rPr>
      <t>月</t>
    </r>
    <r>
      <rPr>
        <sz val="12"/>
        <rFont val="Times New Roman"/>
        <family val="1"/>
      </rPr>
      <t>8</t>
    </r>
    <r>
      <rPr>
        <sz val="12"/>
        <rFont val="新細明體"/>
        <family val="1"/>
        <charset val="136"/>
      </rPr>
      <t>日</t>
    </r>
  </si>
  <si>
    <r>
      <t>7</t>
    </r>
    <r>
      <rPr>
        <sz val="12"/>
        <rFont val="新細明體"/>
        <family val="1"/>
        <charset val="136"/>
      </rPr>
      <t>月</t>
    </r>
    <r>
      <rPr>
        <sz val="12"/>
        <rFont val="Times New Roman"/>
        <family val="1"/>
      </rPr>
      <t>10</t>
    </r>
    <r>
      <rPr>
        <sz val="12"/>
        <rFont val="新細明體"/>
        <family val="1"/>
        <charset val="136"/>
      </rPr>
      <t>日</t>
    </r>
    <phoneticPr fontId="2" type="noConversion"/>
  </si>
  <si>
    <r>
      <t>7</t>
    </r>
    <r>
      <rPr>
        <sz val="12"/>
        <rFont val="新細明體"/>
        <family val="1"/>
        <charset val="136"/>
      </rPr>
      <t>月</t>
    </r>
    <r>
      <rPr>
        <sz val="12"/>
        <rFont val="Times New Roman"/>
        <family val="1"/>
      </rPr>
      <t>17</t>
    </r>
    <r>
      <rPr>
        <sz val="12"/>
        <rFont val="新細明體"/>
        <family val="1"/>
        <charset val="136"/>
      </rPr>
      <t>日</t>
    </r>
    <phoneticPr fontId="2" type="noConversion"/>
  </si>
  <si>
    <r>
      <t>7</t>
    </r>
    <r>
      <rPr>
        <sz val="12"/>
        <rFont val="新細明體"/>
        <family val="1"/>
        <charset val="136"/>
      </rPr>
      <t>月</t>
    </r>
    <r>
      <rPr>
        <sz val="12"/>
        <rFont val="Times New Roman"/>
        <family val="1"/>
      </rPr>
      <t>18</t>
    </r>
    <r>
      <rPr>
        <sz val="12"/>
        <rFont val="新細明體"/>
        <family val="1"/>
        <charset val="136"/>
      </rPr>
      <t>日</t>
    </r>
    <phoneticPr fontId="2" type="noConversion"/>
  </si>
  <si>
    <r>
      <t>8</t>
    </r>
    <r>
      <rPr>
        <sz val="12"/>
        <rFont val="新細明體"/>
        <family val="1"/>
        <charset val="136"/>
      </rPr>
      <t>月</t>
    </r>
    <r>
      <rPr>
        <sz val="12"/>
        <rFont val="Times New Roman"/>
        <family val="1"/>
      </rPr>
      <t>2</t>
    </r>
    <r>
      <rPr>
        <sz val="12"/>
        <rFont val="新細明體"/>
        <family val="1"/>
        <charset val="136"/>
      </rPr>
      <t>日</t>
    </r>
    <phoneticPr fontId="2" type="noConversion"/>
  </si>
  <si>
    <r>
      <t>8</t>
    </r>
    <r>
      <rPr>
        <sz val="12"/>
        <rFont val="新細明體"/>
        <family val="1"/>
        <charset val="136"/>
      </rPr>
      <t>月</t>
    </r>
    <r>
      <rPr>
        <sz val="12"/>
        <rFont val="Times New Roman"/>
        <family val="1"/>
      </rPr>
      <t>5</t>
    </r>
    <r>
      <rPr>
        <sz val="12"/>
        <rFont val="新細明體"/>
        <family val="1"/>
        <charset val="136"/>
      </rPr>
      <t>日</t>
    </r>
    <phoneticPr fontId="2" type="noConversion"/>
  </si>
  <si>
    <r>
      <t>8</t>
    </r>
    <r>
      <rPr>
        <sz val="12"/>
        <rFont val="新細明體"/>
        <family val="1"/>
        <charset val="136"/>
      </rPr>
      <t>月</t>
    </r>
    <r>
      <rPr>
        <sz val="12"/>
        <rFont val="Times New Roman"/>
        <family val="1"/>
      </rPr>
      <t>9</t>
    </r>
    <r>
      <rPr>
        <sz val="12"/>
        <rFont val="新細明體"/>
        <family val="1"/>
        <charset val="136"/>
      </rPr>
      <t>日</t>
    </r>
    <phoneticPr fontId="2" type="noConversion"/>
  </si>
  <si>
    <r>
      <t>8</t>
    </r>
    <r>
      <rPr>
        <sz val="12"/>
        <rFont val="新細明體"/>
        <family val="1"/>
        <charset val="136"/>
      </rPr>
      <t>月</t>
    </r>
    <r>
      <rPr>
        <sz val="12"/>
        <rFont val="Times New Roman"/>
        <family val="1"/>
      </rPr>
      <t>13</t>
    </r>
    <r>
      <rPr>
        <sz val="12"/>
        <rFont val="新細明體"/>
        <family val="1"/>
        <charset val="136"/>
      </rPr>
      <t>日</t>
    </r>
    <phoneticPr fontId="2" type="noConversion"/>
  </si>
  <si>
    <r>
      <t>8</t>
    </r>
    <r>
      <rPr>
        <sz val="12"/>
        <rFont val="新細明體"/>
        <family val="1"/>
        <charset val="136"/>
      </rPr>
      <t>月</t>
    </r>
    <r>
      <rPr>
        <sz val="12"/>
        <rFont val="Times New Roman"/>
        <family val="1"/>
      </rPr>
      <t>14</t>
    </r>
    <r>
      <rPr>
        <sz val="12"/>
        <rFont val="新細明體"/>
        <family val="1"/>
        <charset val="136"/>
      </rPr>
      <t>日</t>
    </r>
    <phoneticPr fontId="2" type="noConversion"/>
  </si>
  <si>
    <r>
      <t>8</t>
    </r>
    <r>
      <rPr>
        <sz val="12"/>
        <rFont val="新細明體"/>
        <family val="1"/>
        <charset val="136"/>
      </rPr>
      <t>月</t>
    </r>
    <r>
      <rPr>
        <sz val="12"/>
        <rFont val="Times New Roman"/>
        <family val="1"/>
      </rPr>
      <t>15</t>
    </r>
    <r>
      <rPr>
        <sz val="12"/>
        <rFont val="新細明體"/>
        <family val="1"/>
        <charset val="136"/>
      </rPr>
      <t>日</t>
    </r>
    <phoneticPr fontId="2" type="noConversion"/>
  </si>
  <si>
    <r>
      <t>8</t>
    </r>
    <r>
      <rPr>
        <sz val="12"/>
        <rFont val="新細明體"/>
        <family val="1"/>
        <charset val="136"/>
      </rPr>
      <t>月</t>
    </r>
    <r>
      <rPr>
        <sz val="12"/>
        <rFont val="Times New Roman"/>
        <family val="1"/>
      </rPr>
      <t>20</t>
    </r>
    <r>
      <rPr>
        <sz val="12"/>
        <rFont val="新細明體"/>
        <family val="1"/>
        <charset val="136"/>
      </rPr>
      <t>日</t>
    </r>
    <phoneticPr fontId="2" type="noConversion"/>
  </si>
  <si>
    <r>
      <t>8</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</si>
  <si>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4</t>
    </r>
    <r>
      <rPr>
        <sz val="12"/>
        <rFont val="新細明體"/>
        <family val="1"/>
        <charset val="136"/>
      </rPr>
      <t>日</t>
    </r>
    <phoneticPr fontId="2" type="noConversion"/>
  </si>
  <si>
    <r>
      <t>9</t>
    </r>
    <r>
      <rPr>
        <sz val="12"/>
        <rFont val="新細明體"/>
        <family val="1"/>
        <charset val="136"/>
      </rPr>
      <t>月</t>
    </r>
    <r>
      <rPr>
        <sz val="12"/>
        <rFont val="Times New Roman"/>
        <family val="1"/>
      </rPr>
      <t>9</t>
    </r>
    <r>
      <rPr>
        <sz val="12"/>
        <rFont val="新細明體"/>
        <family val="1"/>
        <charset val="136"/>
      </rPr>
      <t>日</t>
    </r>
    <phoneticPr fontId="2" type="noConversion"/>
  </si>
  <si>
    <r>
      <t>9</t>
    </r>
    <r>
      <rPr>
        <sz val="12"/>
        <rFont val="新細明體"/>
        <family val="1"/>
        <charset val="136"/>
      </rPr>
      <t>月</t>
    </r>
    <r>
      <rPr>
        <sz val="12"/>
        <rFont val="Times New Roman"/>
        <family val="1"/>
      </rPr>
      <t>16</t>
    </r>
    <r>
      <rPr>
        <sz val="12"/>
        <rFont val="新細明體"/>
        <family val="1"/>
        <charset val="136"/>
      </rPr>
      <t>日</t>
    </r>
    <phoneticPr fontId="2" type="noConversion"/>
  </si>
  <si>
    <r>
      <t>9</t>
    </r>
    <r>
      <rPr>
        <sz val="12"/>
        <rFont val="新細明體"/>
        <family val="1"/>
        <charset val="136"/>
      </rPr>
      <t>月</t>
    </r>
    <r>
      <rPr>
        <sz val="12"/>
        <rFont val="Times New Roman"/>
        <family val="1"/>
      </rPr>
      <t>17</t>
    </r>
    <r>
      <rPr>
        <sz val="12"/>
        <rFont val="新細明體"/>
        <family val="1"/>
        <charset val="136"/>
      </rPr>
      <t>日</t>
    </r>
    <phoneticPr fontId="2" type="noConversion"/>
  </si>
  <si>
    <r>
      <t>9</t>
    </r>
    <r>
      <rPr>
        <sz val="12"/>
        <rFont val="新細明體"/>
        <family val="1"/>
        <charset val="136"/>
      </rPr>
      <t>月</t>
    </r>
    <r>
      <rPr>
        <sz val="12"/>
        <rFont val="Times New Roman"/>
        <family val="1"/>
      </rPr>
      <t>26</t>
    </r>
    <r>
      <rPr>
        <sz val="12"/>
        <rFont val="新細明體"/>
        <family val="1"/>
        <charset val="136"/>
      </rPr>
      <t>日</t>
    </r>
    <phoneticPr fontId="2" type="noConversion"/>
  </si>
  <si>
    <r>
      <t>9</t>
    </r>
    <r>
      <rPr>
        <sz val="12"/>
        <rFont val="新細明體"/>
        <family val="1"/>
        <charset val="136"/>
      </rPr>
      <t>月</t>
    </r>
    <r>
      <rPr>
        <sz val="12"/>
        <rFont val="Times New Roman"/>
        <family val="1"/>
      </rPr>
      <t>27</t>
    </r>
    <r>
      <rPr>
        <sz val="12"/>
        <rFont val="新細明體"/>
        <family val="1"/>
        <charset val="136"/>
      </rPr>
      <t>日</t>
    </r>
    <phoneticPr fontId="2" type="noConversion"/>
  </si>
  <si>
    <r>
      <t>10</t>
    </r>
    <r>
      <rPr>
        <sz val="12"/>
        <rFont val="新細明體"/>
        <family val="1"/>
        <charset val="136"/>
      </rPr>
      <t>月</t>
    </r>
    <r>
      <rPr>
        <sz val="12"/>
        <rFont val="Times New Roman"/>
        <family val="1"/>
      </rPr>
      <t>1</t>
    </r>
    <r>
      <rPr>
        <sz val="12"/>
        <rFont val="新細明體"/>
        <family val="1"/>
        <charset val="136"/>
      </rPr>
      <t>日</t>
    </r>
    <phoneticPr fontId="2" type="noConversion"/>
  </si>
  <si>
    <r>
      <rPr>
        <sz val="12"/>
        <rFont val="細明體"/>
        <family val="3"/>
        <charset val="136"/>
      </rPr>
      <t>承業二</t>
    </r>
    <phoneticPr fontId="2" type="noConversion"/>
  </si>
  <si>
    <t>中國信託證</t>
    <phoneticPr fontId="2" type="noConversion"/>
  </si>
  <si>
    <t>雷笛二</t>
    <phoneticPr fontId="2" type="noConversion"/>
  </si>
  <si>
    <t>TCRI6</t>
    <phoneticPr fontId="2" type="noConversion"/>
  </si>
  <si>
    <t>3Y</t>
    <phoneticPr fontId="2" type="noConversion"/>
  </si>
  <si>
    <t>38.8/103.58%</t>
    <phoneticPr fontId="2" type="noConversion"/>
  </si>
  <si>
    <t>YTP(2)=(1%)</t>
    <phoneticPr fontId="2" type="noConversion"/>
  </si>
  <si>
    <t>YTP(2,3)=(0.375%,0.333%)</t>
    <phoneticPr fontId="2" type="noConversion"/>
  </si>
  <si>
    <t>麗豐一</t>
    <phoneticPr fontId="2" type="noConversion"/>
  </si>
  <si>
    <t>9/29-10/1</t>
    <phoneticPr fontId="2" type="noConversion"/>
  </si>
  <si>
    <t>9/29-10/1</t>
    <phoneticPr fontId="2" type="noConversion"/>
  </si>
  <si>
    <t>瑞基一</t>
    <phoneticPr fontId="2" type="noConversion"/>
  </si>
  <si>
    <t>10/1-10/5</t>
    <phoneticPr fontId="2" type="noConversion"/>
  </si>
  <si>
    <t>10/1-10/2</t>
    <phoneticPr fontId="2" type="noConversion"/>
  </si>
  <si>
    <r>
      <rPr>
        <sz val="12"/>
        <rFont val="細明體"/>
        <family val="3"/>
        <charset val="136"/>
      </rPr>
      <t>雅茗一</t>
    </r>
    <phoneticPr fontId="2" type="noConversion"/>
  </si>
  <si>
    <t>彰化銀行</t>
    <phoneticPr fontId="2" type="noConversion"/>
  </si>
  <si>
    <r>
      <rPr>
        <sz val="12"/>
        <rFont val="細明體"/>
        <family val="3"/>
        <charset val="136"/>
      </rPr>
      <t>華南證券</t>
    </r>
    <phoneticPr fontId="2" type="noConversion"/>
  </si>
  <si>
    <t>其陽一</t>
    <phoneticPr fontId="2" type="noConversion"/>
  </si>
  <si>
    <t>中國信託</t>
    <phoneticPr fontId="2" type="noConversion"/>
  </si>
  <si>
    <t>國泰證券</t>
    <phoneticPr fontId="2" type="noConversion"/>
  </si>
  <si>
    <t>昶洧一</t>
    <phoneticPr fontId="2" type="noConversion"/>
  </si>
  <si>
    <t>國泰世華</t>
    <phoneticPr fontId="2" type="noConversion"/>
  </si>
  <si>
    <t>YTP(2)=(1.0%)</t>
    <phoneticPr fontId="2" type="noConversion"/>
  </si>
  <si>
    <t>光環一</t>
    <phoneticPr fontId="2" type="noConversion"/>
  </si>
  <si>
    <t>光環二</t>
    <phoneticPr fontId="2" type="noConversion"/>
  </si>
  <si>
    <t>亞昕六</t>
    <phoneticPr fontId="2" type="noConversion"/>
  </si>
  <si>
    <t>YTP(2)=(0-1.25%)</t>
    <phoneticPr fontId="2" type="noConversion"/>
  </si>
  <si>
    <t>10/8-10/13</t>
    <phoneticPr fontId="2" type="noConversion"/>
  </si>
  <si>
    <t>斐成三</t>
    <phoneticPr fontId="2" type="noConversion"/>
  </si>
  <si>
    <t>TCRI4</t>
    <phoneticPr fontId="2" type="noConversion"/>
  </si>
  <si>
    <t>YTP(2)=(0-1.5%)</t>
    <phoneticPr fontId="2" type="noConversion"/>
  </si>
  <si>
    <t>15.63/101%</t>
    <phoneticPr fontId="2" type="noConversion"/>
  </si>
  <si>
    <t>15.66/101%</t>
    <phoneticPr fontId="2" type="noConversion"/>
  </si>
  <si>
    <t>46.8/101%</t>
    <phoneticPr fontId="2" type="noConversion"/>
  </si>
  <si>
    <t>72/101%</t>
    <phoneticPr fontId="2" type="noConversion"/>
  </si>
  <si>
    <t>100.8/105%</t>
    <phoneticPr fontId="2" type="noConversion"/>
  </si>
  <si>
    <t>70.4/101%</t>
    <phoneticPr fontId="2" type="noConversion"/>
  </si>
  <si>
    <t>88/101.0025%</t>
    <phoneticPr fontId="2" type="noConversion"/>
  </si>
  <si>
    <t>67.5/103.5%</t>
    <phoneticPr fontId="2" type="noConversion"/>
  </si>
  <si>
    <t>YTP(2)=(0.3%)</t>
  </si>
  <si>
    <t>經寶一</t>
    <phoneticPr fontId="2" type="noConversion"/>
  </si>
  <si>
    <t>10/16-10/19</t>
    <phoneticPr fontId="2" type="noConversion"/>
  </si>
  <si>
    <t>鈦昇一</t>
    <phoneticPr fontId="2" type="noConversion"/>
  </si>
  <si>
    <t>10/20-10/21</t>
    <phoneticPr fontId="2" type="noConversion"/>
  </si>
  <si>
    <t>YTP(2)=(0.5%)</t>
    <phoneticPr fontId="2" type="noConversion"/>
  </si>
  <si>
    <t>國揚二</t>
    <phoneticPr fontId="2" type="noConversion"/>
  </si>
  <si>
    <t>國揚三</t>
    <phoneticPr fontId="2" type="noConversion"/>
  </si>
  <si>
    <t>台灣工銀</t>
    <phoneticPr fontId="2" type="noConversion"/>
  </si>
  <si>
    <t>10/29-10/30</t>
    <phoneticPr fontId="2" type="noConversion"/>
  </si>
  <si>
    <t>YTP(2)=(1%)</t>
    <phoneticPr fontId="2" type="noConversion"/>
  </si>
  <si>
    <t>10/30-11/2</t>
    <phoneticPr fontId="2" type="noConversion"/>
  </si>
  <si>
    <t>11/2-11/3</t>
    <phoneticPr fontId="2" type="noConversion"/>
  </si>
  <si>
    <t>11/3-11/4</t>
    <phoneticPr fontId="2" type="noConversion"/>
  </si>
  <si>
    <t>大豐二</t>
    <phoneticPr fontId="2" type="noConversion"/>
  </si>
  <si>
    <t>無擔保</t>
    <phoneticPr fontId="2" type="noConversion"/>
  </si>
  <si>
    <t>泰茂一</t>
    <phoneticPr fontId="2" type="noConversion"/>
  </si>
  <si>
    <t>泰茂二</t>
    <phoneticPr fontId="2" type="noConversion"/>
  </si>
  <si>
    <t>11/9-11/10</t>
    <phoneticPr fontId="2" type="noConversion"/>
  </si>
  <si>
    <t>YTP(3)=(1.15%)</t>
    <phoneticPr fontId="2" type="noConversion"/>
  </si>
  <si>
    <t>正文四</t>
    <phoneticPr fontId="2" type="noConversion"/>
  </si>
  <si>
    <t>宜特三</t>
    <phoneticPr fontId="2" type="noConversion"/>
  </si>
  <si>
    <t>TCRI5</t>
    <phoneticPr fontId="2" type="noConversion"/>
  </si>
  <si>
    <t>元大證券</t>
    <phoneticPr fontId="2" type="noConversion"/>
  </si>
  <si>
    <t>信音二</t>
    <phoneticPr fontId="2" type="noConversion"/>
  </si>
  <si>
    <t>華星一</t>
    <phoneticPr fontId="2" type="noConversion"/>
  </si>
  <si>
    <t>永豐金證券</t>
    <phoneticPr fontId="2" type="noConversion"/>
  </si>
  <si>
    <t>鼎翰一</t>
    <phoneticPr fontId="2" type="noConversion"/>
  </si>
  <si>
    <t>11/12-11/13</t>
    <phoneticPr fontId="2" type="noConversion"/>
  </si>
  <si>
    <t>59.9/101%</t>
    <phoneticPr fontId="2" type="noConversion"/>
  </si>
  <si>
    <t>56/101.08%</t>
    <phoneticPr fontId="2" type="noConversion"/>
  </si>
  <si>
    <t>14.5/103.94%</t>
    <phoneticPr fontId="2" type="noConversion"/>
  </si>
  <si>
    <t>69.4/101%</t>
    <phoneticPr fontId="2" type="noConversion"/>
  </si>
  <si>
    <t>14.4/103.3%</t>
    <phoneticPr fontId="2" type="noConversion"/>
  </si>
  <si>
    <t>58.8/102%</t>
    <phoneticPr fontId="2" type="noConversion"/>
  </si>
  <si>
    <t>109.3/101%</t>
    <phoneticPr fontId="2" type="noConversion"/>
  </si>
  <si>
    <t>109.5/101%</t>
    <phoneticPr fontId="2" type="noConversion"/>
  </si>
  <si>
    <t>288/102.82%</t>
    <phoneticPr fontId="2" type="noConversion"/>
  </si>
  <si>
    <t>37.9/109.86%</t>
    <phoneticPr fontId="2" type="noConversion"/>
  </si>
  <si>
    <t>50 /101%</t>
    <phoneticPr fontId="2" type="noConversion"/>
  </si>
  <si>
    <t>名軒三</t>
    <phoneticPr fontId="2" type="noConversion"/>
  </si>
  <si>
    <t>台灣銀行</t>
    <phoneticPr fontId="2" type="noConversion"/>
  </si>
  <si>
    <t>凱基證券</t>
    <phoneticPr fontId="2" type="noConversion"/>
  </si>
  <si>
    <t>5Y</t>
    <phoneticPr fontId="2" type="noConversion"/>
  </si>
  <si>
    <t>YTP(2,3)=(1.25%)</t>
    <phoneticPr fontId="2" type="noConversion"/>
  </si>
  <si>
    <t>大地一</t>
    <phoneticPr fontId="2" type="noConversion"/>
  </si>
  <si>
    <t>大地二</t>
    <phoneticPr fontId="2" type="noConversion"/>
  </si>
  <si>
    <t>啟碁二</t>
    <phoneticPr fontId="2" type="noConversion"/>
  </si>
  <si>
    <t>TCRI3</t>
    <phoneticPr fontId="2" type="noConversion"/>
  </si>
  <si>
    <t>凱基證券</t>
    <phoneticPr fontId="2" type="noConversion"/>
  </si>
  <si>
    <t>3Y</t>
    <phoneticPr fontId="2" type="noConversion"/>
  </si>
  <si>
    <t>泰茂三</t>
    <phoneticPr fontId="2" type="noConversion"/>
  </si>
  <si>
    <t>花仙一</t>
    <phoneticPr fontId="2" type="noConversion"/>
  </si>
  <si>
    <t>玉山/第一</t>
    <phoneticPr fontId="2" type="noConversion"/>
  </si>
  <si>
    <t>漢磊一</t>
    <phoneticPr fontId="2" type="noConversion"/>
  </si>
  <si>
    <t>六角一</t>
    <phoneticPr fontId="2" type="noConversion"/>
  </si>
  <si>
    <t>今展一</t>
    <phoneticPr fontId="2" type="noConversion"/>
  </si>
  <si>
    <t>12/21-12/23</t>
    <phoneticPr fontId="2" type="noConversion"/>
  </si>
  <si>
    <t>穆拉德</t>
    <phoneticPr fontId="2" type="noConversion"/>
  </si>
  <si>
    <t>長佳一</t>
    <phoneticPr fontId="2" type="noConversion"/>
  </si>
  <si>
    <t>遠東銀行</t>
    <phoneticPr fontId="2" type="noConversion"/>
  </si>
  <si>
    <t>國票證券</t>
    <phoneticPr fontId="2" type="noConversion"/>
  </si>
  <si>
    <t>TCRI6</t>
    <phoneticPr fontId="2" type="noConversion"/>
  </si>
  <si>
    <t>元山五</t>
    <phoneticPr fontId="2" type="noConversion"/>
  </si>
  <si>
    <t>台新銀行</t>
    <phoneticPr fontId="2" type="noConversion"/>
  </si>
  <si>
    <t>台新證券</t>
    <phoneticPr fontId="2" type="noConversion"/>
  </si>
  <si>
    <t>建舜二</t>
    <phoneticPr fontId="2" type="noConversion"/>
  </si>
  <si>
    <t>中國信託</t>
    <phoneticPr fontId="2" type="noConversion"/>
  </si>
  <si>
    <t>統一證券</t>
    <phoneticPr fontId="2" type="noConversion"/>
  </si>
  <si>
    <t>YTP(2,3)=(1.5%)</t>
    <phoneticPr fontId="2" type="noConversion"/>
  </si>
  <si>
    <t>上海銀行</t>
    <phoneticPr fontId="2" type="noConversion"/>
  </si>
  <si>
    <t>1/5-1/7</t>
    <phoneticPr fontId="2" type="noConversion"/>
  </si>
  <si>
    <t>1/11-1/13</t>
    <phoneticPr fontId="2" type="noConversion"/>
  </si>
  <si>
    <t>2736</t>
  </si>
  <si>
    <t>2740</t>
  </si>
  <si>
    <t>3081</t>
  </si>
  <si>
    <t>3321</t>
  </si>
  <si>
    <t>3413</t>
  </si>
  <si>
    <t>4116</t>
  </si>
  <si>
    <t>4147</t>
  </si>
  <si>
    <t>4167</t>
  </si>
  <si>
    <t>4190</t>
  </si>
  <si>
    <t>4545</t>
  </si>
  <si>
    <t>4551</t>
  </si>
  <si>
    <t>4555</t>
  </si>
  <si>
    <t>4556</t>
  </si>
  <si>
    <t>4557</t>
  </si>
  <si>
    <t>4763</t>
  </si>
  <si>
    <t>4804</t>
  </si>
  <si>
    <t>4968</t>
  </si>
  <si>
    <t>6417</t>
  </si>
  <si>
    <t>6435</t>
  </si>
  <si>
    <t>6442</t>
  </si>
  <si>
    <t>6443</t>
  </si>
  <si>
    <t>6462</t>
  </si>
  <si>
    <t>6464</t>
  </si>
  <si>
    <t>6465</t>
  </si>
  <si>
    <t>6470</t>
  </si>
  <si>
    <t>6485</t>
  </si>
  <si>
    <t>6488</t>
  </si>
  <si>
    <t>6496</t>
  </si>
  <si>
    <t>7402</t>
  </si>
  <si>
    <t>8444</t>
  </si>
  <si>
    <t>8455</t>
  </si>
  <si>
    <t>8463</t>
  </si>
  <si>
    <t>8464</t>
  </si>
  <si>
    <t>8467</t>
  </si>
  <si>
    <t>8472</t>
  </si>
  <si>
    <t>2/15-2/16</t>
    <phoneticPr fontId="2" type="noConversion"/>
  </si>
  <si>
    <t>台郡四</t>
    <phoneticPr fontId="2" type="noConversion"/>
  </si>
  <si>
    <t>2/16-2/17</t>
    <phoneticPr fontId="2" type="noConversion"/>
  </si>
  <si>
    <t>樺漢二</t>
    <phoneticPr fontId="2" type="noConversion"/>
  </si>
  <si>
    <t>2/26-3/1</t>
    <phoneticPr fontId="2" type="noConversion"/>
  </si>
  <si>
    <t>3/1-3/2</t>
    <phoneticPr fontId="2" type="noConversion"/>
  </si>
  <si>
    <t>3/3-3/4</t>
    <phoneticPr fontId="2" type="noConversion"/>
  </si>
  <si>
    <t>3/10-3/14</t>
    <phoneticPr fontId="2" type="noConversion"/>
  </si>
  <si>
    <t>3/16-3/18</t>
    <phoneticPr fontId="2" type="noConversion"/>
  </si>
  <si>
    <t>3/15-3/17</t>
    <phoneticPr fontId="2" type="noConversion"/>
  </si>
  <si>
    <t>雙鴻二</t>
    <phoneticPr fontId="2" type="noConversion"/>
  </si>
  <si>
    <t>仲琦四</t>
    <phoneticPr fontId="2" type="noConversion"/>
  </si>
  <si>
    <t>鈺齊三</t>
    <phoneticPr fontId="2" type="noConversion"/>
  </si>
  <si>
    <t>14.7/101%</t>
    <phoneticPr fontId="2" type="noConversion"/>
  </si>
  <si>
    <t>19.55/101.45%</t>
    <phoneticPr fontId="2" type="noConversion"/>
  </si>
  <si>
    <t>17.9/101.42%</t>
    <phoneticPr fontId="2" type="noConversion"/>
  </si>
  <si>
    <t>79/102.77%</t>
    <phoneticPr fontId="2" type="noConversion"/>
  </si>
  <si>
    <t>95/104.94%</t>
    <phoneticPr fontId="2" type="noConversion"/>
  </si>
  <si>
    <t>342.8/105%</t>
    <phoneticPr fontId="2" type="noConversion"/>
  </si>
  <si>
    <t>39.8/103%</t>
    <phoneticPr fontId="2" type="noConversion"/>
  </si>
  <si>
    <t>88/104%</t>
    <phoneticPr fontId="2" type="noConversion"/>
  </si>
  <si>
    <t>54.5/109.66%</t>
    <phoneticPr fontId="2" type="noConversion"/>
  </si>
  <si>
    <t>71/101.28%</t>
    <phoneticPr fontId="2" type="noConversion"/>
  </si>
  <si>
    <t>36.8/104.84%</t>
    <phoneticPr fontId="2" type="noConversion"/>
  </si>
  <si>
    <t>10/109.17%</t>
    <phoneticPr fontId="2" type="noConversion"/>
  </si>
  <si>
    <t>76.3/101.1%</t>
    <phoneticPr fontId="2" type="noConversion"/>
  </si>
  <si>
    <t>77/101.5%</t>
    <phoneticPr fontId="2" type="noConversion"/>
  </si>
  <si>
    <t>154.6/102.5%</t>
    <phoneticPr fontId="2" type="noConversion"/>
  </si>
  <si>
    <t>35.9/104.6%</t>
    <phoneticPr fontId="2" type="noConversion"/>
  </si>
  <si>
    <t>20.2/101%</t>
    <phoneticPr fontId="2" type="noConversion"/>
  </si>
  <si>
    <t>159/102.5%</t>
    <phoneticPr fontId="2" type="noConversion"/>
  </si>
  <si>
    <t>20/107.5%</t>
    <phoneticPr fontId="2" type="noConversion"/>
  </si>
  <si>
    <t>9.15/105.05%</t>
    <phoneticPr fontId="2" type="noConversion"/>
  </si>
  <si>
    <t>晶華二</t>
    <phoneticPr fontId="2" type="noConversion"/>
  </si>
  <si>
    <t>台新銀行</t>
    <phoneticPr fontId="2" type="noConversion"/>
  </si>
  <si>
    <t>慶騰三</t>
    <phoneticPr fontId="2" type="noConversion"/>
  </si>
  <si>
    <r>
      <t>9</t>
    </r>
    <r>
      <rPr>
        <sz val="12"/>
        <rFont val="新細明體"/>
        <family val="1"/>
        <charset val="136"/>
      </rPr>
      <t>月</t>
    </r>
    <r>
      <rPr>
        <sz val="12"/>
        <rFont val="Times New Roman"/>
        <family val="1"/>
      </rPr>
      <t>30</t>
    </r>
    <r>
      <rPr>
        <sz val="12"/>
        <rFont val="新細明體"/>
        <family val="1"/>
        <charset val="136"/>
      </rPr>
      <t>日</t>
    </r>
    <phoneticPr fontId="2" type="noConversion"/>
  </si>
  <si>
    <t>YTP(2.75)=(0.5%)</t>
    <phoneticPr fontId="2" type="noConversion"/>
  </si>
  <si>
    <t>3/29-3/30</t>
    <phoneticPr fontId="2" type="noConversion"/>
  </si>
  <si>
    <t>2.75Y</t>
    <phoneticPr fontId="2" type="noConversion"/>
  </si>
  <si>
    <t>4/12-4/13</t>
    <phoneticPr fontId="2" type="noConversion"/>
  </si>
  <si>
    <t>TCRI5</t>
    <phoneticPr fontId="2" type="noConversion"/>
  </si>
  <si>
    <t>至上八</t>
    <phoneticPr fontId="2" type="noConversion"/>
  </si>
  <si>
    <t>台新證券</t>
    <phoneticPr fontId="2" type="noConversion"/>
  </si>
  <si>
    <t>4/20-4/21</t>
    <phoneticPr fontId="2" type="noConversion"/>
  </si>
  <si>
    <t>恒耀三</t>
    <phoneticPr fontId="2" type="noConversion"/>
  </si>
  <si>
    <t>TCRI5</t>
    <phoneticPr fontId="2" type="noConversion"/>
  </si>
  <si>
    <t>文曄五</t>
    <phoneticPr fontId="2" type="noConversion"/>
  </si>
  <si>
    <t>TCRI4</t>
    <phoneticPr fontId="2" type="noConversion"/>
  </si>
  <si>
    <t>福邦證券</t>
    <phoneticPr fontId="2" type="noConversion"/>
  </si>
  <si>
    <t>台通二</t>
    <phoneticPr fontId="2" type="noConversion"/>
  </si>
  <si>
    <t>新光銀行</t>
    <phoneticPr fontId="2" type="noConversion"/>
  </si>
  <si>
    <t>元富證券</t>
    <phoneticPr fontId="2" type="noConversion"/>
  </si>
  <si>
    <t>3Y</t>
    <phoneticPr fontId="2" type="noConversion"/>
  </si>
  <si>
    <t>台通三</t>
    <phoneticPr fontId="2" type="noConversion"/>
  </si>
  <si>
    <t>5/3-5/4</t>
    <phoneticPr fontId="2" type="noConversion"/>
  </si>
  <si>
    <t>5/3-5/5</t>
    <phoneticPr fontId="2" type="noConversion"/>
  </si>
  <si>
    <t>燿華一</t>
    <phoneticPr fontId="2" type="noConversion"/>
  </si>
  <si>
    <t>台銀證券</t>
    <phoneticPr fontId="2" type="noConversion"/>
  </si>
  <si>
    <t>5Y</t>
    <phoneticPr fontId="2" type="noConversion"/>
  </si>
  <si>
    <t>燿華二</t>
    <phoneticPr fontId="2" type="noConversion"/>
  </si>
  <si>
    <t>TCRI5</t>
    <phoneticPr fontId="2" type="noConversion"/>
  </si>
  <si>
    <t>13.6/110%</t>
    <phoneticPr fontId="2" type="noConversion"/>
  </si>
  <si>
    <t>83.7/102%</t>
    <phoneticPr fontId="2" type="noConversion"/>
  </si>
  <si>
    <t>17.2/101%</t>
    <phoneticPr fontId="2" type="noConversion"/>
  </si>
  <si>
    <t>58.5/102.63%</t>
    <phoneticPr fontId="2" type="noConversion"/>
  </si>
  <si>
    <t>5/10-5/11</t>
    <phoneticPr fontId="2" type="noConversion"/>
  </si>
  <si>
    <t>1776</t>
  </si>
  <si>
    <t>2069</t>
  </si>
  <si>
    <t>2239</t>
  </si>
  <si>
    <t>2643</t>
  </si>
  <si>
    <t>4543</t>
  </si>
  <si>
    <t>4806</t>
  </si>
  <si>
    <t>5543</t>
  </si>
  <si>
    <t>6026</t>
  </si>
  <si>
    <t>6469</t>
  </si>
  <si>
    <t>6494</t>
  </si>
  <si>
    <t>6510</t>
  </si>
  <si>
    <t>6512</t>
  </si>
  <si>
    <t>6525</t>
  </si>
  <si>
    <t>8462</t>
  </si>
  <si>
    <t>5/17-5/19</t>
    <phoneticPr fontId="2" type="noConversion"/>
  </si>
  <si>
    <r>
      <rPr>
        <sz val="11"/>
        <rFont val="細明體"/>
        <family val="3"/>
        <charset val="136"/>
      </rPr>
      <t>凱基證券</t>
    </r>
    <phoneticPr fontId="2" type="noConversion"/>
  </si>
  <si>
    <t>5/24-5/25</t>
    <phoneticPr fontId="2" type="noConversion"/>
  </si>
  <si>
    <t>遠東/台新</t>
    <phoneticPr fontId="2" type="noConversion"/>
  </si>
  <si>
    <t>6/3-6/4</t>
    <phoneticPr fontId="2" type="noConversion"/>
  </si>
  <si>
    <t>永豐金證券</t>
    <phoneticPr fontId="2" type="noConversion"/>
  </si>
  <si>
    <t>3Y</t>
    <phoneticPr fontId="2" type="noConversion"/>
  </si>
  <si>
    <t>良維七</t>
    <phoneticPr fontId="2" type="noConversion"/>
  </si>
  <si>
    <t>中國信託銀</t>
    <phoneticPr fontId="2" type="noConversion"/>
  </si>
  <si>
    <t>凱基證券</t>
    <phoneticPr fontId="2" type="noConversion"/>
  </si>
  <si>
    <t>5Y</t>
    <phoneticPr fontId="2" type="noConversion"/>
  </si>
  <si>
    <t>良維八</t>
    <phoneticPr fontId="2" type="noConversion"/>
  </si>
  <si>
    <t>YTP(3,4)=(1.25%)</t>
    <phoneticPr fontId="2" type="noConversion"/>
  </si>
  <si>
    <t>樺晟二</t>
    <phoneticPr fontId="2" type="noConversion"/>
  </si>
  <si>
    <t>TCRI5</t>
    <phoneticPr fontId="2" type="noConversion"/>
  </si>
  <si>
    <t>6/23-6/27</t>
    <phoneticPr fontId="2" type="noConversion"/>
  </si>
  <si>
    <t>6/24-6/28</t>
    <phoneticPr fontId="2" type="noConversion"/>
  </si>
  <si>
    <t>3Y</t>
    <phoneticPr fontId="2" type="noConversion"/>
  </si>
  <si>
    <t>2739</t>
  </si>
  <si>
    <t>6477</t>
  </si>
  <si>
    <t>6482</t>
  </si>
  <si>
    <t>6523</t>
  </si>
  <si>
    <t>6531</t>
  </si>
  <si>
    <t>雃博一</t>
    <phoneticPr fontId="2" type="noConversion"/>
  </si>
  <si>
    <t>運錩一</t>
    <phoneticPr fontId="2" type="noConversion"/>
  </si>
  <si>
    <t>台新銀行</t>
    <phoneticPr fontId="2" type="noConversion"/>
  </si>
  <si>
    <t>台新證券</t>
    <phoneticPr fontId="2" type="noConversion"/>
  </si>
  <si>
    <t>運錩二</t>
    <phoneticPr fontId="2" type="noConversion"/>
  </si>
  <si>
    <t>TCRI7</t>
    <phoneticPr fontId="2" type="noConversion"/>
  </si>
  <si>
    <t>表格欄位/代號種類^=^S^;^週期編號^=^D^;^AllCMenuIDs^=^M013,M002,M013,M013,M080,M080,M080^;^是否轉置^=^False^;^檢視方式^=^2^;^AllFields^=^交易所公告股本(千),收盤價,產業名稱,經營項目,近三月歷史波動率(%),近六月歷史波動率(%),近九月歷史波動率(%)^;^MainTable^=^^;^ListType^=^^;^SelectDate^=^TOP 1|TOP 1|TOP 1|TOP 1|TOP 1|TOP 1|TOP 1^;^SelectCMenuID^=^M013|M002|M080^;^SelectDate種類^=^1|1|1|1|1|1|1^;^AllFieldsNO^=^,,,,,,^;^自訂欄位公式^=^||||||^;^自訂欄位Where條件^=^||||||^;^多期數值處理方式^=^1|1|1|1|1|1|1^;^多欄指定個股方式^=^^;^多欄指定個股^=^^;^多欄指定群組名稱^=^^;^欄位顯示狀態^=^1|1|1|1|1|1|1^;^欄位轉換日期方式^=^||||||^;^欄位排序方式^=^||||||^;^欄位採用各期最新^=^||||||^;^樣本表系統定義全部代號^=^^;^單項目比較欄位^=^^;^單項目比較欄位編號^=^^;^表格類型^=^</t>
    <phoneticPr fontId="2" type="noConversion"/>
  </si>
  <si>
    <t>上市櫃公司基本資料.交易所公告股本(千)/每一期/最近/1/遞增/年//</t>
    <phoneticPr fontId="2" type="noConversion"/>
  </si>
  <si>
    <t>日常用技術指標表.近三月歷史波動率(%)/每一期/最近/1/遞增/日//</t>
  </si>
  <si>
    <t>日常用技術指標表.近六月歷史波動率(%)/每一期/最近/1/遞增/日//</t>
  </si>
  <si>
    <t>日常用技術指標表.近九月歷史波動率(%)/每一期/最近/1/遞增/日//</t>
  </si>
  <si>
    <t>威健四</t>
    <phoneticPr fontId="2" type="noConversion"/>
  </si>
  <si>
    <t>TCRI6</t>
    <phoneticPr fontId="2" type="noConversion"/>
  </si>
  <si>
    <t>華南永昌</t>
    <phoneticPr fontId="2" type="noConversion"/>
  </si>
  <si>
    <t>YTP(2)=(1.1%)</t>
    <phoneticPr fontId="2" type="noConversion"/>
  </si>
  <si>
    <t>帆宣三</t>
    <phoneticPr fontId="2" type="noConversion"/>
  </si>
  <si>
    <t>TCRI5</t>
    <phoneticPr fontId="2" type="noConversion"/>
  </si>
  <si>
    <t>富邦證券</t>
    <phoneticPr fontId="2" type="noConversion"/>
  </si>
  <si>
    <t>3Y</t>
    <phoneticPr fontId="2" type="noConversion"/>
  </si>
  <si>
    <t>VHQ-KY</t>
    <phoneticPr fontId="2" type="noConversion"/>
  </si>
  <si>
    <t>7/26-7/28</t>
    <phoneticPr fontId="2" type="noConversion"/>
  </si>
  <si>
    <t>8/5-8/9</t>
    <phoneticPr fontId="2" type="noConversion"/>
  </si>
  <si>
    <t>光隆一</t>
    <phoneticPr fontId="2" type="noConversion"/>
  </si>
  <si>
    <t>8</t>
    <phoneticPr fontId="2" type="noConversion"/>
  </si>
  <si>
    <t>8/24-8/25</t>
    <phoneticPr fontId="2" type="noConversion"/>
  </si>
  <si>
    <t>國光生二</t>
    <phoneticPr fontId="2" type="noConversion"/>
  </si>
  <si>
    <t>國光生一</t>
    <phoneticPr fontId="2" type="noConversion"/>
  </si>
  <si>
    <t>土地銀行</t>
    <phoneticPr fontId="2" type="noConversion"/>
  </si>
  <si>
    <t>5Y</t>
  </si>
  <si>
    <t>YTP(5)=(0.75%)</t>
    <phoneticPr fontId="2" type="noConversion"/>
  </si>
  <si>
    <t>聯保</t>
    <phoneticPr fontId="2" type="noConversion"/>
  </si>
  <si>
    <t>農業科技</t>
  </si>
  <si>
    <t>435/105.07%</t>
    <phoneticPr fontId="2" type="noConversion"/>
  </si>
  <si>
    <t>59.2/101.13%</t>
    <phoneticPr fontId="2" type="noConversion"/>
  </si>
  <si>
    <t>368/103.08%</t>
    <phoneticPr fontId="2" type="noConversion"/>
  </si>
  <si>
    <t>76/101.74%</t>
    <phoneticPr fontId="2" type="noConversion"/>
  </si>
  <si>
    <t>20.6 /101%</t>
    <phoneticPr fontId="2" type="noConversion"/>
  </si>
  <si>
    <t>207 / 109.92%</t>
    <phoneticPr fontId="2" type="noConversion"/>
  </si>
  <si>
    <t>18 /101%</t>
    <phoneticPr fontId="2" type="noConversion"/>
  </si>
  <si>
    <t>11.34 /109%</t>
    <phoneticPr fontId="2" type="noConversion"/>
  </si>
  <si>
    <t>10.76/104%</t>
    <phoneticPr fontId="2" type="noConversion"/>
  </si>
  <si>
    <t>40.5/101%</t>
    <phoneticPr fontId="2" type="noConversion"/>
  </si>
  <si>
    <t>32.1/101%</t>
    <phoneticPr fontId="2" type="noConversion"/>
  </si>
  <si>
    <t>32/103.9%</t>
    <phoneticPr fontId="2" type="noConversion"/>
  </si>
  <si>
    <t>14.88/103.33%</t>
    <phoneticPr fontId="2" type="noConversion"/>
  </si>
  <si>
    <t>12.29/105%</t>
    <phoneticPr fontId="2" type="noConversion"/>
  </si>
  <si>
    <r>
      <rPr>
        <sz val="12"/>
        <rFont val="細明體"/>
        <family val="3"/>
        <charset val="136"/>
      </rPr>
      <t>泰國盤谷銀</t>
    </r>
    <phoneticPr fontId="2" type="noConversion"/>
  </si>
  <si>
    <r>
      <rPr>
        <sz val="12"/>
        <rFont val="細明體"/>
        <family val="3"/>
        <charset val="136"/>
      </rPr>
      <t>中國信託</t>
    </r>
    <r>
      <rPr>
        <sz val="12"/>
        <rFont val="Times New Roman"/>
        <family val="1"/>
      </rPr>
      <t>/</t>
    </r>
    <r>
      <rPr>
        <sz val="12"/>
        <rFont val="細明體"/>
        <family val="3"/>
        <charset val="136"/>
      </rPr>
      <t>永豐</t>
    </r>
    <phoneticPr fontId="2" type="noConversion"/>
  </si>
  <si>
    <t>樂陞四</t>
    <phoneticPr fontId="2" type="noConversion"/>
  </si>
  <si>
    <t>樂陞五</t>
    <phoneticPr fontId="2" type="noConversion"/>
  </si>
  <si>
    <t>樂陞六</t>
    <phoneticPr fontId="2" type="noConversion"/>
  </si>
  <si>
    <t>為升二</t>
    <phoneticPr fontId="2" type="noConversion"/>
  </si>
  <si>
    <t>18.66/102.2121%</t>
    <phoneticPr fontId="2" type="noConversion"/>
  </si>
  <si>
    <t>28 /101%</t>
    <phoneticPr fontId="2" type="noConversion"/>
  </si>
  <si>
    <t>TCRI1</t>
    <phoneticPr fontId="2" type="noConversion"/>
  </si>
  <si>
    <t>9/19-9/20</t>
    <phoneticPr fontId="2" type="noConversion"/>
  </si>
  <si>
    <t>欣厚-KY</t>
    <phoneticPr fontId="2" type="noConversion"/>
  </si>
  <si>
    <t>10/5-10/6</t>
    <phoneticPr fontId="2" type="noConversion"/>
  </si>
  <si>
    <t>10/6/10/7</t>
    <phoneticPr fontId="2" type="noConversion"/>
  </si>
  <si>
    <t>10/21-10/24</t>
    <phoneticPr fontId="2" type="noConversion"/>
  </si>
  <si>
    <t>50.88/105%</t>
    <phoneticPr fontId="2" type="noConversion"/>
  </si>
  <si>
    <t>28/101%</t>
    <phoneticPr fontId="2" type="noConversion"/>
  </si>
  <si>
    <t>167.2/101%</t>
    <phoneticPr fontId="2" type="noConversion"/>
  </si>
  <si>
    <t>37.7/104.96%</t>
    <phoneticPr fontId="2" type="noConversion"/>
  </si>
  <si>
    <t>22.54/102%</t>
    <phoneticPr fontId="2" type="noConversion"/>
  </si>
  <si>
    <t>10/25-10/26</t>
    <phoneticPr fontId="2" type="noConversion"/>
  </si>
  <si>
    <t>溢價率</t>
    <phoneticPr fontId="2" type="noConversion"/>
  </si>
  <si>
    <r>
      <rPr>
        <sz val="12"/>
        <rFont val="細明體"/>
        <family val="3"/>
        <charset val="136"/>
      </rPr>
      <t>晟田四</t>
    </r>
    <phoneticPr fontId="2" type="noConversion"/>
  </si>
  <si>
    <r>
      <rPr>
        <sz val="12"/>
        <rFont val="細明體"/>
        <family val="3"/>
        <charset val="136"/>
      </rPr>
      <t>振樺二</t>
    </r>
    <phoneticPr fontId="2" type="noConversion"/>
  </si>
  <si>
    <r>
      <rPr>
        <sz val="11"/>
        <rFont val="細明體"/>
        <family val="3"/>
        <charset val="136"/>
      </rPr>
      <t>群益證券</t>
    </r>
    <phoneticPr fontId="2" type="noConversion"/>
  </si>
  <si>
    <r>
      <rPr>
        <sz val="12"/>
        <rFont val="細明體"/>
        <family val="3"/>
        <charset val="136"/>
      </rPr>
      <t>德淵一</t>
    </r>
    <phoneticPr fontId="2" type="noConversion"/>
  </si>
  <si>
    <r>
      <rPr>
        <sz val="12"/>
        <rFont val="細明體"/>
        <family val="3"/>
        <charset val="136"/>
      </rPr>
      <t>臺企銀</t>
    </r>
    <phoneticPr fontId="2" type="noConversion"/>
  </si>
  <si>
    <r>
      <rPr>
        <sz val="11"/>
        <rFont val="細明體"/>
        <family val="3"/>
        <charset val="136"/>
      </rPr>
      <t>元富證券</t>
    </r>
    <phoneticPr fontId="2" type="noConversion"/>
  </si>
  <si>
    <r>
      <rPr>
        <sz val="12"/>
        <rFont val="細明體"/>
        <family val="3"/>
        <charset val="136"/>
      </rPr>
      <t>艾訊一</t>
    </r>
    <phoneticPr fontId="2" type="noConversion"/>
  </si>
  <si>
    <r>
      <rPr>
        <sz val="12"/>
        <rFont val="細明體"/>
        <family val="3"/>
        <charset val="136"/>
      </rPr>
      <t>研勤二</t>
    </r>
    <phoneticPr fontId="2" type="noConversion"/>
  </si>
  <si>
    <r>
      <rPr>
        <sz val="11"/>
        <rFont val="細明體"/>
        <family val="3"/>
        <charset val="136"/>
      </rPr>
      <t>富邦證券</t>
    </r>
    <phoneticPr fontId="2" type="noConversion"/>
  </si>
  <si>
    <r>
      <rPr>
        <sz val="12"/>
        <rFont val="細明體"/>
        <family val="3"/>
        <charset val="136"/>
      </rPr>
      <t>台灣大三</t>
    </r>
    <phoneticPr fontId="2" type="noConversion"/>
  </si>
  <si>
    <r>
      <rPr>
        <sz val="11"/>
        <rFont val="細明體"/>
        <family val="3"/>
        <charset val="136"/>
      </rPr>
      <t>元大證券</t>
    </r>
    <phoneticPr fontId="2" type="noConversion"/>
  </si>
  <si>
    <r>
      <rPr>
        <sz val="12"/>
        <rFont val="細明體"/>
        <family val="3"/>
        <charset val="136"/>
      </rPr>
      <t>龍燈二</t>
    </r>
    <r>
      <rPr>
        <sz val="12"/>
        <rFont val="Times New Roman"/>
        <family val="1"/>
      </rPr>
      <t>KY</t>
    </r>
    <phoneticPr fontId="2" type="noConversion"/>
  </si>
  <si>
    <r>
      <rPr>
        <sz val="12"/>
        <rFont val="細明體"/>
        <family val="3"/>
        <charset val="136"/>
      </rPr>
      <t>凱基銀行</t>
    </r>
    <phoneticPr fontId="2" type="noConversion"/>
  </si>
  <si>
    <r>
      <rPr>
        <sz val="12"/>
        <rFont val="細明體"/>
        <family val="3"/>
        <charset val="136"/>
      </rPr>
      <t>龍燈三</t>
    </r>
    <r>
      <rPr>
        <sz val="12"/>
        <rFont val="Times New Roman"/>
        <family val="1"/>
      </rPr>
      <t>KY</t>
    </r>
    <phoneticPr fontId="2" type="noConversion"/>
  </si>
  <si>
    <r>
      <rPr>
        <sz val="11"/>
        <rFont val="細明體"/>
        <family val="3"/>
        <charset val="136"/>
      </rPr>
      <t>國泰證券</t>
    </r>
    <phoneticPr fontId="2" type="noConversion"/>
  </si>
  <si>
    <r>
      <rPr>
        <sz val="12"/>
        <rFont val="細明體"/>
        <family val="3"/>
        <charset val="136"/>
      </rPr>
      <t>宜特四</t>
    </r>
    <phoneticPr fontId="2" type="noConversion"/>
  </si>
  <si>
    <r>
      <rPr>
        <sz val="12"/>
        <rFont val="細明體"/>
        <family val="3"/>
        <charset val="136"/>
      </rPr>
      <t>詩肯二</t>
    </r>
    <phoneticPr fontId="2" type="noConversion"/>
  </si>
  <si>
    <r>
      <rPr>
        <sz val="12"/>
        <rFont val="細明體"/>
        <family val="3"/>
        <charset val="136"/>
      </rPr>
      <t>台揚二</t>
    </r>
    <phoneticPr fontId="2" type="noConversion"/>
  </si>
  <si>
    <r>
      <rPr>
        <sz val="12"/>
        <rFont val="細明體"/>
        <family val="3"/>
        <charset val="136"/>
      </rPr>
      <t>台新</t>
    </r>
    <r>
      <rPr>
        <sz val="12"/>
        <rFont val="Times New Roman"/>
        <family val="1"/>
      </rPr>
      <t>/</t>
    </r>
    <r>
      <rPr>
        <sz val="12"/>
        <rFont val="細明體"/>
        <family val="3"/>
        <charset val="136"/>
      </rPr>
      <t>遠東</t>
    </r>
    <phoneticPr fontId="2" type="noConversion"/>
  </si>
  <si>
    <r>
      <rPr>
        <sz val="11"/>
        <rFont val="細明體"/>
        <family val="3"/>
        <charset val="136"/>
      </rPr>
      <t>台新證券</t>
    </r>
    <phoneticPr fontId="2" type="noConversion"/>
  </si>
  <si>
    <t>10/17-10/19</t>
    <phoneticPr fontId="2" type="noConversion"/>
  </si>
  <si>
    <t>27.5/106%</t>
    <phoneticPr fontId="2" type="noConversion"/>
  </si>
  <si>
    <t>YTP(3)=(0%)</t>
    <phoneticPr fontId="2" type="noConversion"/>
  </si>
  <si>
    <t>10/28-11/1</t>
    <phoneticPr fontId="2" type="noConversion"/>
  </si>
  <si>
    <r>
      <rPr>
        <sz val="12"/>
        <rFont val="細明體"/>
        <family val="3"/>
        <charset val="136"/>
      </rPr>
      <t>百達</t>
    </r>
    <r>
      <rPr>
        <sz val="12"/>
        <rFont val="Times New Roman"/>
        <family val="1"/>
      </rPr>
      <t>-KY</t>
    </r>
    <phoneticPr fontId="2" type="noConversion"/>
  </si>
  <si>
    <t>長虹四</t>
    <phoneticPr fontId="2" type="noConversion"/>
  </si>
  <si>
    <t>11/9-11/11</t>
    <phoneticPr fontId="2" type="noConversion"/>
  </si>
  <si>
    <t>大學光三</t>
    <phoneticPr fontId="2" type="noConversion"/>
  </si>
  <si>
    <t>30.18/103%</t>
    <phoneticPr fontId="2" type="noConversion"/>
  </si>
  <si>
    <t>29.6/101.03%</t>
    <phoneticPr fontId="2" type="noConversion"/>
  </si>
  <si>
    <t>208/107.883%</t>
    <phoneticPr fontId="2" type="noConversion"/>
  </si>
  <si>
    <t>36.7/102.8%</t>
    <phoneticPr fontId="2" type="noConversion"/>
  </si>
  <si>
    <t>瓦城一</t>
    <phoneticPr fontId="2" type="noConversion"/>
  </si>
  <si>
    <t>TCRI5</t>
    <phoneticPr fontId="2" type="noConversion"/>
  </si>
  <si>
    <t>群益證券</t>
  </si>
  <si>
    <t>15.3/102%</t>
    <phoneticPr fontId="2" type="noConversion"/>
  </si>
  <si>
    <t>34.8/101%</t>
    <phoneticPr fontId="2" type="noConversion"/>
  </si>
  <si>
    <r>
      <rPr>
        <sz val="12"/>
        <rFont val="細明體"/>
        <family val="3"/>
        <charset val="136"/>
      </rPr>
      <t>晟田三</t>
    </r>
    <phoneticPr fontId="2" type="noConversion"/>
  </si>
  <si>
    <r>
      <rPr>
        <sz val="12"/>
        <rFont val="細明體"/>
        <family val="3"/>
        <charset val="136"/>
      </rPr>
      <t>台灣銀行</t>
    </r>
    <phoneticPr fontId="2" type="noConversion"/>
  </si>
  <si>
    <t>11/22-11/23</t>
    <phoneticPr fontId="2" type="noConversion"/>
  </si>
  <si>
    <t>11/29-12/1</t>
    <phoneticPr fontId="2" type="noConversion"/>
  </si>
  <si>
    <t>12/1/12/2</t>
    <phoneticPr fontId="2" type="noConversion"/>
  </si>
  <si>
    <t>12/2-12/5</t>
    <phoneticPr fontId="2" type="noConversion"/>
  </si>
  <si>
    <t>上曜三</t>
    <phoneticPr fontId="2" type="noConversion"/>
  </si>
  <si>
    <t>12/12-12/13</t>
    <phoneticPr fontId="2" type="noConversion"/>
  </si>
  <si>
    <t>誠創三</t>
    <phoneticPr fontId="2" type="noConversion"/>
  </si>
  <si>
    <t>昇華二</t>
    <phoneticPr fontId="2" type="noConversion"/>
  </si>
  <si>
    <t>美桀一</t>
    <phoneticPr fontId="2" type="noConversion"/>
  </si>
  <si>
    <t>12/26-12/28</t>
    <phoneticPr fontId="2" type="noConversion"/>
  </si>
  <si>
    <t>12/29-12/30</t>
    <phoneticPr fontId="2" type="noConversion"/>
  </si>
  <si>
    <t>凡甲三</t>
    <phoneticPr fontId="2" type="noConversion"/>
  </si>
  <si>
    <t>合晶六</t>
    <phoneticPr fontId="2" type="noConversion"/>
  </si>
  <si>
    <t>台新/安泰</t>
    <phoneticPr fontId="2" type="noConversion"/>
  </si>
  <si>
    <t>台新證券</t>
    <phoneticPr fontId="2" type="noConversion"/>
  </si>
  <si>
    <t>昇華一</t>
    <phoneticPr fontId="2" type="noConversion"/>
  </si>
  <si>
    <t>國票證券</t>
    <phoneticPr fontId="2" type="noConversion"/>
  </si>
  <si>
    <t>松上二</t>
    <phoneticPr fontId="2" type="noConversion"/>
  </si>
  <si>
    <t>台新/永豐</t>
    <phoneticPr fontId="2" type="noConversion"/>
  </si>
  <si>
    <t>台新證券</t>
    <phoneticPr fontId="2" type="noConversion"/>
  </si>
  <si>
    <t>松上三</t>
    <phoneticPr fontId="2" type="noConversion"/>
  </si>
  <si>
    <t>TCRI6</t>
    <phoneticPr fontId="2" type="noConversion"/>
  </si>
  <si>
    <t>杏一一</t>
    <phoneticPr fontId="2" type="noConversion"/>
  </si>
  <si>
    <t>TCRI5</t>
    <phoneticPr fontId="2" type="noConversion"/>
  </si>
  <si>
    <t>國泰證券</t>
    <phoneticPr fontId="2" type="noConversion"/>
  </si>
  <si>
    <t>3Y</t>
    <phoneticPr fontId="2" type="noConversion"/>
  </si>
  <si>
    <t>2.5Y</t>
    <phoneticPr fontId="2" type="noConversion"/>
  </si>
  <si>
    <t>2/10-2/13</t>
    <phoneticPr fontId="2" type="noConversion"/>
  </si>
  <si>
    <t>2/10-2/14</t>
    <phoneticPr fontId="2" type="noConversion"/>
  </si>
  <si>
    <t>轉換價格</t>
    <phoneticPr fontId="2" type="noConversion"/>
  </si>
  <si>
    <t>愛地四</t>
    <phoneticPr fontId="2" type="noConversion"/>
  </si>
  <si>
    <t>台灣銀行</t>
    <phoneticPr fontId="2" type="noConversion"/>
  </si>
  <si>
    <t>台新證券</t>
    <phoneticPr fontId="2" type="noConversion"/>
  </si>
  <si>
    <t>1/3-1/4</t>
    <phoneticPr fontId="2" type="noConversion"/>
  </si>
  <si>
    <t>YTP(2,4)=(0.5%,0.7%)</t>
    <phoneticPr fontId="2" type="noConversion"/>
  </si>
  <si>
    <t>116.1/110%</t>
    <phoneticPr fontId="2" type="noConversion"/>
  </si>
  <si>
    <t>110/114.94%</t>
    <phoneticPr fontId="2" type="noConversion"/>
  </si>
  <si>
    <t>60.8/102.33%</t>
    <phoneticPr fontId="2" type="noConversion"/>
  </si>
  <si>
    <t>59.3/101%</t>
    <phoneticPr fontId="2" type="noConversion"/>
  </si>
  <si>
    <t>49/102%</t>
    <phoneticPr fontId="2" type="noConversion"/>
  </si>
  <si>
    <t>鈺邦一</t>
    <phoneticPr fontId="2" type="noConversion"/>
  </si>
  <si>
    <t>YTP(3)=(0%)</t>
    <phoneticPr fontId="2" type="noConversion"/>
  </si>
  <si>
    <t>3Y</t>
    <phoneticPr fontId="2" type="noConversion"/>
  </si>
  <si>
    <t>2/24-3/1</t>
    <phoneticPr fontId="2" type="noConversion"/>
  </si>
  <si>
    <t>2/15-2/16</t>
    <phoneticPr fontId="2" type="noConversion"/>
  </si>
  <si>
    <t>3/17-3/20</t>
    <phoneticPr fontId="2" type="noConversion"/>
  </si>
  <si>
    <t>海灣四</t>
    <phoneticPr fontId="2" type="noConversion"/>
  </si>
  <si>
    <t>國碩四</t>
    <phoneticPr fontId="2" type="noConversion"/>
  </si>
  <si>
    <t>興富發五</t>
    <phoneticPr fontId="2" type="noConversion"/>
  </si>
  <si>
    <t>台光電四</t>
    <phoneticPr fontId="2" type="noConversion"/>
  </si>
  <si>
    <t>TCRI4</t>
    <phoneticPr fontId="2" type="noConversion"/>
  </si>
  <si>
    <t>4/18-4/19</t>
    <phoneticPr fontId="2" type="noConversion"/>
  </si>
  <si>
    <t>信邦六</t>
    <phoneticPr fontId="2" type="noConversion"/>
  </si>
  <si>
    <t>台新證券</t>
    <phoneticPr fontId="2" type="noConversion"/>
  </si>
  <si>
    <t>富邦證券</t>
  </si>
  <si>
    <t>TCRI4</t>
    <phoneticPr fontId="2" type="noConversion"/>
  </si>
  <si>
    <t>展旺一</t>
    <phoneticPr fontId="2" type="noConversion"/>
  </si>
  <si>
    <t>twA+</t>
  </si>
  <si>
    <t>5/2-5/4</t>
    <phoneticPr fontId="2" type="noConversion"/>
  </si>
  <si>
    <t>聯骨二</t>
    <phoneticPr fontId="2" type="noConversion"/>
  </si>
  <si>
    <t>材料一KY</t>
  </si>
  <si>
    <t>國泰證券</t>
  </si>
  <si>
    <t>統新一</t>
    <phoneticPr fontId="2" type="noConversion"/>
  </si>
  <si>
    <t>台新證券</t>
  </si>
  <si>
    <t>TCRI6</t>
    <phoneticPr fontId="2" type="noConversion"/>
  </si>
  <si>
    <t>麗清一</t>
    <phoneticPr fontId="2" type="noConversion"/>
  </si>
  <si>
    <t>1598</t>
  </si>
  <si>
    <t>2065</t>
  </si>
  <si>
    <t>2633</t>
  </si>
  <si>
    <t>2748</t>
  </si>
  <si>
    <t>2897</t>
  </si>
  <si>
    <t>3346</t>
  </si>
  <si>
    <t>3426</t>
  </si>
  <si>
    <t>3708</t>
  </si>
  <si>
    <t>4183</t>
  </si>
  <si>
    <t>4438</t>
  </si>
  <si>
    <t>4552</t>
  </si>
  <si>
    <t>4554</t>
  </si>
  <si>
    <t>4754</t>
  </si>
  <si>
    <t>4943</t>
  </si>
  <si>
    <t>5258</t>
  </si>
  <si>
    <t>6438</t>
  </si>
  <si>
    <t>6446</t>
  </si>
  <si>
    <t>6472</t>
  </si>
  <si>
    <t>6486</t>
  </si>
  <si>
    <t>6492</t>
  </si>
  <si>
    <t>6499</t>
  </si>
  <si>
    <t>6532</t>
  </si>
  <si>
    <t>6533</t>
  </si>
  <si>
    <t>6535</t>
  </si>
  <si>
    <t>6538</t>
  </si>
  <si>
    <t>6542</t>
  </si>
  <si>
    <t>6548</t>
  </si>
  <si>
    <t>6552</t>
  </si>
  <si>
    <t>6560</t>
  </si>
  <si>
    <t>6568</t>
  </si>
  <si>
    <t>6569</t>
  </si>
  <si>
    <t>6577</t>
  </si>
  <si>
    <t>8279</t>
  </si>
  <si>
    <t>8415</t>
  </si>
  <si>
    <t>8442</t>
  </si>
  <si>
    <t>8466</t>
  </si>
  <si>
    <t>8473</t>
  </si>
  <si>
    <t>8476</t>
  </si>
  <si>
    <t>8477</t>
  </si>
  <si>
    <t>8481</t>
  </si>
  <si>
    <t>8488</t>
  </si>
  <si>
    <t>8489</t>
  </si>
  <si>
    <t>未定</t>
  </si>
  <si>
    <t>-</t>
  </si>
  <si>
    <t>3Y</t>
  </si>
  <si>
    <t>聯保</t>
  </si>
  <si>
    <t>同開三</t>
    <phoneticPr fontId="2" type="noConversion"/>
  </si>
  <si>
    <t>板信銀行</t>
  </si>
  <si>
    <t>和碩ECB</t>
    <phoneticPr fontId="2" type="noConversion"/>
  </si>
  <si>
    <t>岳豐八</t>
  </si>
  <si>
    <t>凱基證券</t>
  </si>
  <si>
    <t>眾達一KY</t>
  </si>
  <si>
    <t>中國信託</t>
  </si>
  <si>
    <t>統一證券</t>
  </si>
  <si>
    <t>新光金四</t>
  </si>
  <si>
    <t>永豐證券</t>
  </si>
  <si>
    <t>鴻海ECB</t>
    <phoneticPr fontId="2" type="noConversion"/>
  </si>
  <si>
    <t>同泰一</t>
    <phoneticPr fontId="2" type="noConversion"/>
  </si>
  <si>
    <t>憶聲二</t>
    <phoneticPr fontId="2" type="noConversion"/>
  </si>
  <si>
    <t>科妍ECB</t>
    <phoneticPr fontId="2" type="noConversion"/>
  </si>
  <si>
    <t>台新銀行</t>
  </si>
  <si>
    <t>5/24-5/26</t>
    <phoneticPr fontId="2" type="noConversion"/>
  </si>
  <si>
    <t>5/26-6/1</t>
    <phoneticPr fontId="2" type="noConversion"/>
  </si>
  <si>
    <t>5/26-5/31</t>
    <phoneticPr fontId="2" type="noConversion"/>
  </si>
  <si>
    <t>6/2-6/3</t>
    <phoneticPr fontId="2" type="noConversion"/>
  </si>
  <si>
    <t>6/3-6/6</t>
    <phoneticPr fontId="2" type="noConversion"/>
  </si>
  <si>
    <t>6/6-6/7</t>
    <phoneticPr fontId="2" type="noConversion"/>
  </si>
  <si>
    <t>6/7-6/9</t>
    <phoneticPr fontId="2" type="noConversion"/>
  </si>
  <si>
    <t>6/13-6/14</t>
    <phoneticPr fontId="2" type="noConversion"/>
  </si>
  <si>
    <t>6/15-6/16</t>
    <phoneticPr fontId="2" type="noConversion"/>
  </si>
  <si>
    <t>元富證券</t>
    <phoneticPr fontId="2" type="noConversion"/>
  </si>
  <si>
    <t>三圓二</t>
    <phoneticPr fontId="2" type="noConversion"/>
  </si>
  <si>
    <t>奇力新五</t>
    <phoneticPr fontId="2" type="noConversion"/>
  </si>
  <si>
    <t>艾美特二KY</t>
    <phoneticPr fontId="2" type="noConversion"/>
  </si>
  <si>
    <t>隆大三</t>
    <phoneticPr fontId="2" type="noConversion"/>
  </si>
  <si>
    <t>隆大四</t>
    <phoneticPr fontId="2" type="noConversion"/>
  </si>
  <si>
    <t>合庫證券</t>
  </si>
  <si>
    <t>盤谷銀行</t>
    <phoneticPr fontId="2" type="noConversion"/>
  </si>
  <si>
    <t>岱宇一</t>
    <phoneticPr fontId="2" type="noConversion"/>
  </si>
  <si>
    <t>磐儀二</t>
    <phoneticPr fontId="2" type="noConversion"/>
  </si>
  <si>
    <t>TCRI7</t>
    <phoneticPr fontId="2" type="noConversion"/>
  </si>
  <si>
    <t>永豐證券</t>
    <phoneticPr fontId="2" type="noConversion"/>
  </si>
  <si>
    <t>YTP(2,3)=(0%)</t>
    <phoneticPr fontId="2" type="noConversion"/>
  </si>
  <si>
    <t>承業醫三</t>
    <phoneticPr fontId="2" type="noConversion"/>
  </si>
  <si>
    <t>7/31-8/1</t>
    <phoneticPr fontId="2" type="noConversion"/>
  </si>
  <si>
    <t>慧洋二KY</t>
    <phoneticPr fontId="2" type="noConversion"/>
  </si>
  <si>
    <t>慧洋三KY</t>
    <phoneticPr fontId="2" type="noConversion"/>
  </si>
  <si>
    <t>正德四</t>
    <phoneticPr fontId="2" type="noConversion"/>
  </si>
  <si>
    <t>正德三</t>
    <phoneticPr fontId="2" type="noConversion"/>
  </si>
  <si>
    <t>元隆五</t>
    <phoneticPr fontId="2" type="noConversion"/>
  </si>
  <si>
    <t>8/9-8-11</t>
    <phoneticPr fontId="2" type="noConversion"/>
  </si>
  <si>
    <t>全科三</t>
    <phoneticPr fontId="2" type="noConversion"/>
  </si>
  <si>
    <t>長航三</t>
    <phoneticPr fontId="2" type="noConversion"/>
  </si>
  <si>
    <t>元富證券</t>
    <phoneticPr fontId="2" type="noConversion"/>
  </si>
  <si>
    <t>宜特五</t>
    <phoneticPr fontId="2" type="noConversion"/>
  </si>
  <si>
    <t>第一/中信</t>
    <phoneticPr fontId="2" type="noConversion"/>
  </si>
  <si>
    <t>台境一</t>
    <phoneticPr fontId="2" type="noConversion"/>
  </si>
  <si>
    <t>YTP(3)=(1%)</t>
    <phoneticPr fontId="2" type="noConversion"/>
  </si>
  <si>
    <t>8/31-9/1</t>
  </si>
  <si>
    <t>8/31-9/1</t>
    <phoneticPr fontId="2" type="noConversion"/>
  </si>
  <si>
    <t>YTP(3)=(0.2%)</t>
    <phoneticPr fontId="2" type="noConversion"/>
  </si>
  <si>
    <t>9/4-9/5</t>
    <phoneticPr fontId="2" type="noConversion"/>
  </si>
  <si>
    <t>9/4-9/6</t>
    <phoneticPr fontId="2" type="noConversion"/>
  </si>
  <si>
    <t>元富證券</t>
  </si>
  <si>
    <t>9/7-9/8</t>
    <phoneticPr fontId="2" type="noConversion"/>
  </si>
  <si>
    <t>聚積一</t>
    <phoneticPr fontId="2" type="noConversion"/>
  </si>
  <si>
    <t>YTP(2)=(0.75%)</t>
    <phoneticPr fontId="2" type="noConversion"/>
  </si>
  <si>
    <t>3Y</t>
    <phoneticPr fontId="2" type="noConversion"/>
  </si>
  <si>
    <t>YTP(3)=(0%)</t>
    <phoneticPr fontId="2" type="noConversion"/>
  </si>
  <si>
    <t>YTP(3)=(1%)</t>
    <phoneticPr fontId="2" type="noConversion"/>
  </si>
  <si>
    <t>3Y</t>
    <phoneticPr fontId="2" type="noConversion"/>
  </si>
  <si>
    <t>YTP(2)=(0.5%)</t>
    <phoneticPr fontId="2" type="noConversion"/>
  </si>
  <si>
    <t>3Y</t>
    <phoneticPr fontId="2" type="noConversion"/>
  </si>
  <si>
    <t>YTP(2)=(0%)</t>
    <phoneticPr fontId="2" type="noConversion"/>
  </si>
  <si>
    <t>3Y</t>
    <phoneticPr fontId="2" type="noConversion"/>
  </si>
  <si>
    <t>YTP(2)=(0.5%)</t>
    <phoneticPr fontId="2" type="noConversion"/>
  </si>
  <si>
    <t>YTP(2)=(1%)</t>
    <phoneticPr fontId="2" type="noConversion"/>
  </si>
  <si>
    <t>YTP(3)=(0.5%)</t>
    <phoneticPr fontId="2" type="noConversion"/>
  </si>
  <si>
    <t>0.3USD$</t>
    <phoneticPr fontId="2" type="noConversion"/>
  </si>
  <si>
    <t>5 USD$</t>
    <phoneticPr fontId="2" type="noConversion"/>
  </si>
  <si>
    <t>3 USD$</t>
    <phoneticPr fontId="2" type="noConversion"/>
  </si>
  <si>
    <t>9/18-9/20</t>
    <phoneticPr fontId="2" type="noConversion"/>
  </si>
  <si>
    <t>9/19-9/20</t>
  </si>
  <si>
    <t>矽格二</t>
    <phoneticPr fontId="2" type="noConversion"/>
  </si>
  <si>
    <t>TCRI4</t>
    <phoneticPr fontId="2" type="noConversion"/>
  </si>
  <si>
    <t>凱基證券</t>
    <phoneticPr fontId="2" type="noConversion"/>
  </si>
  <si>
    <t>4/11-4/12</t>
    <phoneticPr fontId="2" type="noConversion"/>
  </si>
  <si>
    <t>貿聯-KY ECB</t>
    <phoneticPr fontId="2" type="noConversion"/>
  </si>
  <si>
    <t>1 USD$</t>
    <phoneticPr fontId="2" type="noConversion"/>
  </si>
  <si>
    <t>新光鋼五</t>
    <phoneticPr fontId="2" type="noConversion"/>
  </si>
  <si>
    <t>訊芯-KY一</t>
    <phoneticPr fontId="2" type="noConversion"/>
  </si>
  <si>
    <t>YTP(3,4)=(0%)</t>
    <phoneticPr fontId="2" type="noConversion"/>
  </si>
  <si>
    <t>YTP(2,3)=(0.75%)</t>
    <phoneticPr fontId="2" type="noConversion"/>
  </si>
  <si>
    <t>10/13-10/17</t>
    <phoneticPr fontId="2" type="noConversion"/>
  </si>
  <si>
    <t>YTP(3,5)=(0%)</t>
    <phoneticPr fontId="2" type="noConversion"/>
  </si>
  <si>
    <t>10/23-10/24</t>
    <phoneticPr fontId="2" type="noConversion"/>
  </si>
  <si>
    <t>10/26-10/30</t>
    <phoneticPr fontId="2" type="noConversion"/>
  </si>
  <si>
    <t>工信一</t>
    <phoneticPr fontId="2" type="noConversion"/>
  </si>
  <si>
    <t>合庫銀行</t>
  </si>
  <si>
    <t>華航六</t>
    <phoneticPr fontId="2" type="noConversion"/>
  </si>
  <si>
    <t>twBBB+</t>
    <phoneticPr fontId="2" type="noConversion"/>
  </si>
  <si>
    <t>強信一KY</t>
    <phoneticPr fontId="2" type="noConversion"/>
  </si>
  <si>
    <t>碩禾二</t>
    <phoneticPr fontId="2" type="noConversion"/>
  </si>
  <si>
    <t>華星光二</t>
    <phoneticPr fontId="2" type="noConversion"/>
  </si>
  <si>
    <t>京鼎一</t>
    <phoneticPr fontId="2" type="noConversion"/>
  </si>
  <si>
    <t>智伸科一</t>
    <phoneticPr fontId="2" type="noConversion"/>
  </si>
  <si>
    <t>豪展二</t>
    <phoneticPr fontId="2" type="noConversion"/>
  </si>
  <si>
    <t>富邦/兆豐</t>
    <phoneticPr fontId="2" type="noConversion"/>
  </si>
  <si>
    <t>11/15-11/16</t>
    <phoneticPr fontId="2" type="noConversion"/>
  </si>
  <si>
    <t>11/24-11/27</t>
    <phoneticPr fontId="2" type="noConversion"/>
  </si>
  <si>
    <t>柏文一</t>
    <phoneticPr fontId="2" type="noConversion"/>
  </si>
  <si>
    <t>東碩二</t>
    <phoneticPr fontId="2" type="noConversion"/>
  </si>
  <si>
    <t>台半五</t>
    <phoneticPr fontId="2" type="noConversion"/>
  </si>
  <si>
    <t>TCRI3</t>
  </si>
  <si>
    <t>東鋼七</t>
    <phoneticPr fontId="2" type="noConversion"/>
  </si>
  <si>
    <t>華東二</t>
    <phoneticPr fontId="2" type="noConversion"/>
  </si>
  <si>
    <t>湧德二</t>
    <phoneticPr fontId="2" type="noConversion"/>
  </si>
  <si>
    <t>盛弘三</t>
    <phoneticPr fontId="2" type="noConversion"/>
  </si>
  <si>
    <t>日盛證券</t>
    <phoneticPr fontId="2" type="noConversion"/>
  </si>
  <si>
    <t>YTP(2)=(1%)</t>
    <phoneticPr fontId="2" type="noConversion"/>
  </si>
  <si>
    <t>第一證券</t>
    <phoneticPr fontId="2" type="noConversion"/>
  </si>
  <si>
    <t>YTP(2)=(0%)</t>
    <phoneticPr fontId="2" type="noConversion"/>
  </si>
  <si>
    <t>1/11-1/15</t>
    <phoneticPr fontId="2" type="noConversion"/>
  </si>
  <si>
    <t>1/16-1/18</t>
    <phoneticPr fontId="2" type="noConversion"/>
  </si>
  <si>
    <t>1/19-1/22</t>
    <phoneticPr fontId="2" type="noConversion"/>
  </si>
  <si>
    <t>YTP(3)=(1.25%)</t>
    <phoneticPr fontId="2" type="noConversion"/>
  </si>
  <si>
    <t>1/23-1/24</t>
    <phoneticPr fontId="2" type="noConversion"/>
  </si>
  <si>
    <t>1/25-1/29</t>
    <phoneticPr fontId="2" type="noConversion"/>
  </si>
  <si>
    <t>1/30-1/31</t>
    <phoneticPr fontId="2" type="noConversion"/>
  </si>
  <si>
    <t>2/8-2/9</t>
    <phoneticPr fontId="2" type="noConversion"/>
  </si>
  <si>
    <t>台郡ECB</t>
    <phoneticPr fontId="2" type="noConversion"/>
  </si>
  <si>
    <t>1.2USD$</t>
    <phoneticPr fontId="2" type="noConversion"/>
  </si>
  <si>
    <t>和勤二</t>
    <phoneticPr fontId="2" type="noConversion"/>
  </si>
  <si>
    <t>2/26-2/27</t>
    <phoneticPr fontId="2" type="noConversion"/>
  </si>
  <si>
    <t>泰鼎三KY</t>
    <phoneticPr fontId="2" type="noConversion"/>
  </si>
  <si>
    <t>鈺邦二</t>
    <phoneticPr fontId="2" type="noConversion"/>
  </si>
  <si>
    <t>大江二</t>
    <phoneticPr fontId="2" type="noConversion"/>
  </si>
  <si>
    <t>3/5-3/7</t>
    <phoneticPr fontId="2" type="noConversion"/>
  </si>
  <si>
    <t>YTP(2)=(0.5%)</t>
    <phoneticPr fontId="2" type="noConversion"/>
  </si>
  <si>
    <t>台耀三</t>
    <phoneticPr fontId="2" type="noConversion"/>
  </si>
  <si>
    <t>六角二</t>
    <phoneticPr fontId="2" type="noConversion"/>
  </si>
  <si>
    <t>大樹一</t>
    <phoneticPr fontId="2" type="noConversion"/>
  </si>
  <si>
    <t>鈦昇二</t>
    <phoneticPr fontId="2" type="noConversion"/>
  </si>
  <si>
    <t>元大證券</t>
  </si>
  <si>
    <t>寶島極一</t>
    <phoneticPr fontId="2" type="noConversion"/>
  </si>
  <si>
    <t>氣立一</t>
    <phoneticPr fontId="2" type="noConversion"/>
  </si>
  <si>
    <t>保瑞一</t>
    <phoneticPr fontId="2" type="noConversion"/>
  </si>
  <si>
    <t>世紀鋼二</t>
    <phoneticPr fontId="2" type="noConversion"/>
  </si>
  <si>
    <t>西勝二</t>
    <phoneticPr fontId="2" type="noConversion"/>
  </si>
  <si>
    <t>亞泥ECB</t>
    <phoneticPr fontId="2" type="noConversion"/>
  </si>
  <si>
    <t>易威二</t>
    <phoneticPr fontId="2" type="noConversion"/>
  </si>
  <si>
    <t>大立二</t>
    <phoneticPr fontId="2" type="noConversion"/>
  </si>
  <si>
    <t>陽明五</t>
    <phoneticPr fontId="2" type="noConversion"/>
  </si>
  <si>
    <t>金利一</t>
    <phoneticPr fontId="2" type="noConversion"/>
  </si>
  <si>
    <t>健策二</t>
    <phoneticPr fontId="2" type="noConversion"/>
  </si>
  <si>
    <t>三顧三</t>
    <phoneticPr fontId="2" type="noConversion"/>
  </si>
  <si>
    <t>歐買尬一</t>
    <phoneticPr fontId="2" type="noConversion"/>
  </si>
  <si>
    <t>102-115%</t>
    <phoneticPr fontId="2" type="noConversion"/>
  </si>
  <si>
    <t>五鼎三</t>
    <phoneticPr fontId="2" type="noConversion"/>
  </si>
  <si>
    <t>台燿二</t>
    <phoneticPr fontId="2" type="noConversion"/>
  </si>
  <si>
    <t>英利二KY</t>
    <phoneticPr fontId="2" type="noConversion"/>
  </si>
  <si>
    <t>107年申報案件辦理情形彙總表(新聞稿)</t>
    <phoneticPr fontId="20" type="noConversion"/>
  </si>
  <si>
    <t>證券代號</t>
  </si>
  <si>
    <t>公司型態</t>
  </si>
  <si>
    <t>公司名稱</t>
  </si>
  <si>
    <t>承銷商</t>
  </si>
  <si>
    <t>案件類別</t>
  </si>
  <si>
    <t>幣別</t>
  </si>
  <si>
    <t>發行價格</t>
  </si>
  <si>
    <t>收文日期</t>
  </si>
  <si>
    <t>生效日期</t>
  </si>
  <si>
    <t>退件日期</t>
  </si>
  <si>
    <t>案件性質</t>
  </si>
  <si>
    <t>上櫃</t>
  </si>
  <si>
    <t>生效</t>
  </si>
  <si>
    <t>上市</t>
  </si>
  <si>
    <t>國票證券</t>
  </si>
  <si>
    <t>轉換公司債(無擔保)</t>
  </si>
  <si>
    <t>台幣</t>
  </si>
  <si>
    <t>十二日制</t>
  </si>
  <si>
    <t>福邦證券</t>
  </si>
  <si>
    <t>轉換公司債(有擔保)</t>
  </si>
  <si>
    <t>愛地雅五</t>
    <phoneticPr fontId="2" type="noConversion"/>
  </si>
  <si>
    <t>4/16-4/17</t>
    <phoneticPr fontId="2" type="noConversion"/>
  </si>
  <si>
    <t>中國信託證券</t>
  </si>
  <si>
    <t>兆豐證券</t>
  </si>
  <si>
    <t>YTP(2,3,4)=(0.5%)</t>
    <phoneticPr fontId="2" type="noConversion"/>
  </si>
  <si>
    <t>4/23-4/24</t>
    <phoneticPr fontId="2" type="noConversion"/>
  </si>
  <si>
    <t>金山電五</t>
    <phoneticPr fontId="2" type="noConversion"/>
  </si>
  <si>
    <t>4/27-5/2</t>
    <phoneticPr fontId="2" type="noConversion"/>
  </si>
  <si>
    <t>YTP(3,4)=(1.5%, 1.7%)</t>
    <phoneticPr fontId="2" type="noConversion"/>
  </si>
  <si>
    <t>伍豐四</t>
    <phoneticPr fontId="2" type="noConversion"/>
  </si>
  <si>
    <t>櫻花建一</t>
    <phoneticPr fontId="2" type="noConversion"/>
  </si>
  <si>
    <t>櫻花建二</t>
    <phoneticPr fontId="2" type="noConversion"/>
  </si>
  <si>
    <t>旺矽四</t>
    <phoneticPr fontId="2" type="noConversion"/>
  </si>
  <si>
    <t>永豐金證券</t>
  </si>
  <si>
    <t>上海/新光</t>
    <phoneticPr fontId="2" type="noConversion"/>
  </si>
  <si>
    <t>東明一KY</t>
    <phoneticPr fontId="2" type="noConversion"/>
  </si>
  <si>
    <t>晟鈦二</t>
    <phoneticPr fontId="2" type="noConversion"/>
  </si>
  <si>
    <t>永捷五</t>
    <phoneticPr fontId="2" type="noConversion"/>
  </si>
  <si>
    <t>第一銀行</t>
  </si>
  <si>
    <t>虹揚一KY</t>
    <phoneticPr fontId="2" type="noConversion"/>
  </si>
  <si>
    <t>台泥ECB</t>
    <phoneticPr fontId="2" type="noConversion"/>
  </si>
  <si>
    <t>富蘭德林證券</t>
  </si>
  <si>
    <t>5/15-5/16</t>
    <phoneticPr fontId="2" type="noConversion"/>
  </si>
  <si>
    <t>5/16-5/18</t>
    <phoneticPr fontId="2" type="noConversion"/>
  </si>
  <si>
    <t>5/18-5/21</t>
    <phoneticPr fontId="2" type="noConversion"/>
  </si>
  <si>
    <t>5/25-5/29</t>
    <phoneticPr fontId="2" type="noConversion"/>
  </si>
  <si>
    <t>聯德控二KY</t>
    <phoneticPr fontId="2" type="noConversion"/>
  </si>
  <si>
    <t>富喬五</t>
    <phoneticPr fontId="2" type="noConversion"/>
  </si>
  <si>
    <t>5/30-5/31</t>
    <phoneticPr fontId="2" type="noConversion"/>
  </si>
  <si>
    <t>6/7-6/7</t>
    <phoneticPr fontId="2" type="noConversion"/>
  </si>
  <si>
    <t>6/7-6/8</t>
    <phoneticPr fontId="2" type="noConversion"/>
  </si>
  <si>
    <t>6/8-6/11</t>
    <phoneticPr fontId="2" type="noConversion"/>
  </si>
  <si>
    <t>YTP(3,4)=(1.05,1.25%)</t>
    <phoneticPr fontId="2" type="noConversion"/>
  </si>
  <si>
    <t>其祥二KY</t>
    <phoneticPr fontId="2" type="noConversion"/>
  </si>
  <si>
    <t>康聯一KY</t>
    <phoneticPr fontId="2" type="noConversion"/>
  </si>
  <si>
    <t>雙鍵一</t>
    <phoneticPr fontId="2" type="noConversion"/>
  </si>
  <si>
    <t>1268</t>
  </si>
  <si>
    <t>1587</t>
  </si>
  <si>
    <t>1760</t>
  </si>
  <si>
    <t>1796</t>
  </si>
  <si>
    <t>2243</t>
  </si>
  <si>
    <t>2630</t>
  </si>
  <si>
    <t>2745</t>
  </si>
  <si>
    <t>2937</t>
  </si>
  <si>
    <t>2939</t>
  </si>
  <si>
    <t>3147</t>
  </si>
  <si>
    <t>3709</t>
  </si>
  <si>
    <t>3710</t>
  </si>
  <si>
    <t>3711</t>
  </si>
  <si>
    <t>4148</t>
  </si>
  <si>
    <t>4155</t>
  </si>
  <si>
    <t>4560</t>
  </si>
  <si>
    <t>4561</t>
  </si>
  <si>
    <t>4562</t>
  </si>
  <si>
    <t>4566</t>
  </si>
  <si>
    <t>4741</t>
  </si>
  <si>
    <t>4764</t>
  </si>
  <si>
    <t>4807</t>
  </si>
  <si>
    <t>5220</t>
  </si>
  <si>
    <t>5299</t>
  </si>
  <si>
    <t>5864</t>
  </si>
  <si>
    <t>6416</t>
  </si>
  <si>
    <t>6441</t>
  </si>
  <si>
    <t>6461</t>
  </si>
  <si>
    <t>6530</t>
  </si>
  <si>
    <t>6541</t>
  </si>
  <si>
    <t>6547</t>
  </si>
  <si>
    <t>6556</t>
  </si>
  <si>
    <t>6561</t>
  </si>
  <si>
    <t>6570</t>
  </si>
  <si>
    <t>6573</t>
  </si>
  <si>
    <t>6574</t>
  </si>
  <si>
    <t>6579</t>
  </si>
  <si>
    <t>6581</t>
  </si>
  <si>
    <t>6582</t>
  </si>
  <si>
    <t>6591</t>
  </si>
  <si>
    <t>6593</t>
  </si>
  <si>
    <t>6596</t>
  </si>
  <si>
    <t>6613</t>
  </si>
  <si>
    <t>6615</t>
  </si>
  <si>
    <t>6616</t>
  </si>
  <si>
    <t>6625</t>
  </si>
  <si>
    <t>8342</t>
  </si>
  <si>
    <t>8440</t>
  </si>
  <si>
    <t>8478</t>
  </si>
  <si>
    <t>8499</t>
  </si>
  <si>
    <t>6/22-6/26</t>
    <phoneticPr fontId="2" type="noConversion"/>
  </si>
  <si>
    <t>上詮二</t>
    <phoneticPr fontId="2" type="noConversion"/>
  </si>
  <si>
    <t>運錩三</t>
    <phoneticPr fontId="2" type="noConversion"/>
  </si>
  <si>
    <t>擎亞二</t>
    <phoneticPr fontId="2" type="noConversion"/>
  </si>
  <si>
    <t>6/26-6/27</t>
    <phoneticPr fontId="2" type="noConversion"/>
  </si>
  <si>
    <t>康和證券</t>
  </si>
  <si>
    <t>6/27-6/28</t>
    <phoneticPr fontId="2" type="noConversion"/>
  </si>
  <si>
    <t>碳酸飲料，酒類，果蔬汁，咖啡飲料，運動飲料等</t>
  </si>
  <si>
    <t>1研究、設計、發展、測試、製造及銷售各種大型、超大型積體電、路及其相關之零組件及系統產品、2太陽能電池及相關系統與產品</t>
  </si>
  <si>
    <t>群益金鼎證券</t>
  </si>
  <si>
    <t>世紀鋼三</t>
    <phoneticPr fontId="2" type="noConversion"/>
  </si>
  <si>
    <t>7/12-7/16</t>
    <phoneticPr fontId="2" type="noConversion"/>
  </si>
  <si>
    <t>7/17-7/18</t>
    <phoneticPr fontId="2" type="noConversion"/>
  </si>
  <si>
    <t>YTP(5)=(0.15%)</t>
    <phoneticPr fontId="2" type="noConversion"/>
  </si>
  <si>
    <t>5Y</t>
    <phoneticPr fontId="2" type="noConversion"/>
  </si>
  <si>
    <t>8/2-8/3</t>
    <phoneticPr fontId="2" type="noConversion"/>
  </si>
  <si>
    <t>鈺齊四KY</t>
    <phoneticPr fontId="2" type="noConversion"/>
  </si>
  <si>
    <t>達欣工五</t>
    <phoneticPr fontId="2" type="noConversion"/>
  </si>
  <si>
    <t>佐登一KY</t>
    <phoneticPr fontId="2" type="noConversion"/>
  </si>
  <si>
    <t>三洋紡一</t>
    <phoneticPr fontId="2" type="noConversion"/>
  </si>
  <si>
    <t xml:space="preserve">宏旭一KY </t>
    <phoneticPr fontId="2" type="noConversion"/>
  </si>
  <si>
    <t>立隆二</t>
    <phoneticPr fontId="2" type="noConversion"/>
  </si>
  <si>
    <t>立敦三</t>
    <phoneticPr fontId="2" type="noConversion"/>
  </si>
  <si>
    <t>8/10-8/13</t>
    <phoneticPr fontId="2" type="noConversion"/>
  </si>
  <si>
    <t>8/16-8/17</t>
    <phoneticPr fontId="2" type="noConversion"/>
  </si>
  <si>
    <t>結案類型</t>
  </si>
  <si>
    <t>金　　　　額</t>
  </si>
  <si>
    <t>8/23-8/27</t>
    <phoneticPr fontId="2" type="noConversion"/>
  </si>
  <si>
    <t>8/24-8/27</t>
    <phoneticPr fontId="2" type="noConversion"/>
  </si>
  <si>
    <t>YTP(2,3,4)=(0%)</t>
    <phoneticPr fontId="2" type="noConversion"/>
  </si>
  <si>
    <t>界霖二</t>
    <phoneticPr fontId="2" type="noConversion"/>
  </si>
  <si>
    <t>雲品一</t>
    <phoneticPr fontId="2" type="noConversion"/>
  </si>
  <si>
    <t>3Y</t>
    <phoneticPr fontId="2" type="noConversion"/>
  </si>
  <si>
    <t>2.15 USD$</t>
    <phoneticPr fontId="2" type="noConversion"/>
  </si>
  <si>
    <t>YTP(3,5)=(0.6%)</t>
    <phoneticPr fontId="2" type="noConversion"/>
  </si>
  <si>
    <t>9/17-9/18</t>
    <phoneticPr fontId="2" type="noConversion"/>
  </si>
  <si>
    <t>大峽谷一KY</t>
    <phoneticPr fontId="2" type="noConversion"/>
  </si>
  <si>
    <t>科妍一</t>
    <phoneticPr fontId="2" type="noConversion"/>
  </si>
  <si>
    <t>漢磊二</t>
    <phoneticPr fontId="2" type="noConversion"/>
  </si>
  <si>
    <t>10/2-10/4</t>
    <phoneticPr fontId="2" type="noConversion"/>
  </si>
  <si>
    <t>濱川六</t>
    <phoneticPr fontId="2" type="noConversion"/>
  </si>
  <si>
    <t>濱川七</t>
    <phoneticPr fontId="2" type="noConversion"/>
  </si>
  <si>
    <t>濱川八</t>
    <phoneticPr fontId="2" type="noConversion"/>
  </si>
  <si>
    <t>新光金五</t>
    <phoneticPr fontId="2" type="noConversion"/>
  </si>
  <si>
    <t>美律二</t>
    <phoneticPr fontId="2" type="noConversion"/>
  </si>
  <si>
    <t>動力一KY</t>
    <phoneticPr fontId="2" type="noConversion"/>
  </si>
  <si>
    <t>10/29-10-30</t>
    <phoneticPr fontId="2" type="noConversion"/>
  </si>
  <si>
    <t>102-130%</t>
    <phoneticPr fontId="2" type="noConversion"/>
  </si>
  <si>
    <t>正文五</t>
    <phoneticPr fontId="2" type="noConversion"/>
  </si>
  <si>
    <t>1.2 USD$</t>
    <phoneticPr fontId="2" type="noConversion"/>
  </si>
  <si>
    <t>金穎一</t>
    <phoneticPr fontId="2" type="noConversion"/>
  </si>
  <si>
    <t>興采一</t>
    <phoneticPr fontId="2" type="noConversion"/>
  </si>
  <si>
    <t>康控一KY</t>
    <phoneticPr fontId="2" type="noConversion"/>
  </si>
  <si>
    <t>樺漢三</t>
    <phoneticPr fontId="2" type="noConversion"/>
  </si>
  <si>
    <t>山林水一</t>
    <phoneticPr fontId="2" type="noConversion"/>
  </si>
  <si>
    <t>4Y</t>
  </si>
  <si>
    <t>YTP(2,4)=(0.5%)</t>
    <phoneticPr fontId="2" type="noConversion"/>
  </si>
  <si>
    <t>11/14-11-16</t>
    <phoneticPr fontId="2" type="noConversion"/>
  </si>
  <si>
    <t>YTP(3,4)=(1%)</t>
    <phoneticPr fontId="2" type="noConversion"/>
  </si>
  <si>
    <t>11/13-11/14</t>
    <phoneticPr fontId="2" type="noConversion"/>
  </si>
  <si>
    <t>0.5 USD$</t>
    <phoneticPr fontId="2" type="noConversion"/>
  </si>
  <si>
    <t>益航ECB</t>
    <phoneticPr fontId="2" type="noConversion"/>
  </si>
  <si>
    <t>4 USD$</t>
    <phoneticPr fontId="2" type="noConversion"/>
  </si>
  <si>
    <t>YTP(2)=0.5</t>
    <phoneticPr fontId="2" type="noConversion"/>
  </si>
  <si>
    <t>杏昌一</t>
    <phoneticPr fontId="2" type="noConversion"/>
  </si>
  <si>
    <t>3Y</t>
    <phoneticPr fontId="2" type="noConversion"/>
  </si>
  <si>
    <t>麗清二</t>
    <phoneticPr fontId="2" type="noConversion"/>
  </si>
  <si>
    <t>12/12-12/13</t>
    <phoneticPr fontId="2" type="noConversion"/>
  </si>
  <si>
    <t>12/21-12/22</t>
    <phoneticPr fontId="2" type="noConversion"/>
  </si>
  <si>
    <t>YTP(3,4)=(0%)</t>
    <phoneticPr fontId="2" type="noConversion"/>
  </si>
  <si>
    <t>細胞治療、再生醫療、醫療大數據</t>
  </si>
  <si>
    <t>1/4-1/7</t>
    <phoneticPr fontId="2" type="noConversion"/>
  </si>
  <si>
    <t>1/28-1/29</t>
    <phoneticPr fontId="2" type="noConversion"/>
  </si>
  <si>
    <t>2/12-2/14</t>
    <phoneticPr fontId="2" type="noConversion"/>
  </si>
  <si>
    <t>2/13-2/14</t>
    <phoneticPr fontId="2" type="noConversion"/>
  </si>
  <si>
    <t>2/14-2/18</t>
    <phoneticPr fontId="2" type="noConversion"/>
  </si>
  <si>
    <t>YTP(2)=(0.425%)</t>
    <phoneticPr fontId="2" type="noConversion"/>
  </si>
  <si>
    <t>2/13-2/15</t>
    <phoneticPr fontId="2" type="noConversion"/>
  </si>
  <si>
    <t>東亞銀行</t>
    <phoneticPr fontId="2" type="noConversion"/>
  </si>
  <si>
    <t>3/4-3/5</t>
    <phoneticPr fontId="2" type="noConversion"/>
  </si>
  <si>
    <t>3/5-3/6</t>
    <phoneticPr fontId="2" type="noConversion"/>
  </si>
  <si>
    <t>世鎧一</t>
    <phoneticPr fontId="2" type="noConversion"/>
  </si>
  <si>
    <t>雙鴻三</t>
    <phoneticPr fontId="2" type="noConversion"/>
  </si>
  <si>
    <t>3/18-3/20</t>
    <phoneticPr fontId="2" type="noConversion"/>
  </si>
  <si>
    <t>威剛六</t>
    <phoneticPr fontId="2" type="noConversion"/>
  </si>
  <si>
    <t>炎洲八</t>
    <phoneticPr fontId="2" type="noConversion"/>
  </si>
  <si>
    <t>炎洲九</t>
    <phoneticPr fontId="2" type="noConversion"/>
  </si>
  <si>
    <t>第一銀</t>
    <phoneticPr fontId="2" type="noConversion"/>
  </si>
  <si>
    <t>亞航一</t>
    <phoneticPr fontId="2" type="noConversion"/>
  </si>
  <si>
    <t>亞航二</t>
    <phoneticPr fontId="2" type="noConversion"/>
  </si>
  <si>
    <t>久陽二</t>
    <phoneticPr fontId="2" type="noConversion"/>
  </si>
  <si>
    <t>久陽三</t>
    <phoneticPr fontId="2" type="noConversion"/>
  </si>
  <si>
    <t>御頂一</t>
    <phoneticPr fontId="2" type="noConversion"/>
  </si>
  <si>
    <t>4/1-4/2</t>
    <phoneticPr fontId="2" type="noConversion"/>
  </si>
  <si>
    <t>玉山證券</t>
  </si>
  <si>
    <t>智易一</t>
    <phoneticPr fontId="2" type="noConversion"/>
  </si>
  <si>
    <t>台通四</t>
    <phoneticPr fontId="2" type="noConversion"/>
  </si>
  <si>
    <t>2018/11/12</t>
  </si>
  <si>
    <t>2018/11/28</t>
  </si>
  <si>
    <t>2018/03/09</t>
  </si>
  <si>
    <t>2018/03/27</t>
  </si>
  <si>
    <t>2018/03/26</t>
  </si>
  <si>
    <t>2018/04/13</t>
  </si>
  <si>
    <t>2018/04/03</t>
  </si>
  <si>
    <t>2018/04/24</t>
  </si>
  <si>
    <t>2018/04/16</t>
  </si>
  <si>
    <t>2018/05/03</t>
  </si>
  <si>
    <t>2018/04/11</t>
  </si>
  <si>
    <t>2018/05/10</t>
  </si>
  <si>
    <t>2018/04/17</t>
  </si>
  <si>
    <t>2018/05/04</t>
  </si>
  <si>
    <t>2018/04/10</t>
  </si>
  <si>
    <t>2018/05/09</t>
  </si>
  <si>
    <t>2018/05/15</t>
  </si>
  <si>
    <t>2018/05/16</t>
  </si>
  <si>
    <t>2018/04/26</t>
  </si>
  <si>
    <t>2018/04/19</t>
  </si>
  <si>
    <t>2018/05/18</t>
  </si>
  <si>
    <t>2018/03/28</t>
  </si>
  <si>
    <t>2018/04/27</t>
  </si>
  <si>
    <t>2018/05/07</t>
  </si>
  <si>
    <t>2018/06/04</t>
  </si>
  <si>
    <t>2018/05/11</t>
  </si>
  <si>
    <t>2018/05/29</t>
  </si>
  <si>
    <t>2018/05/31</t>
  </si>
  <si>
    <t>2018/06/19</t>
  </si>
  <si>
    <t>2018/06/21</t>
  </si>
  <si>
    <t>2018/05/28</t>
  </si>
  <si>
    <t>2018/05/23</t>
  </si>
  <si>
    <t>2018/06/08</t>
  </si>
  <si>
    <t>2018/06/27</t>
  </si>
  <si>
    <t>2018/07/13</t>
  </si>
  <si>
    <t>2018/06/29</t>
  </si>
  <si>
    <t>2018/07/17</t>
  </si>
  <si>
    <t>2018/07/10</t>
  </si>
  <si>
    <t>2018/07/26</t>
  </si>
  <si>
    <t>2018/07/27</t>
  </si>
  <si>
    <t>2018/06/22</t>
  </si>
  <si>
    <t>2018/06/28</t>
  </si>
  <si>
    <t>2018/07/16</t>
  </si>
  <si>
    <t>2018/07/19</t>
  </si>
  <si>
    <t>2018/08/06</t>
  </si>
  <si>
    <t>2018/07/23</t>
  </si>
  <si>
    <t>2018/08/08</t>
  </si>
  <si>
    <t>2018/07/06</t>
  </si>
  <si>
    <t>2018/07/24</t>
  </si>
  <si>
    <t>2018/08/13</t>
  </si>
  <si>
    <t>2018/05/02</t>
  </si>
  <si>
    <t>2018/08/10</t>
  </si>
  <si>
    <t>2018/08/28</t>
  </si>
  <si>
    <t>2018/08/22</t>
  </si>
  <si>
    <t>2018/09/07</t>
  </si>
  <si>
    <t>2018/08/31</t>
  </si>
  <si>
    <t>2018/09/18</t>
  </si>
  <si>
    <t>2018/09/26</t>
  </si>
  <si>
    <t>2018/10/15</t>
  </si>
  <si>
    <t>2018/09/05</t>
  </si>
  <si>
    <t>2018/10/03</t>
  </si>
  <si>
    <t>2018/11/01</t>
  </si>
  <si>
    <t>2018/07/09</t>
  </si>
  <si>
    <t>2018/07/25</t>
  </si>
  <si>
    <t>2018/09/10</t>
  </si>
  <si>
    <t>2018/09/27</t>
  </si>
  <si>
    <t>2018/11/08</t>
  </si>
  <si>
    <t>2018/11/26</t>
  </si>
  <si>
    <t>2018/10/23</t>
  </si>
  <si>
    <t>2018/11/30</t>
  </si>
  <si>
    <t>2018/10/30</t>
  </si>
  <si>
    <t>2018/11/15</t>
  </si>
  <si>
    <t>2018/09/13</t>
  </si>
  <si>
    <t>2018/11/22</t>
  </si>
  <si>
    <t>2018/12/10</t>
  </si>
  <si>
    <t>2018/12/18</t>
  </si>
  <si>
    <t>2018/09/28</t>
  </si>
  <si>
    <t>2018/12/14</t>
  </si>
  <si>
    <t>2019/01/02</t>
  </si>
  <si>
    <t>2019/01/14</t>
  </si>
  <si>
    <t>2018/12/26</t>
  </si>
  <si>
    <t>2019/01/15</t>
  </si>
  <si>
    <t>2018/12/12</t>
  </si>
  <si>
    <t>2018/12/27</t>
  </si>
  <si>
    <t>2018/08/27</t>
  </si>
  <si>
    <t>2018/09/12</t>
  </si>
  <si>
    <t>2018/10/17</t>
  </si>
  <si>
    <t>2018/12/28</t>
  </si>
  <si>
    <t>2019/01/17</t>
  </si>
  <si>
    <t>2018/12/22</t>
  </si>
  <si>
    <t>2019/01/10</t>
  </si>
  <si>
    <t>2018/09/04</t>
  </si>
  <si>
    <t>2018/09/20</t>
  </si>
  <si>
    <t>TCRI8</t>
  </si>
  <si>
    <t>雙鴻科技</t>
  </si>
  <si>
    <t>YTP(2,3)=(0.25%)</t>
    <phoneticPr fontId="2" type="noConversion"/>
  </si>
  <si>
    <t>YTP(2.5,5)=(0.5%)</t>
    <phoneticPr fontId="2" type="noConversion"/>
  </si>
  <si>
    <t>泰博三</t>
    <phoneticPr fontId="2" type="noConversion"/>
  </si>
  <si>
    <t>文曄六</t>
    <phoneticPr fontId="2" type="noConversion"/>
  </si>
  <si>
    <t>科定一</t>
    <phoneticPr fontId="2" type="noConversion"/>
  </si>
  <si>
    <t>邑昇一</t>
    <phoneticPr fontId="2" type="noConversion"/>
  </si>
  <si>
    <t>海悅一</t>
    <phoneticPr fontId="2" type="noConversion"/>
  </si>
  <si>
    <t>鼎炫一KY</t>
    <phoneticPr fontId="2" type="noConversion"/>
  </si>
  <si>
    <t>連展一</t>
  </si>
  <si>
    <t>安泰銀</t>
    <phoneticPr fontId="2" type="noConversion"/>
  </si>
  <si>
    <t>5/15-5/17</t>
    <phoneticPr fontId="2" type="noConversion"/>
  </si>
  <si>
    <t>5/24-5/27</t>
    <phoneticPr fontId="2" type="noConversion"/>
  </si>
  <si>
    <t>YTP(3,5)=(0.5%)</t>
    <phoneticPr fontId="2" type="noConversion"/>
  </si>
  <si>
    <t>5/30-6/3</t>
    <phoneticPr fontId="2" type="noConversion"/>
  </si>
  <si>
    <t>YTP(3,5)=(0.25%)</t>
    <phoneticPr fontId="2" type="noConversion"/>
  </si>
  <si>
    <t>5/31-6/3</t>
    <phoneticPr fontId="2" type="noConversion"/>
  </si>
  <si>
    <t>6/5-6/6</t>
    <phoneticPr fontId="2" type="noConversion"/>
  </si>
  <si>
    <t>泰碩二</t>
    <phoneticPr fontId="2" type="noConversion"/>
  </si>
  <si>
    <t>二十日制</t>
  </si>
  <si>
    <t>訊映一</t>
    <phoneticPr fontId="2" type="noConversion"/>
  </si>
  <si>
    <t>6/17-6/19</t>
    <phoneticPr fontId="2" type="noConversion"/>
  </si>
  <si>
    <t>聯合三</t>
    <phoneticPr fontId="2" type="noConversion"/>
  </si>
  <si>
    <t>玉山銀</t>
    <phoneticPr fontId="2" type="noConversion"/>
  </si>
  <si>
    <t>科妍</t>
  </si>
  <si>
    <t>劍麟</t>
  </si>
  <si>
    <t>旺宏</t>
  </si>
  <si>
    <t>盟立</t>
  </si>
  <si>
    <t>斐成</t>
  </si>
  <si>
    <t>桓達</t>
  </si>
  <si>
    <t>達麗</t>
  </si>
  <si>
    <t>亞通</t>
  </si>
  <si>
    <t>倉和</t>
  </si>
  <si>
    <t>群翊</t>
  </si>
  <si>
    <t>緯穎</t>
  </si>
  <si>
    <t>弘帆</t>
  </si>
  <si>
    <t>6655</t>
  </si>
  <si>
    <t>6/25-6/27</t>
    <phoneticPr fontId="2" type="noConversion"/>
  </si>
  <si>
    <t>6/26-6/28</t>
    <phoneticPr fontId="2" type="noConversion"/>
  </si>
  <si>
    <t>百德一</t>
    <phoneticPr fontId="2" type="noConversion"/>
  </si>
  <si>
    <t>德淵二</t>
    <phoneticPr fontId="2" type="noConversion"/>
  </si>
  <si>
    <t>德淵三</t>
    <phoneticPr fontId="2" type="noConversion"/>
  </si>
  <si>
    <t>德信證券</t>
  </si>
  <si>
    <t>今展二</t>
    <phoneticPr fontId="2" type="noConversion"/>
  </si>
  <si>
    <t>今展科技</t>
  </si>
  <si>
    <t>皇普建設</t>
  </si>
  <si>
    <t>奇力新六</t>
    <phoneticPr fontId="2" type="noConversion"/>
  </si>
  <si>
    <t>凡甲四</t>
    <phoneticPr fontId="2" type="noConversion"/>
  </si>
  <si>
    <t>VHQ二KY</t>
    <phoneticPr fontId="2" type="noConversion"/>
  </si>
  <si>
    <t>撼訊四</t>
    <phoneticPr fontId="2" type="noConversion"/>
  </si>
  <si>
    <t>7/29-7/30</t>
    <phoneticPr fontId="2" type="noConversion"/>
  </si>
  <si>
    <t>宏遠證券</t>
  </si>
  <si>
    <t>嘉晶三</t>
    <phoneticPr fontId="2" type="noConversion"/>
  </si>
  <si>
    <t>YTP(3,4)=(0%)</t>
  </si>
  <si>
    <t>8/7-8/8</t>
    <phoneticPr fontId="2" type="noConversion"/>
  </si>
  <si>
    <t>矽格三</t>
    <phoneticPr fontId="2" type="noConversion"/>
  </si>
  <si>
    <t>廣越一</t>
    <phoneticPr fontId="2" type="noConversion"/>
  </si>
  <si>
    <t>8/13-8/15</t>
    <phoneticPr fontId="2" type="noConversion"/>
  </si>
  <si>
    <t>沛波二</t>
    <phoneticPr fontId="2" type="noConversion"/>
  </si>
  <si>
    <t>沛波三</t>
    <phoneticPr fontId="2" type="noConversion"/>
  </si>
  <si>
    <t>時碩工業一</t>
    <phoneticPr fontId="2" type="noConversion"/>
  </si>
  <si>
    <t>第一金證券</t>
  </si>
  <si>
    <t>8/19-8/20</t>
    <phoneticPr fontId="2" type="noConversion"/>
  </si>
  <si>
    <t>皇將一</t>
    <phoneticPr fontId="2" type="noConversion"/>
  </si>
  <si>
    <t>褔邦證券</t>
    <phoneticPr fontId="2" type="noConversion"/>
  </si>
  <si>
    <t>4563</t>
  </si>
  <si>
    <t>日盛證券</t>
  </si>
  <si>
    <t>8/30-9/2</t>
    <phoneticPr fontId="2" type="noConversion"/>
  </si>
  <si>
    <t>4744</t>
  </si>
  <si>
    <t>嘉晶電子</t>
  </si>
  <si>
    <t>1240</t>
  </si>
  <si>
    <t>1341</t>
  </si>
  <si>
    <t>2070</t>
  </si>
  <si>
    <t>3178</t>
  </si>
  <si>
    <t>3530</t>
  </si>
  <si>
    <t>3712</t>
  </si>
  <si>
    <t>4538</t>
  </si>
  <si>
    <t>4540</t>
  </si>
  <si>
    <t>4564</t>
  </si>
  <si>
    <t>4568</t>
  </si>
  <si>
    <t>4571</t>
  </si>
  <si>
    <t>4572</t>
  </si>
  <si>
    <t>4576</t>
  </si>
  <si>
    <t>4760</t>
  </si>
  <si>
    <t>4766</t>
  </si>
  <si>
    <t>4767</t>
  </si>
  <si>
    <t>4931</t>
  </si>
  <si>
    <t>4961</t>
  </si>
  <si>
    <t>4967</t>
  </si>
  <si>
    <t>4989</t>
  </si>
  <si>
    <t>5223</t>
  </si>
  <si>
    <t>5283</t>
  </si>
  <si>
    <t>5876</t>
  </si>
  <si>
    <t>6418</t>
  </si>
  <si>
    <t>6425</t>
  </si>
  <si>
    <t>6516</t>
  </si>
  <si>
    <t>6558</t>
  </si>
  <si>
    <t>6576</t>
  </si>
  <si>
    <t>6578</t>
  </si>
  <si>
    <t>6589</t>
  </si>
  <si>
    <t>6590</t>
  </si>
  <si>
    <t>6612</t>
  </si>
  <si>
    <t>6624</t>
  </si>
  <si>
    <t>6629</t>
  </si>
  <si>
    <t>6640</t>
  </si>
  <si>
    <t>6641</t>
  </si>
  <si>
    <t>6643</t>
  </si>
  <si>
    <t>6649</t>
  </si>
  <si>
    <t>6654</t>
  </si>
  <si>
    <t>6662</t>
  </si>
  <si>
    <t>6664</t>
  </si>
  <si>
    <t>6666</t>
  </si>
  <si>
    <t>6667</t>
  </si>
  <si>
    <t>6668</t>
  </si>
  <si>
    <t>6669</t>
  </si>
  <si>
    <t>6670</t>
  </si>
  <si>
    <t>6671</t>
  </si>
  <si>
    <t>6672</t>
  </si>
  <si>
    <t>6674</t>
  </si>
  <si>
    <t>6679</t>
  </si>
  <si>
    <t>6680</t>
  </si>
  <si>
    <t>6683</t>
  </si>
  <si>
    <t>8028</t>
  </si>
  <si>
    <t>8104</t>
  </si>
  <si>
    <t>8367</t>
  </si>
  <si>
    <t>8482</t>
  </si>
  <si>
    <t>9/24-9/25</t>
    <phoneticPr fontId="2" type="noConversion"/>
  </si>
  <si>
    <t>昇陽半一</t>
    <phoneticPr fontId="2" type="noConversion"/>
  </si>
  <si>
    <t>9/25-9/26</t>
    <phoneticPr fontId="2" type="noConversion"/>
  </si>
  <si>
    <t>9/26-9/27</t>
    <phoneticPr fontId="2" type="noConversion"/>
  </si>
  <si>
    <t>惠特</t>
  </si>
  <si>
    <t>9/27-9/30</t>
    <phoneticPr fontId="2" type="noConversion"/>
  </si>
  <si>
    <t>10/2-10/3</t>
    <phoneticPr fontId="2" type="noConversion"/>
  </si>
  <si>
    <t>YTP(2)=(0.5%)</t>
    <phoneticPr fontId="2" type="noConversion"/>
  </si>
  <si>
    <t>10/8-10/9</t>
    <phoneticPr fontId="2" type="noConversion"/>
  </si>
  <si>
    <t>YTP(3)=(0.5%)</t>
    <phoneticPr fontId="2" type="noConversion"/>
  </si>
  <si>
    <t>安泰銀</t>
    <phoneticPr fontId="2" type="noConversion"/>
  </si>
  <si>
    <t>鑫龍騰</t>
  </si>
  <si>
    <t>10/16-10/17</t>
    <phoneticPr fontId="2" type="noConversion"/>
  </si>
  <si>
    <t>YTP(3)=(0%)</t>
    <phoneticPr fontId="2" type="noConversion"/>
  </si>
  <si>
    <t>3Y</t>
    <phoneticPr fontId="2" type="noConversion"/>
  </si>
  <si>
    <t>10/21-10/22</t>
    <phoneticPr fontId="2" type="noConversion"/>
  </si>
  <si>
    <t>F-JPP</t>
  </si>
  <si>
    <t>轉換公司債(海外無擔保)</t>
  </si>
  <si>
    <t>美元</t>
  </si>
  <si>
    <t>5Y</t>
    <phoneticPr fontId="2" type="noConversion"/>
  </si>
  <si>
    <t>10/28-10/29</t>
    <phoneticPr fontId="2" type="noConversion"/>
  </si>
  <si>
    <t>10/29-10/31</t>
    <phoneticPr fontId="2" type="noConversion"/>
  </si>
  <si>
    <t>YTP(2)=(0.75%)</t>
    <phoneticPr fontId="2" type="noConversion"/>
  </si>
  <si>
    <t>11/04-11/06</t>
    <phoneticPr fontId="2" type="noConversion"/>
  </si>
  <si>
    <t>YTP(2)=(0.25%)</t>
    <phoneticPr fontId="2" type="noConversion"/>
  </si>
  <si>
    <t>11/05-11/06</t>
    <phoneticPr fontId="2" type="noConversion"/>
  </si>
  <si>
    <t>YTP(3)=(0%)</t>
    <phoneticPr fontId="2" type="noConversion"/>
  </si>
  <si>
    <t>YTP(3,4)=(1%)</t>
    <phoneticPr fontId="2" type="noConversion"/>
  </si>
  <si>
    <t>11/06-11/07</t>
    <phoneticPr fontId="2" type="noConversion"/>
  </si>
  <si>
    <t>11/06-11/08</t>
    <phoneticPr fontId="2" type="noConversion"/>
  </si>
  <si>
    <t>11/08-11/11</t>
    <phoneticPr fontId="2" type="noConversion"/>
  </si>
  <si>
    <t>YTP(2)=(0.25%)</t>
    <phoneticPr fontId="2" type="noConversion"/>
  </si>
  <si>
    <t>YTP(2)=(1.0%)</t>
    <phoneticPr fontId="2" type="noConversion"/>
  </si>
  <si>
    <t>YTP(2)=(0.25%)</t>
    <phoneticPr fontId="2" type="noConversion"/>
  </si>
  <si>
    <t>11/11-11/13</t>
    <phoneticPr fontId="2" type="noConversion"/>
  </si>
  <si>
    <t>11/11-11/12</t>
    <phoneticPr fontId="2" type="noConversion"/>
  </si>
  <si>
    <t>11/12-11/13</t>
    <phoneticPr fontId="2" type="noConversion"/>
  </si>
  <si>
    <t>YTP(2)=(0.5%)</t>
    <phoneticPr fontId="2" type="noConversion"/>
  </si>
  <si>
    <t>3Y</t>
    <phoneticPr fontId="2" type="noConversion"/>
  </si>
  <si>
    <t>11/14-11/18</t>
    <phoneticPr fontId="2" type="noConversion"/>
  </si>
  <si>
    <t>遠東銀</t>
    <phoneticPr fontId="2" type="noConversion"/>
  </si>
  <si>
    <t>102-110%</t>
    <phoneticPr fontId="2" type="noConversion"/>
  </si>
  <si>
    <t>台船一</t>
    <phoneticPr fontId="2" type="noConversion"/>
  </si>
  <si>
    <t>11/21-11/22</t>
    <phoneticPr fontId="2" type="noConversion"/>
  </si>
  <si>
    <t>11/21-11/22</t>
    <phoneticPr fontId="2" type="noConversion"/>
  </si>
  <si>
    <t>YTP(2)=(0.25%)</t>
    <phoneticPr fontId="2" type="noConversion"/>
  </si>
  <si>
    <t>5Y</t>
    <phoneticPr fontId="2" type="noConversion"/>
  </si>
  <si>
    <t>3Y</t>
    <phoneticPr fontId="2" type="noConversion"/>
  </si>
  <si>
    <t>YTP(2)=(0.25%)</t>
    <phoneticPr fontId="2" type="noConversion"/>
  </si>
  <si>
    <t>11/26-11/28</t>
    <phoneticPr fontId="2" type="noConversion"/>
  </si>
  <si>
    <t>11/25-11/26</t>
    <phoneticPr fontId="2" type="noConversion"/>
  </si>
  <si>
    <t>3Y</t>
    <phoneticPr fontId="2" type="noConversion"/>
  </si>
  <si>
    <t>瑞祺電通一</t>
    <phoneticPr fontId="2" type="noConversion"/>
  </si>
  <si>
    <t>11/29-12/03</t>
    <phoneticPr fontId="2" type="noConversion"/>
  </si>
  <si>
    <t>YTP(3)=(1%)</t>
    <phoneticPr fontId="2" type="noConversion"/>
  </si>
  <si>
    <t>YTP(2)=(1.8%)</t>
    <phoneticPr fontId="2" type="noConversion"/>
  </si>
  <si>
    <t>群益證券</t>
    <phoneticPr fontId="2" type="noConversion"/>
  </si>
  <si>
    <t>彰化銀</t>
    <phoneticPr fontId="2" type="noConversion"/>
  </si>
  <si>
    <t>十銓一</t>
    <phoneticPr fontId="2" type="noConversion"/>
  </si>
  <si>
    <r>
      <rPr>
        <sz val="14"/>
        <rFont val="Times New Roman"/>
        <family val="1"/>
      </rPr>
      <t>發行標的</t>
    </r>
    <phoneticPr fontId="2" type="noConversion"/>
  </si>
  <si>
    <r>
      <rPr>
        <sz val="14"/>
        <rFont val="細明體"/>
        <family val="3"/>
        <charset val="136"/>
      </rPr>
      <t>發行量</t>
    </r>
    <phoneticPr fontId="2" type="noConversion"/>
  </si>
  <si>
    <r>
      <rPr>
        <sz val="14"/>
        <rFont val="Times New Roman"/>
        <family val="1"/>
      </rPr>
      <t>主辦券商</t>
    </r>
    <phoneticPr fontId="2" type="noConversion"/>
  </si>
  <si>
    <r>
      <rPr>
        <sz val="14"/>
        <rFont val="Times New Roman"/>
        <family val="1"/>
      </rPr>
      <t>送件日</t>
    </r>
  </si>
  <si>
    <r>
      <rPr>
        <sz val="14"/>
        <rFont val="Times New Roman"/>
        <family val="1"/>
      </rPr>
      <t>生效日</t>
    </r>
  </si>
  <si>
    <r>
      <rPr>
        <sz val="14"/>
        <rFont val="細明體"/>
        <family val="3"/>
        <charset val="136"/>
      </rPr>
      <t>備註</t>
    </r>
    <phoneticPr fontId="2" type="noConversion"/>
  </si>
  <si>
    <r>
      <rPr>
        <sz val="14"/>
        <rFont val="Times New Roman"/>
        <family val="1"/>
      </rPr>
      <t>未定</t>
    </r>
  </si>
  <si>
    <r>
      <t>CB</t>
    </r>
    <r>
      <rPr>
        <sz val="14"/>
        <rFont val="細明體"/>
        <family val="3"/>
        <charset val="136"/>
      </rPr>
      <t>代碼</t>
    </r>
    <phoneticPr fontId="2" type="noConversion"/>
  </si>
  <si>
    <r>
      <t>TCRI/</t>
    </r>
    <r>
      <rPr>
        <sz val="14"/>
        <rFont val="細明體"/>
        <family val="3"/>
        <charset val="136"/>
      </rPr>
      <t>擔保</t>
    </r>
    <phoneticPr fontId="2" type="noConversion"/>
  </si>
  <si>
    <r>
      <rPr>
        <sz val="14"/>
        <rFont val="細明體"/>
        <family val="3"/>
        <charset val="136"/>
      </rPr>
      <t>到期日</t>
    </r>
    <phoneticPr fontId="2" type="noConversion"/>
  </si>
  <si>
    <r>
      <rPr>
        <sz val="14"/>
        <rFont val="Times New Roman"/>
        <family val="1"/>
      </rPr>
      <t>董事會通過</t>
    </r>
    <phoneticPr fontId="2" type="noConversion"/>
  </si>
  <si>
    <r>
      <rPr>
        <sz val="14"/>
        <rFont val="細明體"/>
        <family val="3"/>
        <charset val="136"/>
      </rPr>
      <t>詢圈</t>
    </r>
    <r>
      <rPr>
        <sz val="14"/>
        <rFont val="Arial"/>
        <family val="2"/>
      </rPr>
      <t>/</t>
    </r>
    <r>
      <rPr>
        <sz val="14"/>
        <rFont val="細明體"/>
        <family val="3"/>
        <charset val="136"/>
      </rPr>
      <t>投標期間</t>
    </r>
    <phoneticPr fontId="2" type="noConversion"/>
  </si>
  <si>
    <r>
      <rPr>
        <sz val="14"/>
        <rFont val="Times New Roman"/>
        <family val="1"/>
      </rPr>
      <t>溢價率</t>
    </r>
    <phoneticPr fontId="2" type="noConversion"/>
  </si>
  <si>
    <r>
      <rPr>
        <sz val="14"/>
        <rFont val="Times New Roman"/>
        <family val="1"/>
      </rPr>
      <t>轉換價</t>
    </r>
    <phoneticPr fontId="2" type="noConversion"/>
  </si>
  <si>
    <r>
      <rPr>
        <sz val="14"/>
        <rFont val="細明體"/>
        <family val="3"/>
        <charset val="136"/>
      </rPr>
      <t>掛牌日</t>
    </r>
    <phoneticPr fontId="2" type="noConversion"/>
  </si>
  <si>
    <r>
      <rPr>
        <sz val="14"/>
        <rFont val="細明體"/>
        <family val="3"/>
        <charset val="136"/>
      </rPr>
      <t>年期</t>
    </r>
    <phoneticPr fontId="2" type="noConversion"/>
  </si>
  <si>
    <r>
      <rPr>
        <sz val="14"/>
        <rFont val="Times New Roman"/>
        <family val="1"/>
      </rPr>
      <t>賣回條件</t>
    </r>
    <phoneticPr fontId="2" type="noConversion"/>
  </si>
  <si>
    <r>
      <rPr>
        <sz val="14"/>
        <rFont val="細明體"/>
        <family val="3"/>
        <charset val="136"/>
      </rPr>
      <t>股本</t>
    </r>
    <phoneticPr fontId="2" type="noConversion"/>
  </si>
  <si>
    <r>
      <rPr>
        <sz val="14"/>
        <rFont val="細明體"/>
        <family val="3"/>
        <charset val="136"/>
      </rPr>
      <t>股價</t>
    </r>
    <phoneticPr fontId="2" type="noConversion"/>
  </si>
  <si>
    <r>
      <t>60</t>
    </r>
    <r>
      <rPr>
        <sz val="14"/>
        <rFont val="細明體"/>
        <family val="3"/>
        <charset val="136"/>
      </rPr>
      <t>天波動率</t>
    </r>
    <phoneticPr fontId="2" type="noConversion"/>
  </si>
  <si>
    <r>
      <rPr>
        <sz val="14"/>
        <rFont val="Times New Roman"/>
        <family val="1"/>
      </rPr>
      <t>股本</t>
    </r>
    <r>
      <rPr>
        <sz val="14"/>
        <rFont val="Arial"/>
        <family val="2"/>
      </rPr>
      <t>(</t>
    </r>
    <r>
      <rPr>
        <sz val="14"/>
        <rFont val="Times New Roman"/>
        <family val="1"/>
      </rPr>
      <t>億</t>
    </r>
    <r>
      <rPr>
        <sz val="14"/>
        <rFont val="Arial"/>
        <family val="2"/>
      </rPr>
      <t>)</t>
    </r>
    <phoneticPr fontId="2" type="noConversion"/>
  </si>
  <si>
    <t>5Y</t>
    <phoneticPr fontId="2" type="noConversion"/>
  </si>
  <si>
    <t>農業金庫</t>
    <phoneticPr fontId="2" type="noConversion"/>
  </si>
  <si>
    <t>事新科二</t>
    <phoneticPr fontId="2" type="noConversion"/>
  </si>
  <si>
    <t>12/4-12/5</t>
    <phoneticPr fontId="2" type="noConversion"/>
  </si>
  <si>
    <t>-</t>
    <phoneticPr fontId="2" type="noConversion"/>
  </si>
  <si>
    <t>台康生技一</t>
    <phoneticPr fontId="2" type="noConversion"/>
  </si>
  <si>
    <t>元大證券</t>
    <phoneticPr fontId="2" type="noConversion"/>
  </si>
  <si>
    <t>華友聯</t>
  </si>
  <si>
    <t>第一金證券</t>
    <phoneticPr fontId="2" type="noConversion"/>
  </si>
  <si>
    <t>劍麟二</t>
    <phoneticPr fontId="2" type="noConversion"/>
  </si>
  <si>
    <t>競拍，承銷價101.59</t>
    <phoneticPr fontId="2" type="noConversion"/>
  </si>
  <si>
    <t>凱基證券</t>
    <phoneticPr fontId="2" type="noConversion"/>
  </si>
  <si>
    <t>豐藝三</t>
    <phoneticPr fontId="2" type="noConversion"/>
  </si>
  <si>
    <t>岳豐九</t>
    <phoneticPr fontId="2" type="noConversion"/>
  </si>
  <si>
    <t>杏一二</t>
    <phoneticPr fontId="2" type="noConversion"/>
  </si>
  <si>
    <t>陽信銀</t>
    <phoneticPr fontId="2" type="noConversion"/>
  </si>
  <si>
    <t>USD3.0</t>
    <phoneticPr fontId="2" type="noConversion"/>
  </si>
  <si>
    <t>3Y</t>
    <phoneticPr fontId="2" type="noConversion"/>
  </si>
  <si>
    <t>TCRI</t>
  </si>
  <si>
    <t>新美齊</t>
  </si>
  <si>
    <t>新日興</t>
  </si>
  <si>
    <t>大聯大</t>
  </si>
  <si>
    <t>佳必琪</t>
  </si>
  <si>
    <t>鑫創電子</t>
  </si>
  <si>
    <t>可寧衛</t>
  </si>
  <si>
    <t>力致科技</t>
  </si>
  <si>
    <t>永豐證券</t>
    <phoneticPr fontId="2" type="noConversion"/>
  </si>
  <si>
    <t>YTP(2)=(0.5%)</t>
    <phoneticPr fontId="2" type="noConversion"/>
  </si>
  <si>
    <t>玉山證券</t>
    <phoneticPr fontId="2" type="noConversion"/>
  </si>
  <si>
    <t>廣錠一</t>
    <phoneticPr fontId="2" type="noConversion"/>
  </si>
  <si>
    <t>廣錠二</t>
    <phoneticPr fontId="2" type="noConversion"/>
  </si>
  <si>
    <t>競拍</t>
    <phoneticPr fontId="2" type="noConversion"/>
  </si>
  <si>
    <t>詢圈</t>
    <phoneticPr fontId="2" type="noConversion"/>
  </si>
  <si>
    <t>12/30-1/2</t>
    <phoneticPr fontId="2" type="noConversion"/>
  </si>
  <si>
    <t>台中銀</t>
    <phoneticPr fontId="2" type="noConversion"/>
  </si>
  <si>
    <t>福邦證券</t>
    <phoneticPr fontId="2" type="noConversion"/>
  </si>
  <si>
    <t>1/2-1/6</t>
    <phoneticPr fontId="2" type="noConversion"/>
  </si>
  <si>
    <t>1/3-1/7</t>
    <phoneticPr fontId="2" type="noConversion"/>
  </si>
  <si>
    <t>國泰證券</t>
    <phoneticPr fontId="2" type="noConversion"/>
  </si>
  <si>
    <t>國票證券</t>
    <phoneticPr fontId="2" type="noConversion"/>
  </si>
  <si>
    <t>國票證券</t>
    <phoneticPr fontId="2" type="noConversion"/>
  </si>
  <si>
    <t>YTP(3)=(0.25%)</t>
    <phoneticPr fontId="2" type="noConversion"/>
  </si>
  <si>
    <t>玉山銀行</t>
    <phoneticPr fontId="2" type="noConversion"/>
  </si>
  <si>
    <t>華南銀行</t>
    <phoneticPr fontId="2" type="noConversion"/>
  </si>
  <si>
    <t>YTP(2)=(0.5%)</t>
    <phoneticPr fontId="2" type="noConversion"/>
  </si>
  <si>
    <t>台新銀行</t>
    <phoneticPr fontId="2" type="noConversion"/>
  </si>
  <si>
    <t>1/3-1/6</t>
    <phoneticPr fontId="2" type="noConversion"/>
  </si>
  <si>
    <t>2019/11/29</t>
  </si>
  <si>
    <t>2019/12/17</t>
  </si>
  <si>
    <t>12/5-12/9</t>
    <phoneticPr fontId="2" type="noConversion"/>
  </si>
  <si>
    <t>5Y</t>
    <phoneticPr fontId="2" type="noConversion"/>
  </si>
  <si>
    <t>永豐證券</t>
    <phoneticPr fontId="2" type="noConversion"/>
  </si>
  <si>
    <t>12/12-12/13</t>
    <phoneticPr fontId="2" type="noConversion"/>
  </si>
  <si>
    <t>3Y</t>
    <phoneticPr fontId="2" type="noConversion"/>
  </si>
  <si>
    <t>YTP(3)=(0%)</t>
    <phoneticPr fontId="2" type="noConversion"/>
  </si>
  <si>
    <t>12/19-12/20</t>
    <phoneticPr fontId="2" type="noConversion"/>
  </si>
  <si>
    <t>YTP(2)=(0%)</t>
    <phoneticPr fontId="2" type="noConversion"/>
  </si>
  <si>
    <t>12/19-12/20</t>
    <phoneticPr fontId="2" type="noConversion"/>
  </si>
  <si>
    <t>3Y</t>
    <phoneticPr fontId="2" type="noConversion"/>
  </si>
  <si>
    <t>YTP(2)=(0.5%)</t>
    <phoneticPr fontId="2" type="noConversion"/>
  </si>
  <si>
    <t>華友聯一</t>
    <phoneticPr fontId="2" type="noConversion"/>
  </si>
  <si>
    <t>1/31-2/4</t>
    <phoneticPr fontId="2" type="noConversion"/>
  </si>
  <si>
    <t>2/4-2/6</t>
    <phoneticPr fontId="2" type="noConversion"/>
  </si>
  <si>
    <t>2/5-2/6</t>
    <phoneticPr fontId="2" type="noConversion"/>
  </si>
  <si>
    <t>2/11-2/12</t>
    <phoneticPr fontId="2" type="noConversion"/>
  </si>
  <si>
    <t>科懋一</t>
    <phoneticPr fontId="2" type="noConversion"/>
  </si>
  <si>
    <t>YTP(5)=(0.15%)</t>
    <phoneticPr fontId="2" type="noConversion"/>
  </si>
  <si>
    <t>YTP(4)=(0.5%)</t>
    <phoneticPr fontId="2" type="noConversion"/>
  </si>
  <si>
    <t>2/13-2/17</t>
    <phoneticPr fontId="2" type="noConversion"/>
  </si>
  <si>
    <t>2/20-2/24</t>
    <phoneticPr fontId="2" type="noConversion"/>
  </si>
  <si>
    <t>2/19-2/20</t>
    <phoneticPr fontId="2" type="noConversion"/>
  </si>
  <si>
    <t>瑞耘一</t>
    <phoneticPr fontId="2" type="noConversion"/>
  </si>
  <si>
    <t>2/21-2/24</t>
    <phoneticPr fontId="2" type="noConversion"/>
  </si>
  <si>
    <t>日揚三</t>
    <phoneticPr fontId="2" type="noConversion"/>
  </si>
  <si>
    <t>華新科一</t>
    <phoneticPr fontId="2" type="noConversion"/>
  </si>
  <si>
    <t>宏遠證券</t>
    <phoneticPr fontId="2" type="noConversion"/>
  </si>
  <si>
    <t>4Y</t>
    <phoneticPr fontId="2" type="noConversion"/>
  </si>
  <si>
    <t>YTP(3)=(0.25%)</t>
    <phoneticPr fontId="2" type="noConversion"/>
  </si>
  <si>
    <t>彰化銀行</t>
    <phoneticPr fontId="2" type="noConversion"/>
  </si>
  <si>
    <t>3/4-3/5</t>
    <phoneticPr fontId="2" type="noConversion"/>
  </si>
  <si>
    <t>詢圈</t>
  </si>
  <si>
    <t>競拍</t>
  </si>
  <si>
    <t>氣立二</t>
    <phoneticPr fontId="2" type="noConversion"/>
  </si>
  <si>
    <t>YTP(4)=(0%)</t>
    <phoneticPr fontId="2" type="noConversion"/>
  </si>
  <si>
    <t>展旺二</t>
    <phoneticPr fontId="2" type="noConversion"/>
  </si>
  <si>
    <t>YTP(3)=(0%)</t>
    <phoneticPr fontId="2" type="noConversion"/>
  </si>
  <si>
    <t>華友聯二</t>
    <phoneticPr fontId="2" type="noConversion"/>
  </si>
  <si>
    <t>撼訊四</t>
    <phoneticPr fontId="2" type="noConversion"/>
  </si>
  <si>
    <t>YTP(2)=(0.5%)</t>
    <phoneticPr fontId="2" type="noConversion"/>
  </si>
  <si>
    <t>健信一</t>
    <phoneticPr fontId="2" type="noConversion"/>
  </si>
  <si>
    <t>聯德控股三KY</t>
    <phoneticPr fontId="2" type="noConversion"/>
  </si>
  <si>
    <t>台燿三</t>
    <phoneticPr fontId="2" type="noConversion"/>
  </si>
  <si>
    <t>7Y</t>
    <phoneticPr fontId="2" type="noConversion"/>
  </si>
  <si>
    <t>新唐一</t>
    <phoneticPr fontId="2" type="noConversion"/>
  </si>
  <si>
    <t>中信證券</t>
    <phoneticPr fontId="2" type="noConversion"/>
  </si>
  <si>
    <t>土地銀行</t>
  </si>
  <si>
    <t>土地銀行</t>
    <phoneticPr fontId="2" type="noConversion"/>
  </si>
  <si>
    <t>第一銀行</t>
    <phoneticPr fontId="2" type="noConversion"/>
  </si>
  <si>
    <t>台燿科技</t>
  </si>
  <si>
    <t>YTP(3)=(0%)</t>
    <phoneticPr fontId="2" type="noConversion"/>
  </si>
  <si>
    <t>4/14-4/16</t>
    <phoneticPr fontId="2" type="noConversion"/>
  </si>
  <si>
    <t>4/15-4/17</t>
    <phoneticPr fontId="2" type="noConversion"/>
  </si>
  <si>
    <t>雄獅一</t>
    <phoneticPr fontId="2" type="noConversion"/>
  </si>
  <si>
    <t>4/15-4/16</t>
    <phoneticPr fontId="2" type="noConversion"/>
  </si>
  <si>
    <t>3Y</t>
    <phoneticPr fontId="2" type="noConversion"/>
  </si>
  <si>
    <t>YTP(3)=(0%)</t>
    <phoneticPr fontId="2" type="noConversion"/>
  </si>
  <si>
    <t>YTP(5,7)=(1.25%)</t>
    <phoneticPr fontId="2" type="noConversion"/>
  </si>
  <si>
    <t>集雅社一</t>
    <phoneticPr fontId="2" type="noConversion"/>
  </si>
  <si>
    <t>5/11-5/12</t>
    <phoneticPr fontId="2" type="noConversion"/>
  </si>
  <si>
    <t>美吉吉一KY</t>
    <phoneticPr fontId="2" type="noConversion"/>
  </si>
  <si>
    <t>永冠三KY</t>
    <phoneticPr fontId="2" type="noConversion"/>
  </si>
  <si>
    <t>5/12-5/13</t>
    <phoneticPr fontId="2" type="noConversion"/>
  </si>
  <si>
    <t>YTP(3)=(0.25%)</t>
    <phoneticPr fontId="2" type="noConversion"/>
  </si>
  <si>
    <t>立隆三</t>
    <phoneticPr fontId="2" type="noConversion"/>
  </si>
  <si>
    <t>亞通一</t>
    <phoneticPr fontId="2" type="noConversion"/>
  </si>
  <si>
    <t>5/18-5/19</t>
    <phoneticPr fontId="2" type="noConversion"/>
  </si>
  <si>
    <t>YTP(2)=(0%)</t>
    <phoneticPr fontId="2" type="noConversion"/>
  </si>
  <si>
    <t>華南銀</t>
    <phoneticPr fontId="2" type="noConversion"/>
  </si>
  <si>
    <t>威剛七</t>
    <phoneticPr fontId="2" type="noConversion"/>
  </si>
  <si>
    <t>5/22-5/26</t>
    <phoneticPr fontId="2" type="noConversion"/>
  </si>
  <si>
    <t>F-鈺齊</t>
  </si>
  <si>
    <t>樺晟四</t>
    <phoneticPr fontId="2" type="noConversion"/>
  </si>
  <si>
    <t>勤凱一</t>
    <phoneticPr fontId="2" type="noConversion"/>
  </si>
  <si>
    <t>twBBB+</t>
    <phoneticPr fontId="2" type="noConversion"/>
  </si>
  <si>
    <t>世紀鋼四</t>
    <phoneticPr fontId="2" type="noConversion"/>
  </si>
  <si>
    <t>承業醫四</t>
    <phoneticPr fontId="2" type="noConversion"/>
  </si>
  <si>
    <t>錸寶一</t>
    <phoneticPr fontId="2" type="noConversion"/>
  </si>
  <si>
    <t>福邦證券</t>
    <phoneticPr fontId="2" type="noConversion"/>
  </si>
  <si>
    <t>聯保</t>
    <phoneticPr fontId="2" type="noConversion"/>
  </si>
  <si>
    <t>YTP(3)=(0.5%)</t>
    <phoneticPr fontId="2" type="noConversion"/>
  </si>
  <si>
    <t>星寶一</t>
    <phoneticPr fontId="2" type="noConversion"/>
  </si>
  <si>
    <t>板信銀</t>
    <phoneticPr fontId="2" type="noConversion"/>
  </si>
  <si>
    <t>海悅二</t>
    <phoneticPr fontId="2" type="noConversion"/>
  </si>
  <si>
    <t>十銓二</t>
    <phoneticPr fontId="2" type="noConversion"/>
  </si>
  <si>
    <t>動力二KY</t>
    <phoneticPr fontId="2" type="noConversion"/>
  </si>
  <si>
    <t>晟德四</t>
    <phoneticPr fontId="2" type="noConversion"/>
  </si>
  <si>
    <t>和勤三</t>
    <phoneticPr fontId="2" type="noConversion"/>
  </si>
  <si>
    <t>網家一</t>
    <phoneticPr fontId="2" type="noConversion"/>
  </si>
  <si>
    <t>岱宇二</t>
    <phoneticPr fontId="2" type="noConversion"/>
  </si>
  <si>
    <t>穀倉、網路媒體事業、貿易零售事業</t>
  </si>
  <si>
    <t>餐飲服務業</t>
  </si>
  <si>
    <t>財產保險</t>
  </si>
  <si>
    <t>3C電子產品</t>
  </si>
  <si>
    <t>7/6-7/7</t>
    <phoneticPr fontId="2" type="noConversion"/>
  </si>
  <si>
    <t>F-波力</t>
  </si>
  <si>
    <t>波力一KY</t>
    <phoneticPr fontId="2" type="noConversion"/>
  </si>
  <si>
    <t>世紀鋼鐵</t>
  </si>
  <si>
    <t>鴻碩一</t>
    <phoneticPr fontId="2" type="noConversion"/>
  </si>
  <si>
    <t>永豐銀</t>
    <phoneticPr fontId="2" type="noConversion"/>
  </si>
  <si>
    <t>廣積五</t>
    <phoneticPr fontId="2" type="noConversion"/>
  </si>
  <si>
    <t>7/27-7/29</t>
    <phoneticPr fontId="2" type="noConversion"/>
  </si>
  <si>
    <t>7/27-7/28</t>
    <phoneticPr fontId="2" type="noConversion"/>
  </si>
  <si>
    <t>材料二KY</t>
    <phoneticPr fontId="2" type="noConversion"/>
  </si>
  <si>
    <t>7/31-8/4</t>
    <phoneticPr fontId="2" type="noConversion"/>
  </si>
  <si>
    <t>YTM(5)=(0.15%)</t>
    <phoneticPr fontId="2" type="noConversion"/>
  </si>
  <si>
    <t>YTM(3)=(0%)</t>
    <phoneticPr fontId="2" type="noConversion"/>
  </si>
  <si>
    <t>YTM(3)=(0.25%)</t>
    <phoneticPr fontId="2" type="noConversion"/>
  </si>
  <si>
    <t>YTM(3)=(0.35%)</t>
    <phoneticPr fontId="2" type="noConversion"/>
  </si>
  <si>
    <t>YTM(3)=(0.5%)</t>
    <phoneticPr fontId="2" type="noConversion"/>
  </si>
  <si>
    <t>YTM(5)=(0.5%)</t>
    <phoneticPr fontId="2" type="noConversion"/>
  </si>
  <si>
    <t>華航七</t>
    <phoneticPr fontId="2" type="noConversion"/>
  </si>
  <si>
    <t>雙鴻四</t>
    <phoneticPr fontId="2" type="noConversion"/>
  </si>
  <si>
    <t>祺驊二</t>
    <phoneticPr fontId="2" type="noConversion"/>
  </si>
  <si>
    <t>波若威二</t>
    <phoneticPr fontId="2" type="noConversion"/>
  </si>
  <si>
    <t>安集二</t>
    <phoneticPr fontId="2" type="noConversion"/>
  </si>
  <si>
    <t>8/11-8/12</t>
    <phoneticPr fontId="2" type="noConversion"/>
  </si>
  <si>
    <t>桂盟三</t>
    <phoneticPr fontId="2" type="noConversion"/>
  </si>
  <si>
    <t>YTM(3)=(0.3325%)</t>
    <phoneticPr fontId="2" type="noConversion"/>
  </si>
  <si>
    <t>新洲二</t>
    <phoneticPr fontId="2" type="noConversion"/>
  </si>
  <si>
    <r>
      <t>TCRI/</t>
    </r>
    <r>
      <rPr>
        <sz val="10"/>
        <rFont val="新細明體"/>
        <family val="1"/>
        <charset val="136"/>
      </rPr>
      <t>擔保</t>
    </r>
    <phoneticPr fontId="2" type="noConversion"/>
  </si>
  <si>
    <r>
      <rPr>
        <sz val="10"/>
        <rFont val="新細明體"/>
        <family val="1"/>
        <charset val="136"/>
      </rPr>
      <t>額度</t>
    </r>
    <r>
      <rPr>
        <sz val="10"/>
        <rFont val="Times New Roman"/>
        <family val="1"/>
      </rPr>
      <t>(</t>
    </r>
    <r>
      <rPr>
        <sz val="10"/>
        <rFont val="新細明體"/>
        <family val="1"/>
        <charset val="136"/>
      </rPr>
      <t>億元</t>
    </r>
    <r>
      <rPr>
        <sz val="10"/>
        <rFont val="Times New Roman"/>
        <family val="1"/>
      </rPr>
      <t>)</t>
    </r>
    <phoneticPr fontId="2" type="noConversion"/>
  </si>
  <si>
    <r>
      <rPr>
        <sz val="10"/>
        <rFont val="細明體"/>
        <family val="3"/>
        <charset val="136"/>
      </rPr>
      <t>達工四</t>
    </r>
    <phoneticPr fontId="2" type="noConversion"/>
  </si>
  <si>
    <r>
      <rPr>
        <sz val="10"/>
        <rFont val="細明體"/>
        <family val="3"/>
        <charset val="136"/>
      </rPr>
      <t>凱基證券</t>
    </r>
    <phoneticPr fontId="2" type="noConversion"/>
  </si>
  <si>
    <r>
      <rPr>
        <sz val="10"/>
        <rFont val="細明體"/>
        <family val="3"/>
        <charset val="136"/>
      </rPr>
      <t>英利</t>
    </r>
    <r>
      <rPr>
        <sz val="10"/>
        <rFont val="Times New Roman"/>
        <family val="1"/>
      </rPr>
      <t>-KY</t>
    </r>
    <r>
      <rPr>
        <sz val="10"/>
        <rFont val="細明體"/>
        <family val="3"/>
        <charset val="136"/>
      </rPr>
      <t>一</t>
    </r>
    <phoneticPr fontId="2" type="noConversion"/>
  </si>
  <si>
    <r>
      <rPr>
        <sz val="10"/>
        <rFont val="細明體"/>
        <family val="3"/>
        <charset val="136"/>
      </rPr>
      <t>志超一</t>
    </r>
    <phoneticPr fontId="2" type="noConversion"/>
  </si>
  <si>
    <r>
      <rPr>
        <sz val="10"/>
        <rFont val="細明體"/>
        <family val="3"/>
        <charset val="136"/>
      </rPr>
      <t>君耀</t>
    </r>
    <r>
      <rPr>
        <sz val="10"/>
        <rFont val="Times New Roman"/>
        <family val="1"/>
      </rPr>
      <t>-KY</t>
    </r>
    <r>
      <rPr>
        <sz val="10"/>
        <rFont val="細明體"/>
        <family val="3"/>
        <charset val="136"/>
      </rPr>
      <t>一</t>
    </r>
    <phoneticPr fontId="2" type="noConversion"/>
  </si>
  <si>
    <t>易威一</t>
    <phoneticPr fontId="2" type="noConversion"/>
  </si>
  <si>
    <r>
      <rPr>
        <sz val="10"/>
        <rFont val="細明體"/>
        <family val="3"/>
        <charset val="136"/>
      </rPr>
      <t>彰化銀行</t>
    </r>
    <phoneticPr fontId="2" type="noConversion"/>
  </si>
  <si>
    <r>
      <t>大略</t>
    </r>
    <r>
      <rPr>
        <sz val="10"/>
        <rFont val="Times New Roman"/>
        <family val="1"/>
      </rPr>
      <t>-KY</t>
    </r>
    <phoneticPr fontId="2" type="noConversion"/>
  </si>
  <si>
    <r>
      <rPr>
        <sz val="10"/>
        <rFont val="細明體"/>
        <family val="3"/>
        <charset val="136"/>
      </rPr>
      <t>英瑞一</t>
    </r>
    <r>
      <rPr>
        <sz val="10"/>
        <rFont val="Arial"/>
        <family val="2"/>
      </rPr>
      <t>KY</t>
    </r>
    <phoneticPr fontId="2" type="noConversion"/>
  </si>
  <si>
    <r>
      <rPr>
        <sz val="10"/>
        <rFont val="細明體"/>
        <family val="3"/>
        <charset val="136"/>
      </rPr>
      <t>世豐一</t>
    </r>
    <phoneticPr fontId="2" type="noConversion"/>
  </si>
  <si>
    <r>
      <rPr>
        <sz val="10"/>
        <rFont val="細明體"/>
        <family val="3"/>
        <charset val="136"/>
      </rPr>
      <t>富邦證券</t>
    </r>
    <phoneticPr fontId="2" type="noConversion"/>
  </si>
  <si>
    <r>
      <rPr>
        <sz val="10"/>
        <rFont val="細明體"/>
        <family val="3"/>
        <charset val="136"/>
      </rPr>
      <t>金益鼎五</t>
    </r>
    <phoneticPr fontId="2" type="noConversion"/>
  </si>
  <si>
    <r>
      <rPr>
        <sz val="10"/>
        <rFont val="細明體"/>
        <family val="3"/>
        <charset val="136"/>
      </rPr>
      <t>上海商銀</t>
    </r>
    <phoneticPr fontId="2" type="noConversion"/>
  </si>
  <si>
    <r>
      <rPr>
        <sz val="10"/>
        <rFont val="細明體"/>
        <family val="3"/>
        <charset val="136"/>
      </rPr>
      <t>玉山證券</t>
    </r>
    <phoneticPr fontId="2" type="noConversion"/>
  </si>
  <si>
    <r>
      <rPr>
        <sz val="10"/>
        <rFont val="細明體"/>
        <family val="3"/>
        <charset val="136"/>
      </rPr>
      <t>興能高一</t>
    </r>
    <phoneticPr fontId="2" type="noConversion"/>
  </si>
  <si>
    <r>
      <rPr>
        <sz val="10"/>
        <rFont val="細明體"/>
        <family val="3"/>
        <charset val="136"/>
      </rPr>
      <t>元大證券</t>
    </r>
    <phoneticPr fontId="2" type="noConversion"/>
  </si>
  <si>
    <r>
      <rPr>
        <sz val="10"/>
        <rFont val="細明體"/>
        <family val="3"/>
        <charset val="136"/>
      </rPr>
      <t>家登二</t>
    </r>
    <phoneticPr fontId="2" type="noConversion"/>
  </si>
  <si>
    <r>
      <rPr>
        <sz val="10"/>
        <rFont val="細明體"/>
        <family val="3"/>
        <charset val="136"/>
      </rPr>
      <t>板信銀</t>
    </r>
    <phoneticPr fontId="2" type="noConversion"/>
  </si>
  <si>
    <r>
      <rPr>
        <sz val="10"/>
        <rFont val="細明體"/>
        <family val="3"/>
        <charset val="136"/>
      </rPr>
      <t>統一證券</t>
    </r>
    <phoneticPr fontId="2" type="noConversion"/>
  </si>
  <si>
    <r>
      <rPr>
        <sz val="10"/>
        <rFont val="細明體"/>
        <family val="3"/>
        <charset val="136"/>
      </rPr>
      <t>互動一</t>
    </r>
    <phoneticPr fontId="2" type="noConversion"/>
  </si>
  <si>
    <r>
      <rPr>
        <sz val="10"/>
        <rFont val="細明體"/>
        <family val="3"/>
        <charset val="136"/>
      </rPr>
      <t>迅得一</t>
    </r>
    <phoneticPr fontId="2" type="noConversion"/>
  </si>
  <si>
    <r>
      <rPr>
        <sz val="10"/>
        <rFont val="細明體"/>
        <family val="3"/>
        <charset val="136"/>
      </rPr>
      <t>台新證券</t>
    </r>
    <phoneticPr fontId="2" type="noConversion"/>
  </si>
  <si>
    <r>
      <rPr>
        <sz val="10"/>
        <rFont val="細明體"/>
        <family val="3"/>
        <charset val="136"/>
      </rPr>
      <t>鑫龍騰一</t>
    </r>
    <phoneticPr fontId="2" type="noConversion"/>
  </si>
  <si>
    <r>
      <rPr>
        <sz val="10"/>
        <rFont val="細明體"/>
        <family val="3"/>
        <charset val="136"/>
      </rPr>
      <t>新光銀</t>
    </r>
    <phoneticPr fontId="2" type="noConversion"/>
  </si>
  <si>
    <r>
      <rPr>
        <sz val="10"/>
        <rFont val="細明體"/>
        <family val="3"/>
        <charset val="136"/>
      </rPr>
      <t>福邦證券</t>
    </r>
    <phoneticPr fontId="2" type="noConversion"/>
  </si>
  <si>
    <r>
      <t>jpp</t>
    </r>
    <r>
      <rPr>
        <sz val="10"/>
        <rFont val="細明體"/>
        <family val="3"/>
        <charset val="136"/>
      </rPr>
      <t>二</t>
    </r>
    <r>
      <rPr>
        <sz val="10"/>
        <rFont val="Arial"/>
        <family val="2"/>
      </rPr>
      <t>KY</t>
    </r>
    <phoneticPr fontId="2" type="noConversion"/>
  </si>
  <si>
    <r>
      <rPr>
        <sz val="10"/>
        <rFont val="細明體"/>
        <family val="3"/>
        <charset val="136"/>
      </rPr>
      <t>特昇</t>
    </r>
    <r>
      <rPr>
        <sz val="10"/>
        <rFont val="Arial"/>
        <family val="2"/>
      </rPr>
      <t>-KY</t>
    </r>
    <phoneticPr fontId="2" type="noConversion"/>
  </si>
  <si>
    <r>
      <rPr>
        <sz val="10"/>
        <rFont val="細明體"/>
        <family val="3"/>
        <charset val="136"/>
      </rPr>
      <t>永豐證券</t>
    </r>
    <phoneticPr fontId="2" type="noConversion"/>
  </si>
  <si>
    <r>
      <rPr>
        <sz val="10"/>
        <rFont val="細明體"/>
        <family val="3"/>
        <charset val="136"/>
      </rPr>
      <t>艾美特三</t>
    </r>
    <r>
      <rPr>
        <sz val="10"/>
        <rFont val="Arial"/>
        <family val="2"/>
      </rPr>
      <t>KY</t>
    </r>
    <phoneticPr fontId="2" type="noConversion"/>
  </si>
  <si>
    <r>
      <rPr>
        <sz val="10"/>
        <rFont val="細明體"/>
        <family val="3"/>
        <charset val="136"/>
      </rPr>
      <t>中信</t>
    </r>
    <r>
      <rPr>
        <sz val="10"/>
        <rFont val="Arial"/>
        <family val="2"/>
      </rPr>
      <t>/</t>
    </r>
    <r>
      <rPr>
        <sz val="10"/>
        <rFont val="細明體"/>
        <family val="3"/>
        <charset val="136"/>
      </rPr>
      <t>新光</t>
    </r>
    <r>
      <rPr>
        <sz val="10"/>
        <rFont val="Arial"/>
        <family val="2"/>
      </rPr>
      <t>/</t>
    </r>
    <r>
      <rPr>
        <sz val="10"/>
        <rFont val="細明體"/>
        <family val="3"/>
        <charset val="136"/>
      </rPr>
      <t>遠東</t>
    </r>
    <phoneticPr fontId="2" type="noConversion"/>
  </si>
  <si>
    <r>
      <rPr>
        <sz val="10"/>
        <rFont val="細明體"/>
        <family val="3"/>
        <charset val="136"/>
      </rPr>
      <t>龍燈四</t>
    </r>
    <phoneticPr fontId="2" type="noConversion"/>
  </si>
  <si>
    <r>
      <rPr>
        <sz val="10"/>
        <rFont val="細明體"/>
        <family val="3"/>
        <charset val="136"/>
      </rPr>
      <t>凱基銀</t>
    </r>
    <phoneticPr fontId="2" type="noConversion"/>
  </si>
  <si>
    <r>
      <rPr>
        <sz val="10"/>
        <rFont val="細明體"/>
        <family val="3"/>
        <charset val="136"/>
      </rPr>
      <t>第一金證</t>
    </r>
    <phoneticPr fontId="2" type="noConversion"/>
  </si>
  <si>
    <r>
      <rPr>
        <sz val="10"/>
        <rFont val="細明體"/>
        <family val="3"/>
        <charset val="136"/>
      </rPr>
      <t>龍燈五</t>
    </r>
    <phoneticPr fontId="2" type="noConversion"/>
  </si>
  <si>
    <r>
      <rPr>
        <sz val="10"/>
        <rFont val="細明體"/>
        <family val="3"/>
        <charset val="136"/>
      </rPr>
      <t>瓦城一</t>
    </r>
    <phoneticPr fontId="2" type="noConversion"/>
  </si>
  <si>
    <r>
      <rPr>
        <sz val="10"/>
        <rFont val="細明體"/>
        <family val="3"/>
        <charset val="136"/>
      </rPr>
      <t>貿聯三</t>
    </r>
    <r>
      <rPr>
        <sz val="10"/>
        <rFont val="Arial"/>
        <family val="2"/>
      </rPr>
      <t>KY ECB</t>
    </r>
    <phoneticPr fontId="2" type="noConversion"/>
  </si>
  <si>
    <r>
      <rPr>
        <sz val="10"/>
        <rFont val="細明體"/>
        <family val="3"/>
        <charset val="136"/>
      </rPr>
      <t>來思達一</t>
    </r>
    <phoneticPr fontId="2" type="noConversion"/>
  </si>
  <si>
    <r>
      <rPr>
        <sz val="10"/>
        <rFont val="細明體"/>
        <family val="3"/>
        <charset val="136"/>
      </rPr>
      <t>合庫銀</t>
    </r>
    <phoneticPr fontId="2" type="noConversion"/>
  </si>
  <si>
    <r>
      <rPr>
        <sz val="10"/>
        <rFont val="細明體"/>
        <family val="3"/>
        <charset val="136"/>
      </rPr>
      <t>合庫證券</t>
    </r>
    <phoneticPr fontId="2" type="noConversion"/>
  </si>
  <si>
    <r>
      <t>100-103%</t>
    </r>
    <r>
      <rPr>
        <sz val="10"/>
        <rFont val="細明體"/>
        <family val="3"/>
        <charset val="136"/>
      </rPr>
      <t>發行</t>
    </r>
    <phoneticPr fontId="2" type="noConversion"/>
  </si>
  <si>
    <r>
      <rPr>
        <sz val="10"/>
        <rFont val="細明體"/>
        <family val="3"/>
        <charset val="136"/>
      </rPr>
      <t>安集一</t>
    </r>
    <phoneticPr fontId="2" type="noConversion"/>
  </si>
  <si>
    <r>
      <rPr>
        <sz val="10"/>
        <rFont val="細明體"/>
        <family val="3"/>
        <charset val="136"/>
      </rPr>
      <t>聯嘉一</t>
    </r>
    <phoneticPr fontId="2" type="noConversion"/>
  </si>
  <si>
    <r>
      <rPr>
        <sz val="10"/>
        <rFont val="細明體"/>
        <family val="3"/>
        <charset val="136"/>
      </rPr>
      <t>群創一</t>
    </r>
    <r>
      <rPr>
        <sz val="10"/>
        <rFont val="Arial"/>
        <family val="2"/>
      </rPr>
      <t>ECB</t>
    </r>
    <phoneticPr fontId="2" type="noConversion"/>
  </si>
  <si>
    <r>
      <rPr>
        <sz val="10"/>
        <rFont val="細明體"/>
        <family val="3"/>
        <charset val="136"/>
      </rPr>
      <t>中揚光一</t>
    </r>
    <phoneticPr fontId="2" type="noConversion"/>
  </si>
  <si>
    <r>
      <rPr>
        <sz val="10"/>
        <rFont val="細明體"/>
        <family val="3"/>
        <charset val="136"/>
      </rPr>
      <t>兆豐銀</t>
    </r>
    <phoneticPr fontId="2" type="noConversion"/>
  </si>
  <si>
    <r>
      <rPr>
        <sz val="10"/>
        <rFont val="細明體"/>
        <family val="3"/>
        <charset val="136"/>
      </rPr>
      <t>中揚光二</t>
    </r>
    <phoneticPr fontId="2" type="noConversion"/>
  </si>
  <si>
    <r>
      <rPr>
        <sz val="10"/>
        <rFont val="細明體"/>
        <family val="3"/>
        <charset val="136"/>
      </rPr>
      <t>碩天一</t>
    </r>
    <phoneticPr fontId="2" type="noConversion"/>
  </si>
  <si>
    <r>
      <rPr>
        <sz val="10"/>
        <rFont val="細明體"/>
        <family val="3"/>
        <charset val="136"/>
      </rPr>
      <t>宏遠證券</t>
    </r>
    <phoneticPr fontId="2" type="noConversion"/>
  </si>
  <si>
    <r>
      <rPr>
        <sz val="10"/>
        <rFont val="細明體"/>
        <family val="3"/>
        <charset val="136"/>
      </rPr>
      <t>中興電一</t>
    </r>
    <phoneticPr fontId="2" type="noConversion"/>
  </si>
  <si>
    <r>
      <rPr>
        <sz val="10"/>
        <rFont val="細明體"/>
        <family val="3"/>
        <charset val="136"/>
      </rPr>
      <t>凱基證券</t>
    </r>
  </si>
  <si>
    <r>
      <rPr>
        <sz val="10"/>
        <rFont val="細明體"/>
        <family val="3"/>
        <charset val="136"/>
      </rPr>
      <t>第一銀行</t>
    </r>
    <phoneticPr fontId="2" type="noConversion"/>
  </si>
  <si>
    <r>
      <rPr>
        <sz val="10"/>
        <rFont val="細明體"/>
        <family val="3"/>
        <charset val="136"/>
      </rPr>
      <t>磐儀三</t>
    </r>
    <phoneticPr fontId="2" type="noConversion"/>
  </si>
  <si>
    <r>
      <rPr>
        <sz val="10"/>
        <rFont val="細明體"/>
        <family val="3"/>
        <charset val="136"/>
      </rPr>
      <t>醣聯二</t>
    </r>
    <phoneticPr fontId="2" type="noConversion"/>
  </si>
  <si>
    <r>
      <rPr>
        <sz val="10"/>
        <rFont val="細明體"/>
        <family val="3"/>
        <charset val="136"/>
      </rPr>
      <t>台新銀</t>
    </r>
    <phoneticPr fontId="2" type="noConversion"/>
  </si>
  <si>
    <r>
      <rPr>
        <sz val="10"/>
        <rFont val="細明體"/>
        <family val="3"/>
        <charset val="136"/>
      </rPr>
      <t>力致二</t>
    </r>
    <phoneticPr fontId="2" type="noConversion"/>
  </si>
  <si>
    <r>
      <rPr>
        <sz val="10"/>
        <rFont val="細明體"/>
        <family val="3"/>
        <charset val="136"/>
      </rPr>
      <t>亞昕七</t>
    </r>
    <phoneticPr fontId="2" type="noConversion"/>
  </si>
  <si>
    <r>
      <rPr>
        <sz val="10"/>
        <rFont val="細明體"/>
        <family val="3"/>
        <charset val="136"/>
      </rPr>
      <t>冠西電三</t>
    </r>
    <phoneticPr fontId="2" type="noConversion"/>
  </si>
  <si>
    <r>
      <rPr>
        <sz val="10"/>
        <rFont val="細明體"/>
        <family val="3"/>
        <charset val="136"/>
      </rPr>
      <t>中信銀</t>
    </r>
    <phoneticPr fontId="2" type="noConversion"/>
  </si>
  <si>
    <r>
      <rPr>
        <sz val="10"/>
        <rFont val="細明體"/>
        <family val="3"/>
        <charset val="136"/>
      </rPr>
      <t>中信證券</t>
    </r>
    <phoneticPr fontId="2" type="noConversion"/>
  </si>
  <si>
    <r>
      <rPr>
        <sz val="10"/>
        <rFont val="細明體"/>
        <family val="3"/>
        <charset val="136"/>
      </rPr>
      <t>恒耀四</t>
    </r>
    <phoneticPr fontId="2" type="noConversion"/>
  </si>
  <si>
    <r>
      <rPr>
        <sz val="10"/>
        <rFont val="細明體"/>
        <family val="3"/>
        <charset val="136"/>
      </rPr>
      <t>建暐三</t>
    </r>
    <phoneticPr fontId="2" type="noConversion"/>
  </si>
  <si>
    <r>
      <rPr>
        <sz val="10"/>
        <rFont val="細明體"/>
        <family val="3"/>
        <charset val="136"/>
      </rPr>
      <t>國票證券</t>
    </r>
    <phoneticPr fontId="2" type="noConversion"/>
  </si>
  <si>
    <r>
      <t>鈺齊五</t>
    </r>
    <r>
      <rPr>
        <sz val="10"/>
        <rFont val="Arial"/>
        <family val="2"/>
      </rPr>
      <t>KY</t>
    </r>
    <phoneticPr fontId="2" type="noConversion"/>
  </si>
  <si>
    <t>8/18-8/19</t>
    <phoneticPr fontId="2" type="noConversion"/>
  </si>
  <si>
    <t>8/20-8/24</t>
    <phoneticPr fontId="2" type="noConversion"/>
  </si>
  <si>
    <r>
      <rPr>
        <sz val="10"/>
        <rFont val="新細明體"/>
        <family val="1"/>
        <charset val="136"/>
      </rPr>
      <t>代碼</t>
    </r>
    <phoneticPr fontId="2" type="noConversion"/>
  </si>
  <si>
    <r>
      <rPr>
        <sz val="10"/>
        <rFont val="新細明體"/>
        <family val="1"/>
        <charset val="136"/>
      </rPr>
      <t>發行標的</t>
    </r>
    <phoneticPr fontId="2" type="noConversion"/>
  </si>
  <si>
    <r>
      <rPr>
        <sz val="10"/>
        <rFont val="新細明體"/>
        <family val="1"/>
        <charset val="136"/>
      </rPr>
      <t>額度</t>
    </r>
    <r>
      <rPr>
        <sz val="10"/>
        <rFont val="Times New Roman"/>
        <family val="1"/>
      </rPr>
      <t>(</t>
    </r>
    <r>
      <rPr>
        <sz val="10"/>
        <rFont val="新細明體"/>
        <family val="1"/>
        <charset val="136"/>
      </rPr>
      <t>仟元</t>
    </r>
    <r>
      <rPr>
        <sz val="10"/>
        <rFont val="Times New Roman"/>
        <family val="1"/>
      </rPr>
      <t>)</t>
    </r>
  </si>
  <si>
    <r>
      <rPr>
        <sz val="10"/>
        <rFont val="新細明體"/>
        <family val="1"/>
        <charset val="136"/>
      </rPr>
      <t>主辦券商</t>
    </r>
    <phoneticPr fontId="2" type="noConversion"/>
  </si>
  <si>
    <r>
      <rPr>
        <sz val="10"/>
        <color indexed="8"/>
        <rFont val="細明體"/>
        <family val="3"/>
        <charset val="136"/>
      </rPr>
      <t>光鋐一</t>
    </r>
    <phoneticPr fontId="2" type="noConversion"/>
  </si>
  <si>
    <r>
      <rPr>
        <sz val="10"/>
        <rFont val="細明體"/>
        <family val="3"/>
        <charset val="136"/>
      </rPr>
      <t>擎泰一</t>
    </r>
  </si>
  <si>
    <r>
      <rPr>
        <sz val="10"/>
        <rFont val="新細明體"/>
        <family val="1"/>
        <charset val="136"/>
      </rPr>
      <t>大眾銀行</t>
    </r>
  </si>
  <si>
    <r>
      <rPr>
        <sz val="10"/>
        <rFont val="細明體"/>
        <family val="3"/>
        <charset val="136"/>
      </rPr>
      <t>擎泰二</t>
    </r>
  </si>
  <si>
    <r>
      <rPr>
        <sz val="10"/>
        <rFont val="新細明體"/>
        <family val="1"/>
        <charset val="136"/>
      </rPr>
      <t>遠東銀行</t>
    </r>
  </si>
  <si>
    <r>
      <rPr>
        <sz val="10"/>
        <rFont val="新細明體"/>
        <family val="1"/>
        <charset val="136"/>
      </rPr>
      <t>士開一</t>
    </r>
    <phoneticPr fontId="2" type="noConversion"/>
  </si>
  <si>
    <r>
      <rPr>
        <sz val="10"/>
        <rFont val="新細明體"/>
        <family val="1"/>
        <charset val="136"/>
      </rPr>
      <t>第一銀行</t>
    </r>
    <r>
      <rPr>
        <sz val="10"/>
        <rFont val="Times New Roman"/>
        <family val="1"/>
      </rPr>
      <t xml:space="preserve"> </t>
    </r>
    <phoneticPr fontId="2" type="noConversion"/>
  </si>
  <si>
    <r>
      <rPr>
        <sz val="10"/>
        <rFont val="細明體"/>
        <family val="3"/>
        <charset val="136"/>
      </rPr>
      <t>展成三</t>
    </r>
    <phoneticPr fontId="2" type="noConversion"/>
  </si>
  <si>
    <r>
      <rPr>
        <sz val="10"/>
        <rFont val="細明體"/>
        <family val="3"/>
        <charset val="136"/>
      </rPr>
      <t>板信銀行</t>
    </r>
    <phoneticPr fontId="2" type="noConversion"/>
  </si>
  <si>
    <r>
      <rPr>
        <sz val="10"/>
        <color indexed="8"/>
        <rFont val="細明體"/>
        <family val="3"/>
        <charset val="136"/>
      </rPr>
      <t>統一證券</t>
    </r>
    <phoneticPr fontId="2" type="noConversion"/>
  </si>
  <si>
    <r>
      <rPr>
        <sz val="10"/>
        <rFont val="細明體"/>
        <family val="3"/>
        <charset val="136"/>
      </rPr>
      <t>展成四</t>
    </r>
    <phoneticPr fontId="2" type="noConversion"/>
  </si>
  <si>
    <r>
      <rPr>
        <sz val="10"/>
        <rFont val="細明體"/>
        <family val="3"/>
        <charset val="136"/>
      </rPr>
      <t>安泰銀行</t>
    </r>
    <phoneticPr fontId="2" type="noConversion"/>
  </si>
  <si>
    <r>
      <t xml:space="preserve"> </t>
    </r>
    <r>
      <rPr>
        <sz val="10"/>
        <rFont val="細明體"/>
        <family val="3"/>
        <charset val="136"/>
      </rPr>
      <t>熒茂二</t>
    </r>
    <r>
      <rPr>
        <sz val="10"/>
        <rFont val="Times New Roman"/>
        <family val="1"/>
      </rPr>
      <t xml:space="preserve"> </t>
    </r>
    <phoneticPr fontId="2" type="noConversion"/>
  </si>
  <si>
    <r>
      <rPr>
        <sz val="10"/>
        <rFont val="細明體"/>
        <family val="3"/>
        <charset val="136"/>
      </rPr>
      <t>土地銀行</t>
    </r>
    <phoneticPr fontId="2" type="noConversion"/>
  </si>
  <si>
    <r>
      <rPr>
        <sz val="10"/>
        <rFont val="細明體"/>
        <family val="3"/>
        <charset val="136"/>
      </rPr>
      <t>三晃一</t>
    </r>
    <phoneticPr fontId="2" type="noConversion"/>
  </si>
  <si>
    <r>
      <rPr>
        <sz val="10"/>
        <rFont val="細明體"/>
        <family val="3"/>
        <charset val="136"/>
      </rPr>
      <t>第一金證券</t>
    </r>
    <phoneticPr fontId="2" type="noConversion"/>
  </si>
  <si>
    <r>
      <rPr>
        <sz val="10"/>
        <rFont val="細明體"/>
        <family val="3"/>
        <charset val="136"/>
      </rPr>
      <t>應華四</t>
    </r>
    <phoneticPr fontId="2" type="noConversion"/>
  </si>
  <si>
    <r>
      <rPr>
        <sz val="10"/>
        <rFont val="細明體"/>
        <family val="3"/>
        <charset val="136"/>
      </rPr>
      <t>寶徠一</t>
    </r>
    <phoneticPr fontId="2" type="noConversion"/>
  </si>
  <si>
    <r>
      <rPr>
        <sz val="10"/>
        <rFont val="細明體"/>
        <family val="3"/>
        <charset val="136"/>
      </rPr>
      <t>兆豐銀行</t>
    </r>
    <phoneticPr fontId="2" type="noConversion"/>
  </si>
  <si>
    <r>
      <rPr>
        <sz val="10"/>
        <rFont val="細明體"/>
        <family val="3"/>
        <charset val="136"/>
      </rPr>
      <t>群益證券</t>
    </r>
    <phoneticPr fontId="2" type="noConversion"/>
  </si>
  <si>
    <r>
      <rPr>
        <sz val="10"/>
        <rFont val="細明體"/>
        <family val="3"/>
        <charset val="136"/>
      </rPr>
      <t>台灣銀行</t>
    </r>
    <phoneticPr fontId="2" type="noConversion"/>
  </si>
  <si>
    <r>
      <rPr>
        <sz val="10"/>
        <rFont val="細明體"/>
        <family val="3"/>
        <charset val="136"/>
      </rPr>
      <t>台銀證券</t>
    </r>
    <phoneticPr fontId="2" type="noConversion"/>
  </si>
  <si>
    <r>
      <rPr>
        <sz val="10"/>
        <rFont val="細明體"/>
        <family val="3"/>
        <charset val="136"/>
      </rPr>
      <t>有擔保</t>
    </r>
    <phoneticPr fontId="2" type="noConversion"/>
  </si>
  <si>
    <r>
      <rPr>
        <sz val="10"/>
        <rFont val="細明體"/>
        <family val="3"/>
        <charset val="136"/>
      </rPr>
      <t>合作金庫</t>
    </r>
    <phoneticPr fontId="2" type="noConversion"/>
  </si>
  <si>
    <r>
      <rPr>
        <sz val="10"/>
        <rFont val="細明體"/>
        <family val="3"/>
        <charset val="136"/>
      </rPr>
      <t>合富二</t>
    </r>
    <r>
      <rPr>
        <sz val="10"/>
        <rFont val="Times New Roman"/>
        <family val="1"/>
      </rPr>
      <t>KY</t>
    </r>
    <phoneticPr fontId="2" type="noConversion"/>
  </si>
  <si>
    <r>
      <rPr>
        <sz val="10"/>
        <rFont val="細明體"/>
        <family val="3"/>
        <charset val="136"/>
      </rPr>
      <t>嘉鋼一</t>
    </r>
    <phoneticPr fontId="2" type="noConversion"/>
  </si>
  <si>
    <r>
      <rPr>
        <sz val="10"/>
        <rFont val="細明體"/>
        <family val="3"/>
        <charset val="136"/>
      </rPr>
      <t>波若二</t>
    </r>
    <phoneticPr fontId="2" type="noConversion"/>
  </si>
  <si>
    <r>
      <rPr>
        <sz val="10"/>
        <rFont val="細明體"/>
        <family val="3"/>
        <charset val="136"/>
      </rPr>
      <t>廷鑫一</t>
    </r>
    <phoneticPr fontId="2" type="noConversion"/>
  </si>
  <si>
    <r>
      <rPr>
        <sz val="10"/>
        <rFont val="細明體"/>
        <family val="3"/>
        <charset val="136"/>
      </rPr>
      <t>長園二</t>
    </r>
    <phoneticPr fontId="2" type="noConversion"/>
  </si>
  <si>
    <r>
      <rPr>
        <sz val="10"/>
        <rFont val="細明體"/>
        <family val="3"/>
        <charset val="136"/>
      </rPr>
      <t>科妍一</t>
    </r>
    <phoneticPr fontId="2" type="noConversion"/>
  </si>
  <si>
    <r>
      <rPr>
        <sz val="10"/>
        <rFont val="細明體"/>
        <family val="3"/>
        <charset val="136"/>
      </rPr>
      <t>撼訊四</t>
    </r>
    <phoneticPr fontId="2" type="noConversion"/>
  </si>
  <si>
    <r>
      <rPr>
        <sz val="10"/>
        <rFont val="細明體"/>
        <family val="3"/>
        <charset val="136"/>
      </rPr>
      <t>兆勁三</t>
    </r>
    <phoneticPr fontId="2" type="noConversion"/>
  </si>
  <si>
    <r>
      <rPr>
        <sz val="10"/>
        <rFont val="細明體"/>
        <family val="3"/>
        <charset val="136"/>
      </rPr>
      <t>淳紳一</t>
    </r>
    <phoneticPr fontId="2" type="noConversion"/>
  </si>
  <si>
    <r>
      <rPr>
        <sz val="10"/>
        <rFont val="細明體"/>
        <family val="3"/>
        <charset val="136"/>
      </rPr>
      <t>大展證券</t>
    </r>
    <phoneticPr fontId="2" type="noConversion"/>
  </si>
  <si>
    <r>
      <rPr>
        <sz val="10"/>
        <rFont val="細明體"/>
        <family val="3"/>
        <charset val="136"/>
      </rPr>
      <t>寶得利一</t>
    </r>
    <phoneticPr fontId="2" type="noConversion"/>
  </si>
  <si>
    <r>
      <rPr>
        <sz val="10"/>
        <rFont val="細明體"/>
        <family val="3"/>
        <charset val="136"/>
      </rPr>
      <t>華航七</t>
    </r>
    <phoneticPr fontId="2" type="noConversion"/>
  </si>
  <si>
    <r>
      <rPr>
        <sz val="10"/>
        <rFont val="細明體"/>
        <family val="3"/>
        <charset val="136"/>
      </rPr>
      <t>工信一</t>
    </r>
    <phoneticPr fontId="2" type="noConversion"/>
  </si>
  <si>
    <r>
      <rPr>
        <sz val="10"/>
        <rFont val="細明體"/>
        <family val="3"/>
        <charset val="136"/>
      </rPr>
      <t>元富證券</t>
    </r>
    <phoneticPr fontId="2" type="noConversion"/>
  </si>
  <si>
    <r>
      <rPr>
        <sz val="10"/>
        <rFont val="細明體"/>
        <family val="3"/>
        <charset val="136"/>
      </rPr>
      <t>天正一</t>
    </r>
    <phoneticPr fontId="2" type="noConversion"/>
  </si>
  <si>
    <r>
      <rPr>
        <sz val="10"/>
        <rFont val="Times New Roman"/>
        <family val="1"/>
      </rPr>
      <t>有擔保</t>
    </r>
  </si>
  <si>
    <r>
      <rPr>
        <sz val="10"/>
        <rFont val="細明體"/>
        <family val="3"/>
        <charset val="136"/>
      </rPr>
      <t>吉源一</t>
    </r>
    <phoneticPr fontId="2" type="noConversion"/>
  </si>
  <si>
    <r>
      <rPr>
        <sz val="10"/>
        <rFont val="細明體"/>
        <family val="3"/>
        <charset val="136"/>
      </rPr>
      <t>未定</t>
    </r>
    <phoneticPr fontId="2" type="noConversion"/>
  </si>
  <si>
    <r>
      <rPr>
        <sz val="10"/>
        <rFont val="細明體"/>
        <family val="3"/>
        <charset val="136"/>
      </rPr>
      <t>波力一</t>
    </r>
    <phoneticPr fontId="2" type="noConversion"/>
  </si>
  <si>
    <r>
      <rPr>
        <sz val="10"/>
        <rFont val="細明體"/>
        <family val="3"/>
        <charset val="136"/>
      </rPr>
      <t>康控二</t>
    </r>
    <r>
      <rPr>
        <sz val="10"/>
        <rFont val="Arial"/>
        <family val="2"/>
      </rPr>
      <t>KY</t>
    </r>
    <phoneticPr fontId="2" type="noConversion"/>
  </si>
  <si>
    <t>8/24-8/26</t>
    <phoneticPr fontId="2" type="noConversion"/>
  </si>
  <si>
    <t>YTM(3)=(0%)</t>
  </si>
  <si>
    <t>F-泰金</t>
  </si>
  <si>
    <t>安力一KY</t>
    <phoneticPr fontId="2" type="noConversion"/>
  </si>
  <si>
    <t>2020/06/24</t>
  </si>
  <si>
    <t>2020/09/04</t>
  </si>
  <si>
    <t>2019/04/23</t>
  </si>
  <si>
    <t>2019/05/10</t>
  </si>
  <si>
    <t>2019/05/03</t>
  </si>
  <si>
    <t>2019/05/21</t>
  </si>
  <si>
    <t>2019/05/07</t>
  </si>
  <si>
    <t>2019/05/23</t>
  </si>
  <si>
    <t>2019/05/13</t>
  </si>
  <si>
    <t>2019/05/29</t>
  </si>
  <si>
    <t>2019/04/30</t>
  </si>
  <si>
    <t>2019/05/17</t>
  </si>
  <si>
    <t>2019/05/22</t>
  </si>
  <si>
    <t>2019/06/10</t>
  </si>
  <si>
    <t>2019/04/25</t>
  </si>
  <si>
    <t>2019/05/14</t>
  </si>
  <si>
    <t>2020/06/16</t>
  </si>
  <si>
    <t>2020/07/06</t>
  </si>
  <si>
    <t>2019/06/19</t>
  </si>
  <si>
    <t>2019/07/05</t>
  </si>
  <si>
    <t>2019/07/08</t>
  </si>
  <si>
    <t>2019/06/14</t>
  </si>
  <si>
    <t>2019/07/12</t>
  </si>
  <si>
    <t>2019/07/04</t>
  </si>
  <si>
    <t>2019/07/22</t>
  </si>
  <si>
    <t>2019/07/17</t>
  </si>
  <si>
    <t>2019/08/02</t>
  </si>
  <si>
    <t>2019/06/24</t>
  </si>
  <si>
    <t>2019/07/10</t>
  </si>
  <si>
    <t>2019/05/24</t>
  </si>
  <si>
    <t>2019/06/12</t>
  </si>
  <si>
    <t>2019/07/16</t>
  </si>
  <si>
    <t>2019/08/01</t>
  </si>
  <si>
    <t>2019/08/26</t>
  </si>
  <si>
    <t>2019/08/20</t>
  </si>
  <si>
    <t>2019/07/30</t>
  </si>
  <si>
    <t>2019/08/16</t>
  </si>
  <si>
    <t>2019/09/11</t>
  </si>
  <si>
    <t>2019/08/27</t>
  </si>
  <si>
    <t>2019/09/12</t>
  </si>
  <si>
    <t>2019/08/13</t>
  </si>
  <si>
    <t>2019/09/26</t>
  </si>
  <si>
    <t>2019/09/06</t>
  </si>
  <si>
    <t>2019/09/25</t>
  </si>
  <si>
    <t>2019/08/12</t>
  </si>
  <si>
    <t>2019/08/28</t>
  </si>
  <si>
    <t>2019/09/16</t>
  </si>
  <si>
    <t>2019/10/03</t>
  </si>
  <si>
    <t>2019/09/10</t>
  </si>
  <si>
    <t>2019/10/09</t>
  </si>
  <si>
    <t>2019/09/24</t>
  </si>
  <si>
    <t>2019/10/15</t>
  </si>
  <si>
    <t>2019/10/01</t>
  </si>
  <si>
    <t>2019/10/21</t>
  </si>
  <si>
    <t>2019/05/31</t>
  </si>
  <si>
    <t>2019/09/27</t>
  </si>
  <si>
    <t>2019/11/04</t>
  </si>
  <si>
    <t>2019/10/31</t>
  </si>
  <si>
    <t>2019/10/30</t>
  </si>
  <si>
    <t>2019/11/06</t>
  </si>
  <si>
    <t>2019/10/14</t>
  </si>
  <si>
    <t>2019/10/29</t>
  </si>
  <si>
    <t>2019/11/14</t>
  </si>
  <si>
    <t>2019/10/07</t>
  </si>
  <si>
    <t>2019/10/25</t>
  </si>
  <si>
    <t>2019/11/20</t>
  </si>
  <si>
    <t>2019/10/28</t>
  </si>
  <si>
    <t>2019/11/13</t>
  </si>
  <si>
    <t>2019/11/22</t>
  </si>
  <si>
    <t>2019/10/22</t>
  </si>
  <si>
    <t>2019/11/07</t>
  </si>
  <si>
    <t>2019/11/25</t>
  </si>
  <si>
    <t>2019/11/18</t>
  </si>
  <si>
    <t>2019/12/04</t>
  </si>
  <si>
    <t>2019/12/27</t>
  </si>
  <si>
    <t>2020/01/15</t>
  </si>
  <si>
    <t>2019/12/05</t>
  </si>
  <si>
    <t>2019/12/23</t>
  </si>
  <si>
    <t>2019/12/20</t>
  </si>
  <si>
    <t>2019/12/10</t>
  </si>
  <si>
    <t>2019/12/26</t>
  </si>
  <si>
    <t>2019/12/16</t>
  </si>
  <si>
    <t>2020/01/02</t>
  </si>
  <si>
    <t>2020/01/13</t>
  </si>
  <si>
    <t>2020/01/09</t>
  </si>
  <si>
    <t>2020/01/20</t>
  </si>
  <si>
    <t>2019/12/12</t>
  </si>
  <si>
    <t>2020/01/10</t>
  </si>
  <si>
    <t>2019/12/31</t>
  </si>
  <si>
    <t>2020/01/17</t>
  </si>
  <si>
    <t>2019/12/06</t>
  </si>
  <si>
    <t>2020/03/20</t>
  </si>
  <si>
    <t>2020/04/09</t>
  </si>
  <si>
    <t>2019/12/11</t>
  </si>
  <si>
    <t>2020/03/09</t>
  </si>
  <si>
    <t>2020/03/25</t>
  </si>
  <si>
    <t>2020/04/14</t>
  </si>
  <si>
    <t>2020/04/27</t>
  </si>
  <si>
    <t>2020/04/01</t>
  </si>
  <si>
    <t>2020/05/04</t>
  </si>
  <si>
    <t>2020/03/12</t>
  </si>
  <si>
    <t>2020/03/30</t>
  </si>
  <si>
    <t>2019/12/19</t>
  </si>
  <si>
    <t>2020/04/28</t>
  </si>
  <si>
    <t>2020/05/15</t>
  </si>
  <si>
    <t>2020/05/06</t>
  </si>
  <si>
    <t>2020/05/22</t>
  </si>
  <si>
    <t>2020/06/10</t>
  </si>
  <si>
    <t>2020/06/30</t>
  </si>
  <si>
    <t>2019/12/18</t>
  </si>
  <si>
    <t>2020/02/25</t>
  </si>
  <si>
    <t>2020/05/11</t>
  </si>
  <si>
    <t>2020/05/27</t>
  </si>
  <si>
    <t>2020/06/29</t>
  </si>
  <si>
    <t>2020/07/15</t>
  </si>
  <si>
    <t>2020/07/03</t>
  </si>
  <si>
    <t>2020/07/21</t>
  </si>
  <si>
    <t>2020/07/10</t>
  </si>
  <si>
    <t>2020/07/28</t>
  </si>
  <si>
    <t>2020/06/09</t>
  </si>
  <si>
    <t>2020/07/08</t>
  </si>
  <si>
    <t>2020/07/24</t>
  </si>
  <si>
    <t>2020/07/17</t>
  </si>
  <si>
    <t>2020/08/14</t>
  </si>
  <si>
    <t>2020/07/27</t>
  </si>
  <si>
    <t>2020/08/12</t>
  </si>
  <si>
    <t>系統四</t>
    <phoneticPr fontId="2" type="noConversion"/>
  </si>
  <si>
    <t>2020/08/11</t>
  </si>
  <si>
    <t>2020/07/31</t>
  </si>
  <si>
    <t>2020/08/18</t>
  </si>
  <si>
    <t>晟德五</t>
  </si>
  <si>
    <t>8/19-8/21</t>
  </si>
  <si>
    <t>YTP(3)=(0.75%)</t>
  </si>
  <si>
    <t>9/11-9/14</t>
    <phoneticPr fontId="2" type="noConversion"/>
  </si>
  <si>
    <t>威健五</t>
    <phoneticPr fontId="2" type="noConversion"/>
  </si>
  <si>
    <t>中國信託/玉山</t>
    <phoneticPr fontId="2" type="noConversion"/>
  </si>
  <si>
    <t>3597</t>
  </si>
  <si>
    <t>3713</t>
  </si>
  <si>
    <t>5546</t>
  </si>
  <si>
    <t>6706</t>
  </si>
  <si>
    <t>9/14-9/15</t>
    <phoneticPr fontId="2" type="noConversion"/>
  </si>
  <si>
    <t>健策三</t>
    <phoneticPr fontId="2" type="noConversion"/>
  </si>
  <si>
    <t>9/18-9/22</t>
    <phoneticPr fontId="2" type="noConversion"/>
  </si>
  <si>
    <t>詮欣三</t>
    <phoneticPr fontId="2" type="noConversion"/>
  </si>
  <si>
    <t>9/15-9/16</t>
    <phoneticPr fontId="2" type="noConversion"/>
  </si>
  <si>
    <t>2020/08/24</t>
  </si>
  <si>
    <t>2020/08/10</t>
  </si>
  <si>
    <t>2020/08/26</t>
  </si>
  <si>
    <t>9/22-9/23</t>
    <phoneticPr fontId="2" type="noConversion"/>
  </si>
  <si>
    <t>威健實業</t>
  </si>
  <si>
    <t>華南永昌證券</t>
  </si>
  <si>
    <t>2020/08/27</t>
  </si>
  <si>
    <t>2020/08/28</t>
  </si>
  <si>
    <t>台中銀證券</t>
  </si>
  <si>
    <t>台中銀證券</t>
    <phoneticPr fontId="2" type="noConversion"/>
  </si>
  <si>
    <t>三地開發</t>
  </si>
  <si>
    <t>富堡二</t>
    <phoneticPr fontId="2" type="noConversion"/>
  </si>
  <si>
    <t>長華四</t>
    <phoneticPr fontId="2" type="noConversion"/>
  </si>
  <si>
    <t>晶宏一</t>
    <phoneticPr fontId="2" type="noConversion"/>
  </si>
  <si>
    <t>北基國際</t>
  </si>
  <si>
    <t>京鼎二</t>
    <phoneticPr fontId="2" type="noConversion"/>
  </si>
  <si>
    <t>智崴三</t>
    <phoneticPr fontId="2" type="noConversion"/>
  </si>
  <si>
    <t>9/22-9/24</t>
  </si>
  <si>
    <t>YTP(2.5)=(0.5%)</t>
  </si>
  <si>
    <t>10/15-10/19</t>
    <phoneticPr fontId="2" type="noConversion"/>
  </si>
  <si>
    <t>第一銀</t>
  </si>
  <si>
    <t>9/29-9/30</t>
  </si>
  <si>
    <t>YTP(2)=(0.375%)</t>
  </si>
  <si>
    <t>智崴四</t>
    <phoneticPr fontId="2" type="noConversion"/>
  </si>
  <si>
    <t>台驊四</t>
    <phoneticPr fontId="2" type="noConversion"/>
  </si>
  <si>
    <t>聖暉一</t>
    <phoneticPr fontId="2" type="noConversion"/>
  </si>
  <si>
    <t>華南銀行</t>
  </si>
  <si>
    <t>10/6-10/7</t>
  </si>
  <si>
    <t>102-120%</t>
  </si>
  <si>
    <t>10/20-10/22</t>
    <phoneticPr fontId="2" type="noConversion"/>
  </si>
  <si>
    <t>長榮航四</t>
  </si>
  <si>
    <t>10/6-10/8</t>
  </si>
  <si>
    <t>YTP(3)=(0.25%)</t>
  </si>
  <si>
    <t>10/22-10/23</t>
    <phoneticPr fontId="2" type="noConversion"/>
  </si>
  <si>
    <t>興采二</t>
  </si>
  <si>
    <t>2020/09/16</t>
  </si>
  <si>
    <t>2020/10/06</t>
  </si>
  <si>
    <t>10/8-10/12</t>
  </si>
  <si>
    <t>優盛二</t>
  </si>
  <si>
    <t>10/12-10/13</t>
  </si>
  <si>
    <t>晶宏半導體</t>
  </si>
  <si>
    <t>廣錠三</t>
  </si>
  <si>
    <t>10/7-10/8</t>
  </si>
  <si>
    <t>廣錠四</t>
  </si>
  <si>
    <t>廣錠五</t>
  </si>
  <si>
    <t>11/2-11/4</t>
    <phoneticPr fontId="2" type="noConversion"/>
  </si>
  <si>
    <t>F-麗豐</t>
  </si>
  <si>
    <t>102-105%</t>
  </si>
  <si>
    <t>2020/09/22</t>
  </si>
  <si>
    <t>2020/10/13</t>
  </si>
  <si>
    <t>2020/09/26</t>
  </si>
  <si>
    <t>2020/10/19</t>
  </si>
  <si>
    <t>2020/09/15</t>
  </si>
  <si>
    <t>2020/10/05</t>
  </si>
  <si>
    <t>允強實業</t>
  </si>
  <si>
    <t>11/12/11/13</t>
    <phoneticPr fontId="2" type="noConversion"/>
  </si>
  <si>
    <t>2020/10/12</t>
  </si>
  <si>
    <t>2020/10/28</t>
  </si>
  <si>
    <t>2020/10/08</t>
  </si>
  <si>
    <t>2020/10/27</t>
  </si>
  <si>
    <t>11/13-11/16</t>
    <phoneticPr fontId="2" type="noConversion"/>
  </si>
  <si>
    <t>11/17-11/19</t>
    <phoneticPr fontId="2" type="noConversion"/>
  </si>
  <si>
    <t>11/18-11/20</t>
    <phoneticPr fontId="2" type="noConversion"/>
  </si>
  <si>
    <t>2020/10/22</t>
  </si>
  <si>
    <t>2020/11/09</t>
  </si>
  <si>
    <t>日成一KY</t>
    <phoneticPr fontId="2" type="noConversion"/>
  </si>
  <si>
    <t>2020/10/23</t>
  </si>
  <si>
    <t>2020/11/10</t>
  </si>
  <si>
    <t>2020/10/26</t>
  </si>
  <si>
    <t>2020/11/11</t>
  </si>
  <si>
    <t>聿新二</t>
    <phoneticPr fontId="2" type="noConversion"/>
  </si>
  <si>
    <t>威潤一</t>
  </si>
  <si>
    <t>11/26-11/27</t>
  </si>
  <si>
    <t>YTP(2)=(0.25%)</t>
  </si>
  <si>
    <t>艾美特四KY</t>
  </si>
  <si>
    <t>11/25-11/27</t>
  </si>
  <si>
    <t>YTM(3)=(0.25%)</t>
  </si>
  <si>
    <t>湧德三</t>
  </si>
  <si>
    <t>台中商銀</t>
  </si>
  <si>
    <t>2020/11/03</t>
  </si>
  <si>
    <t>2020/11/19</t>
  </si>
  <si>
    <t>森寶一</t>
  </si>
  <si>
    <t>2020/11/04</t>
  </si>
  <si>
    <t>2020/11/20</t>
  </si>
  <si>
    <t>11/27-12/1</t>
  </si>
  <si>
    <t>台郡科技</t>
  </si>
  <si>
    <t>信邦七</t>
  </si>
  <si>
    <t>2020/11/05</t>
  </si>
  <si>
    <t>2020/11/23</t>
  </si>
  <si>
    <t>11/30-12/2</t>
  </si>
  <si>
    <t>允強三</t>
  </si>
  <si>
    <t>2020/11/25</t>
  </si>
  <si>
    <t>12/1-12/3</t>
  </si>
  <si>
    <t>帆宣四</t>
  </si>
  <si>
    <t>2020/11/27</t>
  </si>
  <si>
    <t>12/2-12/3</t>
  </si>
  <si>
    <t>宏大一</t>
    <phoneticPr fontId="2" type="noConversion"/>
  </si>
  <si>
    <t>天宇工業</t>
  </si>
  <si>
    <t>委託營造廠商興建住宅、商辦大樓，以供出租或出售為主要業務</t>
  </si>
  <si>
    <t>永固一KY</t>
  </si>
  <si>
    <t>中國信託證</t>
  </si>
  <si>
    <t>2020/10/30</t>
  </si>
  <si>
    <t>2020/11/17</t>
  </si>
  <si>
    <t>中興電二</t>
  </si>
  <si>
    <t>2020/11/26</t>
  </si>
  <si>
    <t>12/4-12/7</t>
  </si>
  <si>
    <t>YTP(3,4)=(0.25%)</t>
  </si>
  <si>
    <t>昇貿三</t>
  </si>
  <si>
    <t>台企銀</t>
  </si>
  <si>
    <t>12/7-12/8</t>
  </si>
  <si>
    <t>102-110%</t>
  </si>
  <si>
    <t>昇貿四</t>
  </si>
  <si>
    <t>12/8-12/9</t>
  </si>
  <si>
    <t>旭然一</t>
  </si>
  <si>
    <t>12/9-12/10</t>
  </si>
  <si>
    <t>正達三</t>
    <phoneticPr fontId="2" type="noConversion"/>
  </si>
  <si>
    <t>北基五</t>
  </si>
  <si>
    <t>12/2/12/3</t>
  </si>
  <si>
    <t>旭然二</t>
  </si>
  <si>
    <t>德信證券</t>
    <phoneticPr fontId="2" type="noConversion"/>
  </si>
  <si>
    <t>鴻翊一</t>
  </si>
  <si>
    <t>彰化銀行</t>
  </si>
  <si>
    <t>2020/12/09</t>
  </si>
  <si>
    <t>12/14-12/15</t>
  </si>
  <si>
    <t>合世生醫科技</t>
  </si>
  <si>
    <t>建舜電子</t>
  </si>
  <si>
    <t>科定一</t>
  </si>
  <si>
    <t>陽信銀行</t>
  </si>
  <si>
    <t>2020/11/24</t>
  </si>
  <si>
    <t>2020/12/10</t>
  </si>
  <si>
    <t>12/17-12/18</t>
  </si>
  <si>
    <t>柏文二</t>
  </si>
  <si>
    <t>12/23-12/24</t>
  </si>
  <si>
    <t>西勝三</t>
  </si>
  <si>
    <t>2020/12/15</t>
  </si>
  <si>
    <t>麗清三</t>
  </si>
  <si>
    <t>群益金鼎</t>
  </si>
  <si>
    <t>2020/12/04</t>
  </si>
  <si>
    <t>2020/12/22</t>
  </si>
  <si>
    <t>1/4-1/5</t>
  </si>
  <si>
    <t>聚鼎一</t>
  </si>
  <si>
    <t>1/5-1/6</t>
  </si>
  <si>
    <t>廣華一KY</t>
  </si>
  <si>
    <t>2020/07/22</t>
  </si>
  <si>
    <t>三商一</t>
  </si>
  <si>
    <t>華南永昌證</t>
  </si>
  <si>
    <t>2020/12/25</t>
  </si>
  <si>
    <t>1/11-1/13</t>
  </si>
  <si>
    <t>艾笛森三</t>
  </si>
  <si>
    <t>富邦銀行</t>
  </si>
  <si>
    <t>2020/12/14</t>
  </si>
  <si>
    <t>1/12-1/13</t>
  </si>
  <si>
    <t>上曜四</t>
  </si>
  <si>
    <t>日盛銀行</t>
  </si>
  <si>
    <t>2020/12/30</t>
  </si>
  <si>
    <t>1/18-1/19</t>
  </si>
  <si>
    <t>上曜五</t>
  </si>
  <si>
    <t>YTP(2)=(2%)</t>
  </si>
  <si>
    <t>惠特一</t>
  </si>
  <si>
    <t>2021/01/13</t>
  </si>
  <si>
    <t>1/19-1/21</t>
  </si>
  <si>
    <t>崧騰二</t>
  </si>
  <si>
    <t>2020/12/31</t>
  </si>
  <si>
    <t>2021/01/19</t>
  </si>
  <si>
    <t>1/25-1/26</t>
  </si>
  <si>
    <t>進泰三</t>
    <phoneticPr fontId="2" type="noConversion"/>
  </si>
  <si>
    <t>6727</t>
  </si>
  <si>
    <t>連鎖餐飲之經營及相關產品銷售</t>
  </si>
  <si>
    <t>凱崴三</t>
    <phoneticPr fontId="2" type="noConversion"/>
  </si>
  <si>
    <t>定穎二</t>
    <phoneticPr fontId="2" type="noConversion"/>
  </si>
  <si>
    <t>南仁湖四</t>
    <phoneticPr fontId="2" type="noConversion"/>
  </si>
  <si>
    <t>新晶投控一</t>
  </si>
  <si>
    <t>永豐銀行</t>
  </si>
  <si>
    <t>2021/01/28</t>
  </si>
  <si>
    <t>2/22-2/24</t>
  </si>
  <si>
    <t>宣德二</t>
  </si>
  <si>
    <t>2020/12/28</t>
  </si>
  <si>
    <t>2021/01/14</t>
  </si>
  <si>
    <t>2/24-2/25</t>
  </si>
  <si>
    <t>晟楠三</t>
  </si>
  <si>
    <t>新光銀行</t>
  </si>
  <si>
    <t>2/25-2/26</t>
  </si>
  <si>
    <t>映興一</t>
    <phoneticPr fontId="2" type="noConversion"/>
  </si>
  <si>
    <t>富林一KY</t>
    <phoneticPr fontId="2" type="noConversion"/>
  </si>
  <si>
    <t>3/15-3/16</t>
    <phoneticPr fontId="2" type="noConversion"/>
  </si>
  <si>
    <t>光罩三</t>
    <phoneticPr fontId="2" type="noConversion"/>
  </si>
  <si>
    <t>3/16-3/17</t>
    <phoneticPr fontId="2" type="noConversion"/>
  </si>
  <si>
    <t>富喬六</t>
  </si>
  <si>
    <t>台銀證券</t>
  </si>
  <si>
    <t>3/3-3/4</t>
  </si>
  <si>
    <t>YTP(3)=(1%)，YTP(4)=(1.25%)</t>
  </si>
  <si>
    <t>建舜三</t>
  </si>
  <si>
    <t>兆豐銀行</t>
  </si>
  <si>
    <t>3/4-3/5</t>
  </si>
  <si>
    <t>友威科二</t>
    <phoneticPr fontId="2" type="noConversion"/>
  </si>
  <si>
    <t>聯嘉二</t>
    <phoneticPr fontId="2" type="noConversion"/>
  </si>
  <si>
    <t>基士德一KY</t>
    <phoneticPr fontId="2" type="noConversion"/>
  </si>
  <si>
    <t>融程電二</t>
  </si>
  <si>
    <t>2020/12/08</t>
  </si>
  <si>
    <t>2020/12/24</t>
  </si>
  <si>
    <t>3/8-3/9</t>
  </si>
  <si>
    <t>天宇三</t>
  </si>
  <si>
    <t>板信/永豐</t>
  </si>
  <si>
    <t>3/10-3/11</t>
  </si>
  <si>
    <t>YTP(2)=(0.45%)</t>
  </si>
  <si>
    <t>長榮海四</t>
    <phoneticPr fontId="2" type="noConversion"/>
  </si>
  <si>
    <t>光群雷六</t>
  </si>
  <si>
    <t>台中銀行</t>
  </si>
  <si>
    <t>2021/01/18</t>
  </si>
  <si>
    <t>3/11-3/12</t>
  </si>
  <si>
    <t>亞泰金屬一</t>
    <phoneticPr fontId="2" type="noConversion"/>
  </si>
  <si>
    <t>華電網四</t>
    <phoneticPr fontId="2" type="noConversion"/>
  </si>
  <si>
    <t>皇龍一</t>
    <phoneticPr fontId="2" type="noConversion"/>
  </si>
  <si>
    <t>常埕二</t>
    <phoneticPr fontId="2" type="noConversion"/>
  </si>
  <si>
    <t>訊舟七</t>
    <phoneticPr fontId="2" type="noConversion"/>
  </si>
  <si>
    <t>立敦四</t>
    <phoneticPr fontId="2" type="noConversion"/>
  </si>
  <si>
    <t>3/31-4/1</t>
    <phoneticPr fontId="2" type="noConversion"/>
  </si>
  <si>
    <t>4/8-4/9</t>
    <phoneticPr fontId="2" type="noConversion"/>
  </si>
  <si>
    <t>訊映二</t>
    <phoneticPr fontId="2" type="noConversion"/>
  </si>
  <si>
    <t>亞通二</t>
    <phoneticPr fontId="2" type="noConversion"/>
  </si>
  <si>
    <t>漢磊三</t>
    <phoneticPr fontId="2" type="noConversion"/>
  </si>
  <si>
    <t>2021/03/15</t>
  </si>
  <si>
    <t>2021/03/31</t>
  </si>
  <si>
    <t>4/26-4/27</t>
    <phoneticPr fontId="2" type="noConversion"/>
  </si>
  <si>
    <t>4/27-4/28</t>
    <phoneticPr fontId="2" type="noConversion"/>
  </si>
  <si>
    <t>4/29-5/4</t>
    <phoneticPr fontId="2" type="noConversion"/>
  </si>
  <si>
    <t>長榮航五</t>
    <phoneticPr fontId="2" type="noConversion"/>
  </si>
  <si>
    <t>岱宇三</t>
    <phoneticPr fontId="2" type="noConversion"/>
  </si>
  <si>
    <t>5/6-5/7</t>
    <phoneticPr fontId="2" type="noConversion"/>
  </si>
  <si>
    <t>信錦三</t>
    <phoneticPr fontId="2" type="noConversion"/>
  </si>
  <si>
    <t>今國光二</t>
    <phoneticPr fontId="2" type="noConversion"/>
  </si>
  <si>
    <t>合晶七</t>
    <phoneticPr fontId="2" type="noConversion"/>
  </si>
  <si>
    <t>5/11-5/13</t>
    <phoneticPr fontId="2" type="noConversion"/>
  </si>
  <si>
    <t>2020/04/21</t>
  </si>
  <si>
    <t>晶技五</t>
    <phoneticPr fontId="2" type="noConversion"/>
  </si>
  <si>
    <t>泰谷四</t>
    <phoneticPr fontId="2" type="noConversion"/>
  </si>
  <si>
    <t>大眾控一</t>
    <phoneticPr fontId="2" type="noConversion"/>
  </si>
  <si>
    <t>1342</t>
  </si>
  <si>
    <t>2211</t>
  </si>
  <si>
    <t>2241</t>
  </si>
  <si>
    <t>2247</t>
  </si>
  <si>
    <t>2743</t>
  </si>
  <si>
    <t>2752</t>
  </si>
  <si>
    <t>2754</t>
  </si>
  <si>
    <t>2755</t>
  </si>
  <si>
    <t>3138</t>
  </si>
  <si>
    <t>3357</t>
  </si>
  <si>
    <t>3543</t>
  </si>
  <si>
    <t>3714</t>
  </si>
  <si>
    <t>4439</t>
  </si>
  <si>
    <t>4580</t>
  </si>
  <si>
    <t>4581</t>
  </si>
  <si>
    <t>6491</t>
  </si>
  <si>
    <t>6515</t>
  </si>
  <si>
    <t>6527</t>
  </si>
  <si>
    <t>6588</t>
  </si>
  <si>
    <t>6592</t>
  </si>
  <si>
    <t>6598</t>
  </si>
  <si>
    <t>6642</t>
  </si>
  <si>
    <t>6651</t>
  </si>
  <si>
    <t>6661</t>
  </si>
  <si>
    <t>6690</t>
  </si>
  <si>
    <t>6697</t>
  </si>
  <si>
    <t>6698</t>
  </si>
  <si>
    <t>6703</t>
  </si>
  <si>
    <t>6712</t>
  </si>
  <si>
    <t>6715</t>
  </si>
  <si>
    <t>6716</t>
  </si>
  <si>
    <t>6728</t>
  </si>
  <si>
    <t>6732</t>
  </si>
  <si>
    <t>6733</t>
  </si>
  <si>
    <t>6743</t>
  </si>
  <si>
    <t>6747</t>
  </si>
  <si>
    <t>6751</t>
  </si>
  <si>
    <t>6752</t>
  </si>
  <si>
    <t>6754</t>
  </si>
  <si>
    <t>6756</t>
  </si>
  <si>
    <t>6762</t>
  </si>
  <si>
    <t>6767</t>
  </si>
  <si>
    <t>6768</t>
  </si>
  <si>
    <t>6776</t>
  </si>
  <si>
    <t>6781</t>
  </si>
  <si>
    <t>7556</t>
  </si>
  <si>
    <t>8089</t>
  </si>
  <si>
    <t>8284</t>
  </si>
  <si>
    <t>YTP(2)=(0.49875%)</t>
    <phoneticPr fontId="2" type="noConversion"/>
  </si>
  <si>
    <t>2021/03/30</t>
  </si>
  <si>
    <t>2021/04/19</t>
  </si>
  <si>
    <t>2021/03/24</t>
  </si>
  <si>
    <t>2021/04/13</t>
  </si>
  <si>
    <t>嘉澤一</t>
    <phoneticPr fontId="2" type="noConversion"/>
  </si>
  <si>
    <t>鴻海精密</t>
  </si>
  <si>
    <t>2021/04/01</t>
  </si>
  <si>
    <t>2021/04/21</t>
  </si>
  <si>
    <t>2021/04/06</t>
  </si>
  <si>
    <t>2021/04/22</t>
  </si>
  <si>
    <t>2021/04/09</t>
  </si>
  <si>
    <t>2021/04/27</t>
  </si>
  <si>
    <t>2021/03/25</t>
  </si>
  <si>
    <t>2021/04/14</t>
  </si>
  <si>
    <t>2021/04/07</t>
  </si>
  <si>
    <t>2021/04/23</t>
  </si>
  <si>
    <t>宏遠證一</t>
    <phoneticPr fontId="2" type="noConversion"/>
  </si>
  <si>
    <t>5/27-5/31</t>
    <phoneticPr fontId="2" type="noConversion"/>
  </si>
  <si>
    <t>FitchBBB</t>
    <phoneticPr fontId="2" type="noConversion"/>
  </si>
  <si>
    <t>安集三</t>
    <phoneticPr fontId="2" type="noConversion"/>
  </si>
  <si>
    <t>增你強四</t>
    <phoneticPr fontId="2" type="noConversion"/>
  </si>
  <si>
    <t>USD10</t>
  </si>
  <si>
    <t>2021/05/03</t>
  </si>
  <si>
    <t>2021/05/19</t>
  </si>
  <si>
    <t>6/4-6/8</t>
    <phoneticPr fontId="2" type="noConversion"/>
  </si>
  <si>
    <t>玉山銀行</t>
  </si>
  <si>
    <t>2021/04/28</t>
  </si>
  <si>
    <t>2021/05/17</t>
  </si>
  <si>
    <t>環球晶ECB</t>
    <phoneticPr fontId="2" type="noConversion"/>
  </si>
  <si>
    <t>YTM(5)=(-0.25%)</t>
    <phoneticPr fontId="2" type="noConversion"/>
  </si>
  <si>
    <t>合晶科技</t>
  </si>
  <si>
    <t>YTM(5)=(0.4%)</t>
    <phoneticPr fontId="2" type="noConversion"/>
  </si>
  <si>
    <t>6/8-6/9</t>
    <phoneticPr fontId="2" type="noConversion"/>
  </si>
  <si>
    <t>6/10-6/11</t>
    <phoneticPr fontId="2" type="noConversion"/>
  </si>
  <si>
    <t>撼訊五</t>
    <phoneticPr fontId="2" type="noConversion"/>
  </si>
  <si>
    <t>2021/05/11</t>
  </si>
  <si>
    <t>2021/05/27</t>
  </si>
  <si>
    <t>2021/04/29</t>
  </si>
  <si>
    <t>2021/05/28</t>
  </si>
  <si>
    <t>2021/05/06</t>
  </si>
  <si>
    <t>2021/05/24</t>
  </si>
  <si>
    <t>華立三</t>
    <phoneticPr fontId="2" type="noConversion"/>
  </si>
  <si>
    <t>7/2-7/5</t>
    <phoneticPr fontId="2" type="noConversion"/>
  </si>
  <si>
    <t>輪胎橡膠製品等</t>
  </si>
  <si>
    <t>光罩之研究發展製造及銷售、提供有關前述產品之技術協助諮詢檢驗維修與修理服務</t>
  </si>
  <si>
    <t>高速鐵路之經營</t>
  </si>
  <si>
    <t>經營連鎖餐飲品牌</t>
  </si>
  <si>
    <t>美律實業</t>
  </si>
  <si>
    <t>USD4</t>
  </si>
  <si>
    <t>2021/06/08</t>
  </si>
  <si>
    <t>2021/06/25</t>
  </si>
  <si>
    <t>2021/06/16</t>
  </si>
  <si>
    <t>2021/05/20</t>
  </si>
  <si>
    <t>今展科三</t>
    <phoneticPr fontId="2" type="noConversion"/>
  </si>
  <si>
    <t>6/17-6/18</t>
    <phoneticPr fontId="2" type="noConversion"/>
  </si>
  <si>
    <t>聯電ECB(可交換)</t>
    <phoneticPr fontId="2" type="noConversion"/>
  </si>
  <si>
    <t>YTP(5)=(-0.625%)</t>
    <phoneticPr fontId="2" type="noConversion"/>
  </si>
  <si>
    <t>連宇二</t>
    <phoneticPr fontId="2" type="noConversion"/>
  </si>
  <si>
    <t>YTP(2)=(0.1%)</t>
    <phoneticPr fontId="2" type="noConversion"/>
  </si>
  <si>
    <t>瑞基二</t>
    <phoneticPr fontId="2" type="noConversion"/>
  </si>
  <si>
    <t>桓鼎一KY</t>
    <phoneticPr fontId="2" type="noConversion"/>
  </si>
  <si>
    <t>桓鼎二KY</t>
    <phoneticPr fontId="2" type="noConversion"/>
  </si>
  <si>
    <t>7/19-7/21</t>
    <phoneticPr fontId="2" type="noConversion"/>
  </si>
  <si>
    <t>7/20-7/22</t>
    <phoneticPr fontId="2" type="noConversion"/>
  </si>
  <si>
    <t>2021/05/31</t>
  </si>
  <si>
    <t>2021/06/17</t>
  </si>
  <si>
    <t>中探針四</t>
    <phoneticPr fontId="2" type="noConversion"/>
  </si>
  <si>
    <t>海韻一</t>
    <phoneticPr fontId="2" type="noConversion"/>
  </si>
  <si>
    <t>2021/06/15</t>
  </si>
  <si>
    <t>2021/07/01</t>
  </si>
  <si>
    <t>長科一</t>
    <phoneticPr fontId="2" type="noConversion"/>
  </si>
  <si>
    <t>華南/玉山</t>
    <phoneticPr fontId="2" type="noConversion"/>
  </si>
  <si>
    <t>7/2-7/6</t>
    <phoneticPr fontId="2" type="noConversion"/>
  </si>
  <si>
    <t>博大一</t>
    <phoneticPr fontId="2" type="noConversion"/>
  </si>
  <si>
    <t>大亞電纜</t>
  </si>
  <si>
    <t>7/29-8/2</t>
    <phoneticPr fontId="2" type="noConversion"/>
  </si>
  <si>
    <t>2021/06/03</t>
  </si>
  <si>
    <t>2021/06/22</t>
  </si>
  <si>
    <t>YTM(5)=(-0.41%)</t>
    <phoneticPr fontId="2" type="noConversion"/>
  </si>
  <si>
    <t>笙泉科技</t>
  </si>
  <si>
    <t>TCRI2</t>
  </si>
  <si>
    <t>USD7</t>
  </si>
  <si>
    <t>2021/05/10</t>
  </si>
  <si>
    <t>2021/05/26</t>
  </si>
  <si>
    <t>2021/07/19</t>
  </si>
  <si>
    <t>2021/06/18</t>
  </si>
  <si>
    <t>2021/07/16</t>
  </si>
  <si>
    <t>美律三</t>
    <phoneticPr fontId="2" type="noConversion"/>
  </si>
  <si>
    <t>8/18-8/20</t>
    <phoneticPr fontId="2" type="noConversion"/>
  </si>
  <si>
    <t>106-115%</t>
    <phoneticPr fontId="2" type="noConversion"/>
  </si>
  <si>
    <t>2021/07/14</t>
  </si>
  <si>
    <t>2021/07/30</t>
  </si>
  <si>
    <t>宏致電子</t>
  </si>
  <si>
    <t>2021/06/29</t>
  </si>
  <si>
    <t>聚和國際</t>
  </si>
  <si>
    <t>2021/05/25</t>
  </si>
  <si>
    <t>2021/06/10</t>
  </si>
  <si>
    <t>2021/08/17</t>
  </si>
  <si>
    <t>2021/08/03</t>
  </si>
  <si>
    <r>
      <rPr>
        <sz val="14"/>
        <rFont val="細明體"/>
        <family val="3"/>
        <charset val="136"/>
      </rPr>
      <t>詢圈</t>
    </r>
    <r>
      <rPr>
        <sz val="14"/>
        <rFont val="Arial"/>
        <family val="2"/>
      </rPr>
      <t>/</t>
    </r>
    <r>
      <rPr>
        <sz val="14"/>
        <rFont val="細明體"/>
        <family val="3"/>
        <charset val="136"/>
      </rPr>
      <t>競拍</t>
    </r>
    <phoneticPr fontId="2" type="noConversion"/>
  </si>
  <si>
    <r>
      <rPr>
        <sz val="14"/>
        <rFont val="細明體"/>
        <family val="3"/>
        <charset val="136"/>
      </rPr>
      <t>標的代號</t>
    </r>
    <phoneticPr fontId="2" type="noConversion"/>
  </si>
  <si>
    <r>
      <rPr>
        <sz val="14"/>
        <rFont val="細明體"/>
        <family val="3"/>
        <charset val="136"/>
      </rPr>
      <t>詢圈</t>
    </r>
    <r>
      <rPr>
        <sz val="14"/>
        <rFont val="Arial"/>
        <family val="2"/>
      </rPr>
      <t>/</t>
    </r>
    <r>
      <rPr>
        <sz val="14"/>
        <rFont val="細明體"/>
        <family val="3"/>
        <charset val="136"/>
      </rPr>
      <t>競價</t>
    </r>
    <phoneticPr fontId="2" type="noConversion"/>
  </si>
  <si>
    <t>可拆解選擇權日</t>
    <phoneticPr fontId="2" type="noConversion"/>
  </si>
  <si>
    <t>承銷價格</t>
    <phoneticPr fontId="2" type="noConversion"/>
  </si>
  <si>
    <t>大東一</t>
    <phoneticPr fontId="2" type="noConversion"/>
  </si>
  <si>
    <r>
      <rPr>
        <sz val="10"/>
        <rFont val="細明體"/>
        <family val="3"/>
        <charset val="136"/>
      </rPr>
      <t>華南銀</t>
    </r>
    <phoneticPr fontId="2" type="noConversion"/>
  </si>
  <si>
    <t>同開四</t>
  </si>
  <si>
    <t>2021/07/28</t>
  </si>
  <si>
    <t>2021/08/25</t>
  </si>
  <si>
    <t>9/1-9/3</t>
  </si>
  <si>
    <t>年期</t>
    <phoneticPr fontId="2" type="noConversion"/>
  </si>
  <si>
    <t>萬泰科五</t>
  </si>
  <si>
    <t>2021/08/05</t>
  </si>
  <si>
    <t>2021/08/23</t>
  </si>
  <si>
    <t>9/2-9/6</t>
  </si>
  <si>
    <t>寶徠一</t>
  </si>
  <si>
    <t>9/9-9/10</t>
  </si>
  <si>
    <t>上緯三</t>
  </si>
  <si>
    <t>9/8-9/10</t>
  </si>
  <si>
    <t>笙泉一</t>
  </si>
  <si>
    <t>2021/08/02</t>
  </si>
  <si>
    <t>2021/08/30</t>
  </si>
  <si>
    <t>耀登一</t>
    <phoneticPr fontId="2" type="noConversion"/>
  </si>
  <si>
    <t>上緯四</t>
  </si>
  <si>
    <t>9/9-9/13</t>
  </si>
  <si>
    <t>山林水二</t>
  </si>
  <si>
    <t>2021/08/12</t>
  </si>
  <si>
    <t>202110/5</t>
    <phoneticPr fontId="2" type="noConversion"/>
  </si>
  <si>
    <t>力致三</t>
  </si>
  <si>
    <t>2021/07/26</t>
  </si>
  <si>
    <t>2021/08/11</t>
  </si>
  <si>
    <t>9/10-9/14</t>
  </si>
  <si>
    <t>元山六</t>
  </si>
  <si>
    <t>9/13-9/15</t>
  </si>
  <si>
    <t>2250</t>
  </si>
  <si>
    <t>2753</t>
  </si>
  <si>
    <t>5236</t>
  </si>
  <si>
    <t>6684</t>
  </si>
  <si>
    <t>6741</t>
  </si>
  <si>
    <t>6788</t>
  </si>
  <si>
    <t>6790</t>
  </si>
  <si>
    <t>電子零組件製造業、電子材料批發業、電子材料零售業</t>
  </si>
  <si>
    <t>印刷電路板製造</t>
  </si>
  <si>
    <t>交換式電源供應器，無停電裝置，變壓器等之加工製造買賣業務、電子零件，電機儀器，科學儀表，各式半導體裝置之加工及買賣業務、各種有無線電通訊機件，器材，電音儀器之修護裝配買賣業務</t>
  </si>
  <si>
    <t>數位監控系統</t>
  </si>
  <si>
    <t>連接器</t>
  </si>
  <si>
    <t>H201010一般投資業</t>
  </si>
  <si>
    <t>天然植物、中草藥成分、萃取分離技術、生化科技之研發、中草藥、原料藥及化學藥品之研發、醫藥品之顧問服務</t>
  </si>
  <si>
    <t>新藥開發</t>
  </si>
  <si>
    <t>單株抗體、多株抗體、蛋白質、醫療檢測儀器及檢驗試劑</t>
  </si>
  <si>
    <t>美容產品與護理套組之研發、製造及銷售業務、特許經營美容連鎖加盟店之經營與推廣業務、除許可業務外，得經營法令非禁止或限制之業務</t>
  </si>
  <si>
    <t>醫學美容之雷射儀器銷售、醫學美容之耗材、保養品銷售、醫學美容之儀器維護</t>
  </si>
  <si>
    <t>連鎖社區醫療、連鎖中醫、中藥材、醫療培訓及教育</t>
  </si>
  <si>
    <t>血清、疫苗、檢驗試劑、生物製劑及其菌液、原料等之加工製造買賣、有關西藥、動物用藥品、化學品及飼料添加物等之加工製造買賣、前各項產品之進出口貿易與代理</t>
  </si>
  <si>
    <t>新藥研發</t>
  </si>
  <si>
    <t>微生物研發及量產、微生物有機複合肥、生化有機複合肥</t>
  </si>
  <si>
    <t>醫療器材製造業，醫療器材批發業，醫療器材零售業及國際貿易業、電腦及其週邊設備製造業，資訊軟體批發業及資訊軟體零售業、資訊軟體服務業，除許可業務外，得經營法令非禁止或限制之業務</t>
  </si>
  <si>
    <t>居家醫療檢測產品、生醫材料及產品、天然蝦紅素及原料</t>
  </si>
  <si>
    <t>醫療器材用產品、精密扣件產品、微波開關產品</t>
  </si>
  <si>
    <t>放射腫瘤、神經科學、影像醫學、眼科及外科/手術等儀器設備銷售、維修保養、出租及其相關零配件、耗材之銷售及藥品銷售、一般投資業</t>
  </si>
  <si>
    <t>西藥製造業(原料藥產品及註冊針劑)、原料藥之中間體物、生物製藥技術服務</t>
  </si>
  <si>
    <t>抗癌用之單株抗體開發、單株抗體標的授權、醣質抗原與蛋白質藥物相關委託服務</t>
  </si>
  <si>
    <t>動物用藥製造業、生物技術服務業、醫療器材製造業、一般儀器製造業</t>
  </si>
  <si>
    <t>醫療及保健產品開發與零售</t>
  </si>
  <si>
    <t>醫療器材製造業、國際貿易業、智慧財產權業</t>
  </si>
  <si>
    <t>電腦輔助診斷軟體高階醫材</t>
  </si>
  <si>
    <t>美容美體產品、美容美體SPA課程</t>
  </si>
  <si>
    <t>A食品顧問業B藥品檢驗業C生物技術服務業D西藥批發業、E智慧財產權業F除許可業務外，經營法令非禁止或限制之業務</t>
  </si>
  <si>
    <t>數位X光診斷影像設備之研發、生產製造、銷售與安裝維修升級</t>
  </si>
  <si>
    <t>液態糖漿</t>
  </si>
  <si>
    <t>各項包裝材料之製造加工及買賣業務、各種絕源材料印刷電路基板之製造加工及買賣業務、各種塑膠薄膜及金屬薄膜之製造加工及買賣業務</t>
  </si>
  <si>
    <t>塑膠布製造、反光片</t>
  </si>
  <si>
    <t>特多龍加工絲</t>
  </si>
  <si>
    <t>成衣製造、加工、買賣及進出口業務、成衣附屬品之加工、買賣及進出口業務、代理國內外廠商有關前各項業務之投標、報價、採購、經銷</t>
  </si>
  <si>
    <t>各類漁網、各類線索、各類繩索</t>
  </si>
  <si>
    <t>體育用品、工業用線、尼龍線、釣漁線、割草線等、各種紡紗、織布、不織布、其他紡織及製品製造、育樂用品、布疋、衣著、鞋、帽、傘、服飾品、漁具等批發買賣</t>
  </si>
  <si>
    <t>成衣加工、成衣製造、成衣買賣</t>
  </si>
  <si>
    <t>成衣服裝布料之織造、印染、整理加工製造及買賣業務、前項產品及有關紗類原料之買賣，加工及進出口貿易業務</t>
  </si>
  <si>
    <t>各種鋼圈、鋁合金輪圈製造、加工、出口、鋼板加工、出口及銷售、汽車轉向系統之製造、出口及銷售</t>
  </si>
  <si>
    <t>自動販賣機、電動車輛產業-零組件</t>
  </si>
  <si>
    <t>各種工作母機機械工具與電腦組件之製造加工及銷售、電腦數值控制車床、切削中心機之製造與銷售</t>
  </si>
  <si>
    <t>汽車零件鍛壓製造加工、機車、自行車零件鍛壓製造加工、機械、五金及3C電子零件鍛壓製造加工</t>
  </si>
  <si>
    <t>新能源科技、生物科技、其他</t>
  </si>
  <si>
    <t>其他機械製造業(壓縮機、機械零組件)、發電、輸電、配電機械製造業、電器製造業、製造輸出業</t>
  </si>
  <si>
    <t>機械設備製造業、其他機械製造業、資訊軟體服務業、其它設計業、除許可業務外，得經營法令非禁止或限制之業務</t>
  </si>
  <si>
    <t>運動休閒產品、航太醫療產品、原物料及其他</t>
  </si>
  <si>
    <t>工具機鑄件生產銷售</t>
  </si>
  <si>
    <t>滾珠螺桿、線性滑軌及滾珠花鍵等產品之製造及銷售</t>
  </si>
  <si>
    <t>設計、研發及生產自動化乾燥設備及相關機械設備製造與買賣</t>
  </si>
  <si>
    <t>各種熱交換器之製造加工及買賣、其他鋁製品模具之製造加工及買賣</t>
  </si>
  <si>
    <t>製程自動化感測器之設計，生產與銷售、電機氣動控制元件之設計，生產與銷售、電子電力控制儀表等整合服務</t>
  </si>
  <si>
    <t>機電工程承攬、運動場館委辦營運管理</t>
  </si>
  <si>
    <t>精密金屬零件之機械加工、製造及買賣</t>
  </si>
  <si>
    <t>以自營品牌專業研發、製造及銷售通用型空氣壓縮機</t>
  </si>
  <si>
    <t>無線胎壓監測器系統</t>
  </si>
  <si>
    <t>氣動執行元件、氣動控制元件、氣源處理元件及氣動輔助元件之研發，生產及銷售</t>
  </si>
  <si>
    <t>過濾分離設備及周邊產品之研發、設計、製造與銷售</t>
  </si>
  <si>
    <t>工業縫紉機配件</t>
  </si>
  <si>
    <t>精密主軸設計、製造、銷售</t>
  </si>
  <si>
    <t>全自動設備、工具機、其他零件類</t>
  </si>
  <si>
    <t>電腦控制之工具機設計、製造及銷售、工具機零件、原物料之進出口貿易買賣業務、工具機售後保養維修服務</t>
  </si>
  <si>
    <t>各式迷你高壓充氣鋼瓶(charger)及各式高壓容器、CA02990其他金屬製品製造業、C114010食品添加物製造業</t>
  </si>
  <si>
    <t>工業產品精密金屬零件製造販售、汽車產品精密金屬零件製造販售、航太產品精密金屬零件製造販售</t>
  </si>
  <si>
    <t>氣泵、電磁閥、精密儀器及醫療器材等生產及銷售</t>
  </si>
  <si>
    <t>精密運動及控制元件之研究開發製造及銷售、微米與奈米級定位系統之研究開發製造及銷售</t>
  </si>
  <si>
    <t>工業閥門的研發、設計、製造及銷售</t>
  </si>
  <si>
    <t>精密金屬加工</t>
  </si>
  <si>
    <t>非離子界面活性劑</t>
  </si>
  <si>
    <t>不飽和聚酯樹脂、多元醇聚酯樹脂、FRP製品</t>
  </si>
  <si>
    <t>PU樹脂、住宅及大樓開發租售</t>
  </si>
  <si>
    <t>醋酸鈷、錳、磁性材料生產製造買賣及進出口業務、鈷化合物、錳化合物之生產買賣及進出口業務、鈷金屬、錳金屬之買賣及進出口業務</t>
  </si>
  <si>
    <t>西藥製造業、醫療器材設備製造業、化粧品製造業、國際貿易業(兼營與前述業務相關之進出口貿易業務)、研究、開發、製造及銷售生醫材料級膠原蛋白及相關產品</t>
  </si>
  <si>
    <t>醫療器材設備製造業、醫療器材批發業、醫療器材零售業</t>
  </si>
  <si>
    <t>醫療器材設備製造</t>
  </si>
  <si>
    <t>血糖檢測儀，血糖檢測試片</t>
  </si>
  <si>
    <t>氧化觸媒生產製造買賣及進出口業務、先進材料生產製造買賣及進出口業務、動力電池材料生產製造買賣及進出口業務</t>
  </si>
  <si>
    <t>製藥設備生產線、檢驗儀器生產線、生物技術服務</t>
  </si>
  <si>
    <t>從事體外診斷設備、試劑暨耗材之銷售買賣及維修業務、產品代理儀器及耗材之銷售買賣及維修業務</t>
  </si>
  <si>
    <t>其他化學材料製造業，工業助劑製造業、其他化學製品製造業，耐火材料製造業、消防安全設備安裝工程業，塗料，油漆，染料及顏料製造業，</t>
  </si>
  <si>
    <t>精密化學品、基礎化學品、其他</t>
  </si>
  <si>
    <t>二醋酸纖維絲束研發、製造與銷售</t>
  </si>
  <si>
    <t>塑膠添加劑及UV光固化產品等產品之研發、製造與銷售</t>
  </si>
  <si>
    <t>合成橡膠、合成樹脂及塑膠製造業、工業助劑製造業、塗料、油漆、染料及顏料製造業</t>
  </si>
  <si>
    <t>熱熔膠、防水膜等產品生產及銷售</t>
  </si>
  <si>
    <t>電視劇製作、電視劇編劇、藝人經紀</t>
  </si>
  <si>
    <t>珠寶首飾之設計、製造及銷售</t>
  </si>
  <si>
    <t>光纖電纜及配合材料、數據產品傳輸設備、光通信工程等</t>
  </si>
  <si>
    <t>無線區域網路產品類</t>
  </si>
  <si>
    <t>委託營造廠商興建商業大樓及國民住宅出租、出售業務、有關建材、裝潢材料及建設機械之買賣及進出口業務等</t>
  </si>
  <si>
    <t>設計、研發、生產及銷售雷射二極體、受光二極體封裝及光傳接模組、之相關光纖通訊產品</t>
  </si>
  <si>
    <t>高頻微波通訊用基板、一般資訊週邊用基板</t>
  </si>
  <si>
    <t>精密金屬模具設計及生產、五金沖壓件生產</t>
  </si>
  <si>
    <t>一般IC產品、六吋晶圓廠產品生產，測試及代工業務</t>
  </si>
  <si>
    <t>電腦及週邊設備業、其他電子業</t>
  </si>
  <si>
    <t>鋰電池模組製造銷售、電池零件買賣、電子材料買賣</t>
  </si>
  <si>
    <t>LCD背光模組零組件-聚光片</t>
  </si>
  <si>
    <t>太陽能電池</t>
  </si>
  <si>
    <t>導光板應用之光電產品零組件研發製造及進出口買賣業務、電子零組件製造及進出口買賣業務、模具製造批發及進出口買賣業務</t>
  </si>
  <si>
    <t>光電資訊電子零組件、模具及精密儀器等製造加工買賣業務、及相關產品之進出口業務</t>
  </si>
  <si>
    <t>電子接插件(連接器)、聲學元件</t>
  </si>
  <si>
    <t>資訊軟體服務業、資料處理服務業、一般廣告服務業、除許可業務外，得經營法令非禁止或限制之業務</t>
  </si>
  <si>
    <t>不鏽鋼製品之加工與銷售</t>
  </si>
  <si>
    <t>I501010產品設計業、CC01080電子零組件製造業、I301020資料處理服務業</t>
  </si>
  <si>
    <t>軟體外包服務</t>
  </si>
  <si>
    <t>偏光板、其他、無</t>
  </si>
  <si>
    <t>積體電路設計業</t>
  </si>
  <si>
    <t>高速訊號傳輸介面及顯示與觸控晶片之研發設計及銷售</t>
  </si>
  <si>
    <t>電子零組件製造業、電腦及其週邊設備之買賣業務、一般電子材料，電子產品之買賣業務</t>
  </si>
  <si>
    <t>GaAspHEMTepiwafers、InPHBTepiwafers、GaSbinfraredmaterialandepiwafers</t>
  </si>
  <si>
    <t>快閃記憶體相關產品之製造及買賣、記憶體模組之製造及買賣</t>
  </si>
  <si>
    <t>影像感測器之買賣</t>
  </si>
  <si>
    <t>設計、研發、生產及銷售光收發模組</t>
  </si>
  <si>
    <t>電子零組件製造業及電子材料批發業等相關產業</t>
  </si>
  <si>
    <t>電解銅箔之製造及銷售</t>
  </si>
  <si>
    <t>砷化鎵/磷化銦/氮化鎵及碳化矽高階射頻及光電元件化合物晶圓代工、自有品牌光電元件產品之研究、開發、製造及銷售業務、相關智慧財產權授權</t>
  </si>
  <si>
    <t>高亮度液晶面板模組及顯示器、特殊應用系統平台</t>
  </si>
  <si>
    <t>樞紐組件</t>
  </si>
  <si>
    <t>螺栓、螺絲、螺帽、華司及其他金屬材料之製造、加工、銷售</t>
  </si>
  <si>
    <t>止滑板、不銹鋼板、不銹鋼圓條、不銹鋼管、角鐵、槽鐵</t>
  </si>
  <si>
    <t>不銹鋼螺絲、不銹鋼線材</t>
  </si>
  <si>
    <t>鋼纜之生產銷售、鋼線之生產銷售、棒鋼之生產銷售</t>
  </si>
  <si>
    <t>軟硬體系統整合收入、勞務及維修收入、授權收入</t>
  </si>
  <si>
    <t>多媒體影音軟體之開發與銷售</t>
  </si>
  <si>
    <t>水資源營運、廢棄物處理與再生利用服務、電子零組件、民生商品經銷代理</t>
  </si>
  <si>
    <t>專案軟體服務、圖書館軟體及電子書銷售服務、金融軟體服務</t>
  </si>
  <si>
    <t>住宅及大樓開發租售</t>
  </si>
  <si>
    <t>薄膜觸控開關之製造銷售</t>
  </si>
  <si>
    <t>單點及多點投射式電容觸控面板、五線電阻式觸控面製造製造買賣、觸控面板控制器及IC買賣、勞務收入</t>
  </si>
  <si>
    <t>電腦、手持裝置之金屬機構件、精密金屬壓鑄件、、五金沖壓件等設計、生產與銷售</t>
  </si>
  <si>
    <t>揚聲器系統及耳機之製造及銷售、高階/智慧型揚聲器及影音電子家庭娛樂系統之設計、製造及銷售、系統架構/新產品概念/創新產品及聲學技術之研發</t>
  </si>
  <si>
    <t>磷酸系電池正極材料研發、製造與銷售、其他</t>
  </si>
  <si>
    <t>產品設計業、電子零組件製造業、國際貿易業</t>
  </si>
  <si>
    <t>模具、塑膠及五金製品之設計、研發、生產及銷售</t>
  </si>
  <si>
    <t>被動式有機發光顯示器(PMOLED)</t>
  </si>
  <si>
    <t>智慧型家庭安防應用相關產品</t>
  </si>
  <si>
    <t>體感模擬遊樂設備</t>
  </si>
  <si>
    <t>高速介面控制晶片及裝置端高速控制晶片之設計</t>
  </si>
  <si>
    <t>RF射頻晶片</t>
  </si>
  <si>
    <t>多媒體積體電路、電腦周邊積體電路、高階消費性電子積體電路</t>
  </si>
  <si>
    <t>汽、機車專用配線束、機車位置燈、機車儀錶、汽車嬰兒安全設備</t>
  </si>
  <si>
    <t>社群交友網路平台服務</t>
  </si>
  <si>
    <t>電子零組件製造業、電器批發業及其他等相關產業</t>
  </si>
  <si>
    <t>金屬精密機構件</t>
  </si>
  <si>
    <t>導線架、模具及其它</t>
  </si>
  <si>
    <t>汽機車零組件之製造、加工、買賣、五金零組件、機械零組件及裝配、醫療器材之製造、加工、買賣、五金零組件、機械零組件及裝配、休閒車輛零組件之製造、加工、買賣</t>
  </si>
  <si>
    <t>工業用嵌入式儲存裝置、工業用動態隨機記憶體模組</t>
  </si>
  <si>
    <t>印刷電路板、光電產品</t>
  </si>
  <si>
    <t>積體電路設計業、功率元件、電源管理積體電路</t>
  </si>
  <si>
    <t>積體電路研究發展設計、積體電路製造、積體電路銷售</t>
  </si>
  <si>
    <t>自行車鏈條及機車鏈條、鏈輪之製造與銷售</t>
  </si>
  <si>
    <t>汽車電子與工業能源產品</t>
  </si>
  <si>
    <t>LCM(LiquidCrystalModule)、LCDPANEL(LiquidCrystalDisplayPanel)、Others</t>
  </si>
  <si>
    <t>住宅及大樓開發租售業、都市更新重建業、不動產買賣租賃業</t>
  </si>
  <si>
    <t>測試</t>
  </si>
  <si>
    <t>多層板印刷電路板</t>
  </si>
  <si>
    <t>雷射印表機碳粉匣、給皂器、汽車音響用面板之製造、塑膠鋼模、電子基板之裝著加工與組裝測試、電腦週邊產品、電子</t>
  </si>
  <si>
    <t>一般旅館(飯店旅館經營、籌建規劃、市場分析規劃)</t>
  </si>
  <si>
    <t>電腦硬體及其零件之製造加工及買賣、資訊設備及其他週邊設備加工製造及買賣、高階伺服器記憶體模組</t>
  </si>
  <si>
    <t>有線網路產品、無線網路產品、其他</t>
  </si>
  <si>
    <t>鋁合金及塑膠壓鑄品模具之製造、加工買賣業務</t>
  </si>
  <si>
    <t>醫療生技等業務、代理前項產品國內外有關廠商投標報價及經銷等業務</t>
  </si>
  <si>
    <t>各種電腦軟體之設計開發及銷售業務、各種電腦硬體設備之代理及銷售業務、各種電腦資料之處理服務</t>
  </si>
  <si>
    <t>資訊軟硬體銷售、資訊服務、系統整合、金融業自動化解決方案、網際網路行銷</t>
  </si>
  <si>
    <t>視訊解碼器外殼及其零組件、衛星碟型天線外殼及其零組件、磁碟陣列機殼等工業電腦外殼及其零組件</t>
  </si>
  <si>
    <t>電子產品之製造及買賣(印刷電路板、個人電腦、電腦週邊設備)、前項有關產品之進出口貿易、代理前項有關國內外廠商產品投標報價及經銷業務</t>
  </si>
  <si>
    <t>成衣或運動用品之黏扣帶、織帶及各式綁帶、橡、塑膠高分子及發泡複合材</t>
  </si>
  <si>
    <t>ABS塑膠、工程塑膠、電子材料</t>
  </si>
  <si>
    <t>住宅及大樓開發租售業、建材批發業</t>
  </si>
  <si>
    <t>電腦外殼及其零組件製造加工買賣業務、五金零件、金屬零件製造加工買賣及沖床加工、五金加工鍛造鑄造業務</t>
  </si>
  <si>
    <t>一般進出口貿易業務、電子、電腦零件製造加工之買賣業務、代理各項有關國內外廠商產品之經銷及投標業務</t>
  </si>
  <si>
    <t>印刷電路基層板，玻璃布之製造加工及買賣業務、前項之原材料，零配組件，製成品之製造加工買賣業務、前項產品之進出口及國內外廠商產品之經銷，投標，報價業務</t>
  </si>
  <si>
    <t>遊戲軟體之發行買賣、遊戲軟體雜誌圖書之發行及買賣</t>
  </si>
  <si>
    <t>權利金收入、教材收入、其他</t>
  </si>
  <si>
    <t>CCD電子攝影機、影像處理器</t>
  </si>
  <si>
    <t>積體電路開發設計、委託設計、生產及測試、F119010電子材料批發業、F219010電子材料零售業</t>
  </si>
  <si>
    <t>3C產品用線</t>
  </si>
  <si>
    <t>電腦及週邊設備軟硬體，電腦自動化測試系統之設計買賣修護進出口、電腦顯示器，高解析度電視，電子測試儀器之設計裝配買賣修護進出口、電子零組件，照明設備，光學儀器，電信管制射頻製造業;電子材料零售</t>
  </si>
  <si>
    <t>電子金融交易終端機及其零組件、交易資料安全保護設備及其零組件、多功能智慧卡讀／寫卡機及其零組件</t>
  </si>
  <si>
    <t>工業自動化設備、感測及監測系統整合</t>
  </si>
  <si>
    <t>委託營造廠商興建國民住宅及商業大樓出租出售業務、有關建築材料買賣(期貨除外)、有關室內裝潢之設計及施工業務</t>
  </si>
  <si>
    <t>建築及土木工程</t>
  </si>
  <si>
    <t>住宅及商業大樓投資興建出租出售</t>
  </si>
  <si>
    <t>設計監修承造各種大小工程、買賣建築材料</t>
  </si>
  <si>
    <t>營造業</t>
  </si>
  <si>
    <t>經營委託營造廠商興建國民住宅及商業大樓之出租出售業務、工業廠房開發出租辦公大樓出租等業務、各種廣告企劃代理及其策劃製作業務</t>
  </si>
  <si>
    <t>住宅及大樓開發租售業、新市鎮、新社區開發業、不動產租賃業</t>
  </si>
  <si>
    <t>委託營造廠興建國民住宅、商業大樓出租或出售</t>
  </si>
  <si>
    <t>興建國民住宅、商業大樓及工業廠房之出租及出售</t>
  </si>
  <si>
    <t>投資興建國民住宅、工業廠房、廠辦及商業大樓出租出售</t>
  </si>
  <si>
    <t>金屬建築材料製造與銷售、模組化建材及配套材料之開發、設計、製造與銷售</t>
  </si>
  <si>
    <t>預拌商品混凝土、其他</t>
  </si>
  <si>
    <t>貨櫃集散站經營業、委託營造廠商、興建國民住宅、商業大樓之出租出售業務、G801010倉儲業、H703020倉庫出租業、IZ06010理貨包裝業</t>
  </si>
  <si>
    <t>貨櫃運輸、重機件運輸</t>
  </si>
  <si>
    <t>不動產租賃業、不動產出售</t>
  </si>
  <si>
    <t>觀光遊樂業、觀光旅館業</t>
  </si>
  <si>
    <t>接受客戶委託代辦國內外觀光旅遊安排食宿及相關服務等</t>
  </si>
  <si>
    <t>經紀、自營、承銷</t>
  </si>
  <si>
    <t>人身保險經紀人、財產保險經紀人</t>
  </si>
  <si>
    <t>通路銷售及物流服務事業、品牌及產品代理事業</t>
  </si>
  <si>
    <t>連鎖便利商店之投資及經營</t>
  </si>
  <si>
    <t>零售業(1)時尚美粧美材保養品(2)流行內衣襪、零售業(3)生活日常用品(4)精緻個人用品</t>
  </si>
  <si>
    <t>客房，餐飲，商品銷售</t>
  </si>
  <si>
    <t>證券商、期貨商</t>
  </si>
  <si>
    <t>期貨經紀、自營業務、期貨顧問事業、期貨經理事業、證券交易輔助人、證券投資顧問事業、證券業(自營)、槓桿交易商、其他經主管機關核准之項目</t>
  </si>
  <si>
    <t>在集中交易市場及營業處所受託買賣有價證券、在集中交易市場及營業處所自行買賣有價證券、承銷有價證券</t>
  </si>
  <si>
    <t>研究、開發、生產、製造、銷售以下產品、影音、光碟、顯示器、電源管理、通訊系統之半導體零組件、客戶委託開發之半導體零組件</t>
  </si>
  <si>
    <t>設計，製造，測試，銷售積體電路及半導體零組件等、電腦軟體程式設計，研發，銷售，測試及電腦資料處理、前各項產品之代理及進出口貿易業務</t>
  </si>
  <si>
    <t>印刷電路板製造及買賣</t>
  </si>
  <si>
    <t>遊戲軟體研發、代理及銷售、線上遊戲經營服務及授權</t>
  </si>
  <si>
    <t>資訊、電子、電信、電腦零組件產品之代理銷售</t>
  </si>
  <si>
    <t>資訊、通訊及消費性電子產品之電源線連接器、電源傳輸線、網路線、電子訊號線、延長線</t>
  </si>
  <si>
    <t>電腦機殼、電腦及其週邊設備、塑膠成品等之加工製造及買賣、機械五金零件之製造烤漆及買賣業務</t>
  </si>
  <si>
    <t>電腦及事務性機器設備批發、資訊軟體批發、電腦設備安裝</t>
  </si>
  <si>
    <t>液晶顯示器及模組代工、光電科技產品及週邊零組件</t>
  </si>
  <si>
    <t>電池製造業電池組裝配(筆記型電腦電池組、行動電話電池組)</t>
  </si>
  <si>
    <t>氧化鋁陶瓷基板之製造、加工及買賣業務</t>
  </si>
  <si>
    <t>感光鼓齒輪，碳粉匣等資訊週邊事務機器相關零組件耗材</t>
  </si>
  <si>
    <t>連接器及連接線(組)、其他</t>
  </si>
  <si>
    <t>通信網路業、資訊服務業、資訊軟體服務業、資訊軟體批發業</t>
  </si>
  <si>
    <t>工業機電系統整合工程、生化無菌室、電子業無塵室及相關機電製程管線之設計及建造</t>
  </si>
  <si>
    <t>電腦網路系統的諮詢、設計、整合、銷售、建置、服務、六大項目，提供一貫化全方位e化解決方案(e-solution)、專業服務</t>
  </si>
  <si>
    <t>1研發、生產、製造、加工等及銷售電腦網路系統設備及其零組件、2前項產品之進出口貿易業務、3電信管制設頻器材製造業及輸入業</t>
  </si>
  <si>
    <t>影音光碟產品及錄影帶</t>
  </si>
  <si>
    <t>無線網通及行動通訊產品之射頻、天線性能及符合性標準測試及認證、電磁相容(EMC)及產品安全規範(SAFETY)之測試及認證、電子零組件之買賣</t>
  </si>
  <si>
    <t>金凸塊(GOLDBUMPING)，錫鉛凸塊(SOLDBUMPING)，晶圓測試(CP)、捲帶軟板封裝(TCP)，捲帶式薄膜覆晶(COF)，玻璃覆晶封裝(COG)</t>
  </si>
  <si>
    <t>電腦主機及儲存設備、網通設備、工程收入</t>
  </si>
  <si>
    <t>顯示卡、其他</t>
  </si>
  <si>
    <t>有線通信機械器材製造業、無線通信機械器材製造業、電信管制射頻器材製造業及輸入業</t>
  </si>
  <si>
    <t>軟性電路板(FPC)之設計、研究、開發、製造、加工及買賣之業務</t>
  </si>
  <si>
    <t>3C商品買賣</t>
  </si>
  <si>
    <t>自動辨識掃描器及資料收集器製造買賣、電信管制射頻器材輸入及製造業</t>
  </si>
  <si>
    <t>電腦及週邊產品</t>
  </si>
  <si>
    <t>表面黏著發光二極體之生產與銷售</t>
  </si>
  <si>
    <t>電信預付卡代理行銷、線上遊戲代理行銷、遊戲及網路服務平台之研究開發與營運</t>
  </si>
  <si>
    <t>石英晶體，石英振盪器，濾波器等產品及半成品之製造，加工及內外銷、石英晶體，石英振盪器，濾波器等產品之原料，零件之加工及內外銷、F119010電子材料批發及F219010電子材料零售</t>
  </si>
  <si>
    <t>能源工程相關業務</t>
  </si>
  <si>
    <t>機械設備製造業、光學儀器製造業、國際貿易業</t>
  </si>
  <si>
    <t>光電儲存設備及電腦週邊儲存裝置製造與銷售</t>
  </si>
  <si>
    <t>電子零組件之代理經銷及面板模組之研發及銷售</t>
  </si>
  <si>
    <t>印刷電路板及組裝、資訊軟體服務業有線通信機械器材製造業無線通信機械器材製造業等</t>
  </si>
  <si>
    <t>程控儀器買賣及程控系統整合工程、提供電子及通信元件之經銷代理</t>
  </si>
  <si>
    <t>各項印刷電路板及電腦週邊之維修安裝製造加工買賣業務、電子產品及其零件之製造加工修理買賣業務、一般化學藥品原物料之買賣業務</t>
  </si>
  <si>
    <t>高速光電/光纜/模組/連接器/線束(雲端網通)、連接器/線束(智能連結產業)、(新能源)、(消費性電子)、IoT(物聯網系統)之以上相關產品研發，生產與銷售</t>
  </si>
  <si>
    <t>租賃及葬儀服務、電腦週邊設備與電子零件、電子產品買賣</t>
  </si>
  <si>
    <t>交換式電源供應器(SwitchingPowerSupplies，SPS)之生產與銷售</t>
  </si>
  <si>
    <t>可變電阻製造加工及買賣開關矽整流器買賣、前項有關之原料及產品進出口業務、有關上項業務之經營及投資</t>
  </si>
  <si>
    <t>各種電子零件(連接器、電子線)等製造加工買賣業務、一般進出口貿易業務(期貨除外)、有關前項業務之代理經銷報價及投標業務</t>
  </si>
  <si>
    <t>端點銷售系統POSSYSTEM、平板電腦PANELPC、資訊服務系統KIOSK</t>
  </si>
  <si>
    <t>表面黏著元件&amp;SMD捲裝材料、雷射修整機、陶瓷基板雷射切割機、劃線、鑽孔、自動光學檢查系統、迴銲爐</t>
  </si>
  <si>
    <t>真空腔體、模組、閥門及零部件設計製造銷售、真空泵、中古真空泵銷售及維修、客製化各式真空鍍膜腔體與系統設計製造</t>
  </si>
  <si>
    <t>光學鏡片、光學鏡頭之製造、光學鏡片、光學鏡頭之買賣</t>
  </si>
  <si>
    <t>住宅及大樓開發租售業</t>
  </si>
  <si>
    <t>多層印刷電路基材及銅箔基板及半成品及成品之製造、加工及買賣、電子零組件製造業、電子材料批發業</t>
  </si>
  <si>
    <t>資訊軟體服務業、電子資訊供應服務業、資料處理服務業、電腦及事務性機器設備零售業、資訊軟體零售業</t>
  </si>
  <si>
    <t>自動化系統業務、安全裝置系統業務、其他</t>
  </si>
  <si>
    <t>製造及銷售有線無線通信機械器材、電信器材及資訊軟體服務</t>
  </si>
  <si>
    <t>各種精密探針製造及加工買賣、各種探針用測試治具之研發製造銷售、電子零組件、有線及無線電通信機械器材製造業、電子材料買賣、有關進出口貿易業務之經營</t>
  </si>
  <si>
    <t>電腦網路系統整合、半導體設備與應用材料之代理銷售、光電設備之代理銷售</t>
  </si>
  <si>
    <t>系統平台、儲存設備、企業應用軟體服務、資料處理服務、資訊安全管理、網路安全及設備、入口網站及電子資訊供應服務、系統管理、資料修復、國際貿易、事務性機器設備、電信器材等</t>
  </si>
  <si>
    <t>LED照明設備、小家電類銷售等商貿業務、代理國內外廠商產品之報價投標業務</t>
  </si>
  <si>
    <t>半導體測試零組件加工維修製造進出口買賣、電腦及週邊設備維護買賣研發、機械及其零件之進出口買賣</t>
  </si>
  <si>
    <t>高分子正溫度係數熱敏電阻</t>
  </si>
  <si>
    <t>微型投影機/數位相機/數位攝影機/彩色電子童書、無線壓力電磁感應筆式輸入系統與ASIC模組、微型光電模組</t>
  </si>
  <si>
    <t>各種視聽器材各種電子電器零件之進出口貿易買賣業務、代理國內外有關廠商經銷代購有關上項產品及進出口業務、倉儲業</t>
  </si>
  <si>
    <t>IC韌體應用設計</t>
  </si>
  <si>
    <t>散熱模組、散熱片、熱導管及微均熱板</t>
  </si>
  <si>
    <t>自動化輸送及倉儲設備、產業專業自動化機器及各類腔體組裝、精密微型鑽頭</t>
  </si>
  <si>
    <t>積體電路設計與製造</t>
  </si>
  <si>
    <t>通訊產品製造及買賣</t>
  </si>
  <si>
    <t>以觀光工廠模式銷售各式藥品、保健食品、美容商品、提供健康諮詢、產品宅配與售後服務</t>
  </si>
  <si>
    <t>積體電路設計，研究，開發，製造，銷售</t>
  </si>
  <si>
    <t>電腦及其週邊設備及電子零件材料之製造加工買賣、電腦軟體設計開發買賣業務、企業電腦化顧問業務及有關資訊處理服務業務</t>
  </si>
  <si>
    <t>背光模組及其零組件製造買賣、變壓器製造買賣、文創事業</t>
  </si>
  <si>
    <t>鋼材二次加工業、建材批發業、建材零售業</t>
  </si>
  <si>
    <t>電信器材批發業、電子材料批發業、電子資訊供應服務業</t>
  </si>
  <si>
    <t>電子零件買賣</t>
  </si>
  <si>
    <t>電子產品、通信器材之設計及生產製造(含加工設計及製造)、電子元件、半成品及成品之進出口業務、電子產品之設計及生產製造技術諮詢</t>
  </si>
  <si>
    <t>加成(Build-up)銅箔基層板之製造、多層加成(Build-up)印刷電路板，軟式印刷電路板製造、聚醯亞胺薄膜銅箔基層板半製品之零組配件之製造，研究，開發，買賣</t>
  </si>
  <si>
    <t>半導體零組件銷售</t>
  </si>
  <si>
    <t>銅箔基板、粘合片、多層壓合板之製造、加工及買賣</t>
  </si>
  <si>
    <t>電腦週邊設備、各式小家電</t>
  </si>
  <si>
    <t>電子零件(端子)五金機械配件等製造加工及買賣(模具端子壓著機)、塑膠件、模具製造，電子零組件製造業(端子)及電子材料，模具批發零售</t>
  </si>
  <si>
    <t>車用鏡頭研發製造、先進駕駛輔助系統整合開發、汽車輕量化工程模、檢、治具研發製造，智能產線規劃、各式薄膜線路與按鍵之製造加工代理國內外廠商產品經銷服務</t>
  </si>
  <si>
    <t>電源傳輸線組及轉接頭、訊號傳輸線組、其他</t>
  </si>
  <si>
    <t>本公司所營事業如下:研究，開發，生產，製造，銷售下列產品:、工業用電子產品，通訊器材，消費性電子產品及電腦用、類比積體電路(AnalogICs)及混成式(Hybrid)類比積體電路</t>
  </si>
  <si>
    <t>短期補習班業</t>
  </si>
  <si>
    <t>光電薄化玻璃</t>
  </si>
  <si>
    <t>UPS(Uninterruptiblepowersystem)、INVERTER/PVINVERTER/AVR/ElectronicComponents</t>
  </si>
  <si>
    <t>IC設計及銷售</t>
  </si>
  <si>
    <t>電腦及其週邊設備製造業、資訊軟體服務業、除許可業務外，得經營法令非禁止或限制之業務</t>
  </si>
  <si>
    <t>電源管理IC之研發設計及銷售</t>
  </si>
  <si>
    <t>訊號連接器生產製造買賣、訊號傳輸線生產製造買賣</t>
  </si>
  <si>
    <t>高科技自動化設備設計、製造、銷售</t>
  </si>
  <si>
    <t>薄膜濾光片及光學鍍膜</t>
  </si>
  <si>
    <t>各類電感及保護元件</t>
  </si>
  <si>
    <t>電子零組件製造業、智慧財產權業、產品設計業</t>
  </si>
  <si>
    <t>自動化設備及其相關產品</t>
  </si>
  <si>
    <t>太陽能電池及模組之製造及銷售</t>
  </si>
  <si>
    <t>從事新藥之研究、開發、生產與銷售</t>
  </si>
  <si>
    <t>系統模組封裝產品及其他各型積體電路模組之封裝、測試及銷售</t>
  </si>
  <si>
    <t>觸控及顯示模組之生產及銷售業務</t>
  </si>
  <si>
    <t>IC設計</t>
  </si>
  <si>
    <t>藥品研發、製造及銷售</t>
  </si>
  <si>
    <t>I301010資訊軟體服務業、I301020資料處理服務業、I301030電子資訊供應服務業</t>
  </si>
  <si>
    <t>有線電視系統之投資及控股、頻道版權代理、顧問諮詢</t>
  </si>
  <si>
    <t>衛星定位監控器之研發、製造及銷售</t>
  </si>
  <si>
    <t>銷售各式藥品、保健食品、婦嬰用品、化妝品之連鎖通路</t>
  </si>
  <si>
    <t>設計及製造以無線寬頻及數位串流為核心技術之網路通訊設備</t>
  </si>
  <si>
    <t>藥品製造、西藥及保健保養品代理及銷售</t>
  </si>
  <si>
    <t>太陽能電池模組設計、生產及銷售、能源技術服務、其他</t>
  </si>
  <si>
    <t>遊戲軟體研發及銷售</t>
  </si>
  <si>
    <t>N，FlashControllerIC研發製造</t>
  </si>
  <si>
    <t>電信暨寬頻網路系統服務、無線傳輸服務、數位媒體系統服務、雲端資訊系統服務、地理資訊系統服務</t>
  </si>
  <si>
    <t>隱形眼鏡</t>
  </si>
  <si>
    <t>抗癌新藥及特殊原料藥研發</t>
  </si>
  <si>
    <t>消費性IC設計</t>
  </si>
  <si>
    <t>處方用藥、指示用藥、保健產品、快速檢驗試劑之銷售、生技醫藥研發及產品開發、生物技術服務</t>
  </si>
  <si>
    <t>醫療器材產品研發、製造及銷售</t>
  </si>
  <si>
    <t>植物保護劑之製造銷售、地工合成材料製造銷售</t>
  </si>
  <si>
    <t>特用化學品、辦公文具用品、精密化學品</t>
  </si>
  <si>
    <t>影像處理機器設計製造加工買賣、工業控制器材設計製造加工買賣、安全監控器材設計製造加工買賣</t>
  </si>
  <si>
    <t>半導體測試介面、精密彈簧針、探針卡、溫控模組</t>
  </si>
  <si>
    <t>功率半導體封裝測試</t>
  </si>
  <si>
    <t>醫療相關儀器之設計、製造及銷售</t>
  </si>
  <si>
    <t>光收發模組及光學次模組等光纖通訊相關產品之研發、生產與銷售</t>
  </si>
  <si>
    <t>電子零件製造業、產品設計業</t>
  </si>
  <si>
    <t>半導體零組件、系統設備</t>
  </si>
  <si>
    <t>晶心嵌入式微處理器核心智財及其相關硬體、軟體發展平台與工具鏈</t>
  </si>
  <si>
    <t>網版製造、網印耗材買賣</t>
  </si>
  <si>
    <t>遊戲設計、研發及營運、遊戲授權</t>
  </si>
  <si>
    <t>疫苗研發製造、生物製劑研發製造</t>
  </si>
  <si>
    <t>導線架製造</t>
  </si>
  <si>
    <t>捲帶式高階覆晶薄膜IC基板</t>
  </si>
  <si>
    <t>電腦及週邊設備軟硬體、電器及視聽電子產品製造及銷售、有線無線通信機械器材製造及銷售、電子零組件、電子材料製造及銷售</t>
  </si>
  <si>
    <t>各類影像相關產品之設計、生產及銷售、各類影像處理系統之設計、生產及銷售、各類安全監控系統之設計、生產及銷售</t>
  </si>
  <si>
    <t>射頻積體(RFIC)電路之設計、製造與銷售</t>
  </si>
  <si>
    <t>醫療用電腦設計、製造及銷售、其他零組件買賣</t>
  </si>
  <si>
    <t>事務機器製造業、資料儲存及處理設備製造業、電子零組件製造業</t>
  </si>
  <si>
    <t>設計、研發、製造、銷售半導體整流功率分離式元件</t>
  </si>
  <si>
    <t>醫療及特殊應用嵌入式顯示器模組</t>
  </si>
  <si>
    <t>製造批發及銷售水解黃豆胜月太蛋白</t>
  </si>
  <si>
    <t>工業系統產品、單板電腦及週邊裝置</t>
  </si>
  <si>
    <t>廢棄物清除再利用、銷售氧化鋅</t>
  </si>
  <si>
    <t>醫材及其他用途之合成乳膠原料、加工用接著劑、其他</t>
  </si>
  <si>
    <t>光通訊主動元件使用之薄膜濾光片、光通訊被動元件使用之薄膜濾光片、光通訊雲端資料中心使用之薄膜濾光片</t>
  </si>
  <si>
    <t>生物相似藥及新藥研發、生技藥品委託開發暨生產服務(CDMO)</t>
  </si>
  <si>
    <t>資訊軟體服務、電子資訊供應服務</t>
  </si>
  <si>
    <t>散熱風扇</t>
  </si>
  <si>
    <t>各種車輛設備之分期買賣及租賃業務</t>
  </si>
  <si>
    <t>國內外演唱會、展覽、藝文活動主辦及執行、國內外演唱會、展覽、藝文活動製作、國內外演唱會、展覽、藝文活動票券銷售</t>
  </si>
  <si>
    <t>自動化多元檢測儀器及試劑之研發、銷售</t>
  </si>
  <si>
    <t>汽車車燈、汽車百貨零件</t>
  </si>
  <si>
    <t>CNC工具機之製造及銷售、PCB鑽孔機之製造及銷售</t>
  </si>
  <si>
    <t>人工水晶體及其植入系統等相關產品之研發、製造及銷售、高階醫療器材之表面處理相關產品之研發、製造及銷售</t>
  </si>
  <si>
    <t>高科技產業製程系統、設備製造、安裝及銷售</t>
  </si>
  <si>
    <t>孕前、產前及新生兒之各項基因檢測及癌症基因檢測等服務</t>
  </si>
  <si>
    <t>1環境保護工程規劃、設計及統包工程、2工業廢水處理、回收再利用工程、3環境保護設備銷售</t>
  </si>
  <si>
    <t>演唱會製作、硬體設備租賃</t>
  </si>
  <si>
    <t>家飾鑄件開發、生產及銷售</t>
  </si>
  <si>
    <t>機械設備製造業、模具製造業、機械模具批發業</t>
  </si>
  <si>
    <t>環保設備製造、環保設備銷售、環保工藝技術服務</t>
  </si>
  <si>
    <t>矽智財授權金及權利金</t>
  </si>
  <si>
    <t>電阻、電容及電感測試包裝機、電感層間耐壓測試機、LED分選機、打孔機、各式機械自動化設備開發、製造及銷售</t>
  </si>
  <si>
    <t>國際SPF等級實驗動物(大小鼠)與相關實驗動物試驗服務、實驗動物飼養管理與試驗所需之相關設備與耗材、其它</t>
  </si>
  <si>
    <t>設備及其相關自動化產品、機台維修、其他</t>
  </si>
  <si>
    <t>面部類美容保養品</t>
  </si>
  <si>
    <t>模具製造、研發及買賣、數位鏡頭組裝及鏡片鍍膜</t>
  </si>
  <si>
    <t>資料中心產品</t>
  </si>
  <si>
    <t>高爾夫球桿頭等各項金屬製品之製造加工裝配買賣業務、高爾夫球具(桿、握把、頭)之裝配及買賣業務</t>
  </si>
  <si>
    <t>各式烘焙器具之研發、製造與銷售</t>
  </si>
  <si>
    <t>生產與銷售印刷電路板所需使用之黏合片、銅箔基板和鋁基板</t>
  </si>
  <si>
    <t>微機電麥克風晶片、電源管理晶片、其他</t>
  </si>
  <si>
    <t>智能車載電腦系統及嵌入式電腦等產品之研發、製造與銷售</t>
  </si>
  <si>
    <t>IC測試載板</t>
  </si>
  <si>
    <t>各式多媒體視訊轉換控制晶片及其他控制晶片等研發及銷售</t>
  </si>
  <si>
    <t>資訊安全管理服務</t>
  </si>
  <si>
    <t>資訊委外服務、業務流程委外服務</t>
  </si>
  <si>
    <t>高精細金屬遮罩製作銷售、精密洗淨及再生處理</t>
  </si>
  <si>
    <t>點測機及分選機設備製造、雷射精密機械設備製造、LED晶粒點測及分類代工</t>
  </si>
  <si>
    <t>幹細胞產品、免疫細胞產品</t>
  </si>
  <si>
    <t>高速電/光傳輸線及連接器相關產品之研發、生產與銷售</t>
  </si>
  <si>
    <t>商用洗衣服務、家電空調銷售、其他</t>
  </si>
  <si>
    <t>感測器積體電路產品之研發、設計、製造及銷售</t>
  </si>
  <si>
    <t>複合性醫材</t>
  </si>
  <si>
    <t>新零售軟體開發暨服務、數據x電商服務</t>
  </si>
  <si>
    <t>耳機產品設計及製造、消費性電子產品塑膠零組件設計及製造</t>
  </si>
  <si>
    <t>隱形眼鏡製造、隱形眼鏡護理產品批發</t>
  </si>
  <si>
    <t>系統整合、其他服務</t>
  </si>
  <si>
    <t>資訊軟體服務銷售</t>
  </si>
  <si>
    <t>室內設計及裝修工程、專案管理、傢俱製造，售後服務</t>
  </si>
  <si>
    <t>USB及USBType–C系列相關控制晶片</t>
  </si>
  <si>
    <t>醫療器材之製造與銷售</t>
  </si>
  <si>
    <t>脊椎融合手術相關產品、脊椎壓迫性骨折治療手術相關產品、骨水泥產品</t>
  </si>
  <si>
    <t>代工鞋類產品製造為主要業務，鞋類為運動鞋、休閒鞋及客製化鞋等</t>
  </si>
  <si>
    <t>系統資訊及數位娛樂產品、電腦軟體、其他</t>
  </si>
  <si>
    <t>半導體設備及系統整合</t>
  </si>
  <si>
    <t>紙品、清潔用品</t>
  </si>
  <si>
    <t>一般投資</t>
  </si>
  <si>
    <t>半導體製程設備之精密零組件與材料、製程次系統之維修</t>
  </si>
  <si>
    <t>通信網路相關產品、電信服務收入、工程收入</t>
  </si>
  <si>
    <t>各種積體電路之設計，製造，測試及銷售、各種積體電路模組之設計，製造，測試及銷售、各種積體電路應用軟體之研究，開發及銷售</t>
  </si>
  <si>
    <t>電子線路板專用微型鑽針及銑刀之產銷、電子線路板製程加工、電腦數值控制工具機專用切削刀具及加工週邊設備之產銷</t>
  </si>
  <si>
    <t>電腦及電腦週邊設備之製造及進出口、電子零件、組件之製造及進出口、電視機、錄影機、收錄音機等電器用品及其零組件之進出口</t>
  </si>
  <si>
    <t>有線通信機械器材製造業、無線通信機械器材製造業、通信工程業</t>
  </si>
  <si>
    <t>研發及生產鋰二次電池正極材料、各類高容量鋰電池模組與應用系統、鋰電池及高分子電池製造技術移轉顧問服務業</t>
  </si>
  <si>
    <t>積體電路之研發、製造及銷售、積體電路之進出口貿易</t>
  </si>
  <si>
    <t>各種電子器材電容器之製造加工買賣及進出口業務、承包設計各種無線電工程業務、除許可業務外得經營法令非禁止或限制之業務</t>
  </si>
  <si>
    <t>(1)一般進出口業務、(2)電子零件之買買、(3)代理國內外廠商有關產品之經銷報價及投標業務</t>
  </si>
  <si>
    <t>電腦割字機、雷射雕刻機</t>
  </si>
  <si>
    <t>資料儲存及處理設備製造電子零組件製造業、其他機械器具零售(液晶顯示器及液晶顯示模組及觸控螢幕)、事務性機器設備零售</t>
  </si>
  <si>
    <t>工業用主機板、嵌入式電腦系統、工業觸控電腦</t>
  </si>
  <si>
    <t>LCD檢測整修設備、自動化設備及製程設備、濺鍍及蒸鍍設備、設備零組件及電子配件</t>
  </si>
  <si>
    <t>品牌家具</t>
  </si>
  <si>
    <t>光電數位產品專業代理商、美妝生活商品代埋商</t>
  </si>
  <si>
    <t>電子元件、組件、積體電路、設計及測試儀器之經銷代理及維護、電腦及其零配件之經銷代理、維護及進出口貿易業務、電腦整體系統及軟體系統之分析、規劃、設計研發、維護及經銷代理</t>
  </si>
  <si>
    <t>電子紙顯示器</t>
  </si>
  <si>
    <t>半導體封裝材料之銷售、封裝機器設備之買賣與安裝、提供封裝技術服務</t>
  </si>
  <si>
    <t>事務機零組件、內外銷業務、電子零組件、內外銷業務、光電產品、內外銷業務</t>
  </si>
  <si>
    <t>微電腦商用電腦及裝備(印表機顯示器終端機)之配備、有關電腦硬體及軟體程式之研究開發設計業務、有關前各項產品及零件之進出口業務</t>
  </si>
  <si>
    <t>飯店旅館業</t>
  </si>
  <si>
    <t>運動器材之零組件、培林、機械零組件之製造及買賣業務、電子、電腦零組件之製造及買賣業務、前項產品之進出口貿易業務</t>
  </si>
  <si>
    <t>LED封裝與照明應用、背光模組、數位電視模組、視訊盒、可變電阻器、開關、編碼器、感測器、藍芽滑鼠/耳機/遙控器、讀卡機、液晶顯示器模組</t>
  </si>
  <si>
    <t>無線通信機械器材製造、砷化鎵晶片、數位行動電話功率放大器模組</t>
  </si>
  <si>
    <t>記憶體模組積體電路快閃記憶體代工</t>
  </si>
  <si>
    <t>工具機、治具磨床、數控立式磨床及儀器設計製造銷售、IC封裝模具兼精密零組件設計製造</t>
  </si>
  <si>
    <t>1﹑CC01110電腦及其週邊設備製造業2﹑F118010資訊軟體批發業、3﹑F218010資訊軟體零售業4﹑I301010資訊軟體服務業、5﹑F401021電信管制射頻器材輸入業6﹑ZZ99999</t>
  </si>
  <si>
    <t>國際貿易業、電子材料批發業、智慧財產權業</t>
  </si>
  <si>
    <t>無線通信機械器材之製造及銷售、電信管制射頻器材之製造及銷售、電子零組件之製造及銷售</t>
  </si>
  <si>
    <t>有機電激發光顯示器〈OLED〉之製造加工及買賣業務</t>
  </si>
  <si>
    <t>CC01080電子零組件製造業、CD01030汽車及其零件製造業、F401030製造輸出業</t>
  </si>
  <si>
    <t>各種電腦軟硬體及週邊設備暨零組件之製造、加工、買賣、各種交直流電源供應器轉換器電信器材及其零組件之製造加工買賣、資訊軟體服務業</t>
  </si>
  <si>
    <t>CC01080電子零組件製造業</t>
  </si>
  <si>
    <t>發光二極體指示燈、顯示器之製造及買賣業務、電子零件之製造及買賣業務</t>
  </si>
  <si>
    <t>端點銷售管理系統(POS)及其週邊設備和服務、資訊服務系統整體解決方案</t>
  </si>
  <si>
    <t>軟性鐵氧磁粉磁鐵芯及其他有關電磁組件及其原物料製造及銷售、前項產品生產設備之設計，製造，加工及銷售、前各項有關產品進出口貿易業務及除許可業務外得經營法令許可業務</t>
  </si>
  <si>
    <t>接受委託各型積體電路之封裝、測試與模組之加工及研究開發業務、CC01080電子零組件製造業</t>
  </si>
  <si>
    <t>研究開發生產製造銷售高集積度高精密度記憶體之封裝及測試服務、顯示器驅動IC封裝測試(含金凸塊)業務、混合訊號IC封裝測試業務</t>
  </si>
  <si>
    <t>電子零組件製造業、電子材料批發及零售業、國際貿易業</t>
  </si>
  <si>
    <t>電子零組件、電腦週邊產品</t>
  </si>
  <si>
    <t>儲能、電池模組、行動電源，電芯，其他</t>
  </si>
  <si>
    <t>無線網路產品</t>
  </si>
  <si>
    <t>1產銷石英振盪器、石英發振器、石英濾波器、陶瓷共振器等、2從事一般進出口業務(許可業務除外)、3CC01080電子零組件製造</t>
  </si>
  <si>
    <t>商品銷售、勞務收入</t>
  </si>
  <si>
    <t>電腦應用軟體設計工程業務、有關電腦用品及週邊設備之進出口貿易業務、有關電腦週邊設備及其用品耗材主件系統之研展製造加工及買賣業務</t>
  </si>
  <si>
    <t>電腦及週邊設備製造業、其他化學材料製造業、醫療產品製造業</t>
  </si>
  <si>
    <t>各型航空器及其零件之製造、修理及買賣業務、航空合金材料及五金之買賣業務、發電、輸電、配電機械及其零配件之製造及買賣業務</t>
  </si>
  <si>
    <t>電腦及其週邊設備之製造、買賣、安裝業務、通信機械器材之製造、買賣、安裝業務、資訊軟體及資料處理之服務業務</t>
  </si>
  <si>
    <t>LCD膜片材料製造與銷售、BMC材料及成型品(汽車前車燈反射鏡、高鐵軌道預埋栓)、高機能工程塑膠材料及成型品</t>
  </si>
  <si>
    <t>電子零組件製造業、電子元件設計、電子元件等電子測試服務</t>
  </si>
  <si>
    <t>記憶體模組、快閃記憶體、其他</t>
  </si>
  <si>
    <t>微生物醫藥原料藥製造、銷售、買賣業、生化營養品製造、銷售、買賣業、預防醫學、動物保健銷售、買賣業</t>
  </si>
  <si>
    <t>銅箔電路基板及黏合膠片之製造加工、買賣業務、前項零配組件之製造加工買賣業務、前各項產品之進出口國內外廠商產品之代理經銷、(許可業務除外)</t>
  </si>
  <si>
    <t>IC設計業、半導體業、電腦及週邊設備業</t>
  </si>
  <si>
    <t>醫療廢棄物焚化處理，有害事業廢棄物焚化、物化、固化及掩埋處理、一般事業廢棄物、垃圾、污泥及油泥焚化處理、小型焚化爐設計、規劃及建造、承攬興建焚化廠或掩埋場</t>
  </si>
  <si>
    <t>商用置物設備系列製造加工買賣、置物架及功能架系列製造加工買賣、伸線加工買賣</t>
  </si>
  <si>
    <t>自黏標籤、自黏膠帶、離型紙和紙</t>
  </si>
  <si>
    <t>CC01080電子零組件製造業、CA04010金屬表面處理業、CA01110鍊銅業</t>
  </si>
  <si>
    <t>船舶裝卸業、運輸業、報關業</t>
  </si>
  <si>
    <t>變頻器/自動化驅動控制系統、自動化傳動系列、控制器及監控系統</t>
  </si>
  <si>
    <t>西藥批發業、租賃業、管理顧問業</t>
  </si>
  <si>
    <t>成衣、鞋類及運動用品之輔料黏扣帶、織帶(鞋帶)之產製及銷售、成衣、鞋類及運動用品之鬆緊帶、針織緹花網布等材料之產製及銷售</t>
  </si>
  <si>
    <t>智慧醫療、行動醫療</t>
  </si>
  <si>
    <t>馬口鐵、鋁罐及相關產品製造與銷售，充填代工生產</t>
  </si>
  <si>
    <t>扣件買賣</t>
  </si>
  <si>
    <t>3D繪圖軟體(SOLIDWORKS)、3DCAD/CAM/CAE/CAID軟體銷售、PDM產品研發生產及銷售，顧問輔導與客製化服務</t>
  </si>
  <si>
    <t>C805990其他塑膠品製造業、CB01010機械設備製造業、CQ01010模具製造業</t>
  </si>
  <si>
    <t>再生膠、橡膠粉、橡膠粒等再生橡膠產品之製造及銷售</t>
  </si>
  <si>
    <t>全球性高級精品名牌店之裝潢、客製化傢俱之製造銷售</t>
  </si>
  <si>
    <t>自有品牌休閒鞋、休閒服飾(牛仔服飾)及配件之設計、生產及銷售</t>
  </si>
  <si>
    <t>金屬表面處理服務</t>
  </si>
  <si>
    <t>流行髮飾梳子珠寶手袋及其他等進出口業務</t>
  </si>
  <si>
    <t>教育諮詢、幼教用品銷售、幼教軟體銷售</t>
  </si>
  <si>
    <t>生產各類型運動用手套、護具等專業運動醫療防護用品、專業生產精品手袋、錢包、拉杆箱及休閒袋等各類箱包</t>
  </si>
  <si>
    <t>鞋類商品之批發與零售、其他</t>
  </si>
  <si>
    <t>流行音樂之製作及發行、著作權授權、藝人演藝經紀</t>
  </si>
  <si>
    <t>劇集節目、電視節目、錄影節目帶、電影片之製作及發行、商品及肖像授權、商品銷售</t>
  </si>
  <si>
    <t>經營電機、電子零件代理經銷業務、工廠自動化設備銷售組裝製品業務、嵌入式電腦組裝製品業務</t>
  </si>
  <si>
    <t>經營會員制連鎖健身中心及休閒運動場館、健身課程等服務</t>
  </si>
  <si>
    <t>水泥產品製造及銷售、預拌式泥作材料等建築材料之開發，製造與銷售</t>
  </si>
  <si>
    <t>各式窗簾、窗簾零件生產及銷售</t>
  </si>
  <si>
    <t>片材型塑膠地板生產與銷售</t>
  </si>
  <si>
    <t>碳纖維複材用品、非碳纖維複材用品</t>
  </si>
  <si>
    <t>經營服務業電子商務</t>
  </si>
  <si>
    <t>環境保護工程顧問與施工、土方資源再利用處理、環境檢測採樣及檢驗</t>
  </si>
  <si>
    <t>電子商務網路零售業</t>
  </si>
  <si>
    <t>自行車及零配件貼標產品及銷售、運動器材貼標產品及銷售、其他各項網版印刷產品及銷售</t>
  </si>
  <si>
    <t>室內家具之研發、設計及生產</t>
  </si>
  <si>
    <t>馬口鐵罐、鋁罐等金屬包裝材料之製造及銷售</t>
  </si>
  <si>
    <t>數位學習內容產品、補習教育收入及其他</t>
  </si>
  <si>
    <t>ELECTRONICSCALES電子秤、ELECTRONICMATERIALS電子材料</t>
  </si>
  <si>
    <t>冷凍肉品加工，銷售、冷凍冷藏庫租賃、營建業務</t>
  </si>
  <si>
    <t>成衣、羽絨、寢具</t>
  </si>
  <si>
    <t>公用煤氣業、燃料導管安裝工程業</t>
  </si>
  <si>
    <t>各種印刷品之製造加工買賣、前項之藝術品買賣、各種印刷器材買賣業務</t>
  </si>
  <si>
    <t>出版</t>
  </si>
  <si>
    <t>非屬公用之發電業務、汽電廠運維及經營(汽電廠主要產出為電力、蒸汽)、研究諮詢及技術服務</t>
  </si>
  <si>
    <t>加油站供售汽柴油、汽機車之潤滑與保養等週邊油品零售、洗車、車輛用液化石油氣、除許可業務外，得經營法令非禁止或限制之業務</t>
  </si>
  <si>
    <t>高爾夫球桿頭</t>
  </si>
  <si>
    <t>成人紙尿褲等醫療保健用品之製造及買賣</t>
  </si>
  <si>
    <t>輕鋼架防火門之製造，買賣業務、經營有關進出口業務、各種機械之製造及買賣業務</t>
  </si>
  <si>
    <t>運動器材射出零組件之設計、製造工程塑膠複合材料之開發、其他</t>
  </si>
  <si>
    <t>預力混凝土管及各種水泥製品、預拌混凝土製造買賣、前項有關水泥製品之自來水管承裝業務、有關自來水管之零件，鋼管包覆及另件包覆等製造買賣及承裝業務</t>
  </si>
  <si>
    <t>各種果汁飲料雜貨食品及生鮮魚肉海鮮冷凍食品買賣、各種餐具用品之進口買賣及餐廳業務之經營、前各項有關產品之加工製造及進出口業務</t>
  </si>
  <si>
    <t>一般進出口貿易業務(期貨除外)、瓦斯器材爐具及五金機械工具之買賣及製造、輸出入販賣度量衡器之買賣</t>
  </si>
  <si>
    <t>複合板材之製造買賣、塑膠板材塑膠條、其他及塑膠膜之製造加工及進出口買賣業務</t>
  </si>
  <si>
    <t>存託憑證</t>
  </si>
  <si>
    <t>醫療耗材製造與銷售、醫療耗材配送及被服租賃等醫療系統後勤管理服務、代理銷售醫療器材及其它</t>
  </si>
  <si>
    <t>速食麵類產品之製造與銷售、飲料類產品之製造與銷售、糕餅類產品之製造與銷售</t>
  </si>
  <si>
    <t>行業大數據場景:端到端的一站式供應鏈產品和服務、城市大數據場景:大數據軟件解?方案構建全市級大數據平台、創新孵化場景-優化核心產品及金融科技場景-系統集成、軟件開發</t>
  </si>
  <si>
    <t>生產製造機車、生產製造機車零組件、製造金屬零件自行開發模具</t>
  </si>
  <si>
    <t>Supplychainmanagement、Engineeringservices、Securityproductsandservices</t>
  </si>
  <si>
    <t>盤元、球化線材、螺絲、螺栓</t>
  </si>
  <si>
    <t>生產製造及銷售LED裝飾燈、白熾裝飾燈、、舞台燈及LED照明燈具等產品</t>
  </si>
  <si>
    <t>手機、解決方案及智能終端、無線通訊模塊、物聯網業務</t>
  </si>
  <si>
    <t>生產及銷售筆記本型電腦外殼、生產及銷售手持設備外殼</t>
  </si>
  <si>
    <t>除油煙機瓦斯爐熱水器系統廚具</t>
  </si>
  <si>
    <t>以導管輸送可燃天然氣供應非工業用燃料、天然氣用具及器材之製造銷售暨進出口代銷事項、有關瓦斯管工程之承裝</t>
  </si>
  <si>
    <t>1表面處理業2製鎖業3其他金屬製品製造業4模具製造零售業、5電信管制射頻器材輸入製造業6金屬、鋁鑄造業、7除許可業務外，得經營法令非禁止或限制之業務</t>
  </si>
  <si>
    <t>防盜，防火，防災之安全維護、現金或其他貴重物品運送及人身之安全維護、門禁設備，數位影像監控之系統規劃，設計保養，修理按裝，及諮詢顧問</t>
  </si>
  <si>
    <t>鉛錠、鉛合金錠、紅丹粉、黃丹粉、氧化鉛等製造加工買賣、前各項有關國內外產品代理經銷報價、投標業務及進出口貿易業務、一般及事業廢棄物清除、回收處理業務</t>
  </si>
  <si>
    <t>設立與經營電視播送系統、製作播映並發行電視節目、製作及播映電視廣告</t>
  </si>
  <si>
    <t>印刷;製版;印刷品裝訂及加工業;攝影業、特定專業區開發業;投資興建公共建設業;新市鎮、新社區開發業;、區段徵收及市地重劃代辦業;都市更新重建業</t>
  </si>
  <si>
    <t>以導管輸送天然氣、氣體導管裝置、石油氣(天然氣)具及器材製造及代銷</t>
  </si>
  <si>
    <t>生產及銷售各式黏扣帶、各式織帶(鞋帶)、鬆緊帶、生產及銷售射出金勾及各種面料等產品、銷售委託營造廠商興建之住宅</t>
  </si>
  <si>
    <t>塑蓋、鋁蓋、爪蓋、標籤、PET瓶、瓶胚、飲料充填代工業務</t>
  </si>
  <si>
    <t>提供伴唱視聽供人唱歌</t>
  </si>
  <si>
    <t>不織布之製造加工及買賣、寢具之製造加工及買賣、相關機械之製造加工及買賣</t>
  </si>
  <si>
    <t>水晶玻璃藝品之設計加工製造買賣業務、水晶玻璃原料及其書籍之買賣業務、水晶玻璃藝品之諮詢顧問業務</t>
  </si>
  <si>
    <t>各種皮箱之製造加工及買賣、各種皮箱及其零件之製造加工及買賣、前項有關進出口業務</t>
  </si>
  <si>
    <t>汽窗窗簾、割草機</t>
  </si>
  <si>
    <t>有關各種鐵骨/不銹鋼桶/建築材料等加工製造買賣、及相關業務;按裝工程業務(營造業除外)/大樓鋼結構買賣、代理國內外有關廠商產品經銷/報價投標業務</t>
  </si>
  <si>
    <t>高爾夫球相關產品銷售、電子商務</t>
  </si>
  <si>
    <t>三洋實業</t>
  </si>
  <si>
    <t>聯發國際</t>
  </si>
  <si>
    <t>品牌男女裝之設計開發、製造及銷售業務、百貨買賣</t>
  </si>
  <si>
    <t>春雨一</t>
    <phoneticPr fontId="2" type="noConversion"/>
  </si>
  <si>
    <t>春雨二</t>
    <phoneticPr fontId="2" type="noConversion"/>
  </si>
  <si>
    <t>春雨三</t>
    <phoneticPr fontId="2" type="noConversion"/>
  </si>
  <si>
    <t>矽格四</t>
  </si>
  <si>
    <t>2021/09/01</t>
  </si>
  <si>
    <t>2021/09/17</t>
  </si>
  <si>
    <t>9/27-9/29</t>
  </si>
  <si>
    <r>
      <rPr>
        <sz val="10"/>
        <rFont val="細明體"/>
        <family val="3"/>
        <charset val="136"/>
      </rPr>
      <t>永捷六</t>
    </r>
    <phoneticPr fontId="2" type="noConversion"/>
  </si>
  <si>
    <r>
      <rPr>
        <sz val="10"/>
        <rFont val="細明體"/>
        <family val="3"/>
        <charset val="136"/>
      </rPr>
      <t>英利三</t>
    </r>
    <r>
      <rPr>
        <sz val="10"/>
        <rFont val="Arial"/>
        <family val="2"/>
      </rPr>
      <t>KY</t>
    </r>
    <phoneticPr fontId="2" type="noConversion"/>
  </si>
  <si>
    <r>
      <rPr>
        <sz val="10"/>
        <rFont val="細明體"/>
        <family val="3"/>
        <charset val="136"/>
      </rPr>
      <t>永豐金證券</t>
    </r>
    <phoneticPr fontId="2" type="noConversion"/>
  </si>
  <si>
    <t>F-佐登</t>
  </si>
  <si>
    <t>齒輪、齒輪箱、精密金屬零組件、諧波減速器、中置電機、及工業機器人等智能傳動核心零組件之研發、生產及銷售</t>
  </si>
  <si>
    <t>網路媒合平台</t>
  </si>
  <si>
    <t>瀚荃四</t>
  </si>
  <si>
    <t>2021/09/07</t>
  </si>
  <si>
    <t>2021/09/27</t>
  </si>
  <si>
    <t>10/5-10/7</t>
  </si>
  <si>
    <t>聯合再生三</t>
  </si>
  <si>
    <t>第一銀行等</t>
  </si>
  <si>
    <t>2021/09/22</t>
  </si>
  <si>
    <t>易華電一</t>
  </si>
  <si>
    <t>10/7-10/12</t>
  </si>
  <si>
    <t>聯德四KY</t>
  </si>
  <si>
    <t>2021/09/06</t>
  </si>
  <si>
    <t>2021/09/24</t>
  </si>
  <si>
    <t>10/13-10/14</t>
  </si>
  <si>
    <t>康普三</t>
  </si>
  <si>
    <t>2021/09/10</t>
  </si>
  <si>
    <t>2021/09/30</t>
  </si>
  <si>
    <t>10/13-10/15</t>
  </si>
  <si>
    <t>聚和五</t>
  </si>
  <si>
    <t>10/14-10/18</t>
  </si>
  <si>
    <t>永捷七</t>
  </si>
  <si>
    <t>10/21-10/25</t>
  </si>
  <si>
    <t>無報價2021/11/12</t>
  </si>
  <si>
    <t>底標100</t>
  </si>
  <si>
    <t>大量一</t>
  </si>
  <si>
    <t>2021/10/19</t>
  </si>
  <si>
    <t>10/26-10/27</t>
  </si>
  <si>
    <t>無報價2021/11/15</t>
  </si>
  <si>
    <t>餐飲相關業務</t>
  </si>
  <si>
    <t>資通訊基礎架構數據運算及運用數位化整合雲端應用軟體及服務、其他產品</t>
  </si>
  <si>
    <t>邑錡一</t>
  </si>
  <si>
    <t>2021/08/20</t>
  </si>
  <si>
    <t>10/27-10/28</t>
  </si>
  <si>
    <t>無報價 2021/11/16</t>
  </si>
  <si>
    <t>電視機等家用電器通訊器材燈具及其有關器材零組件之買賣業務、電腦及其週邊自動化事務機器及其器材零組件之裝配及買賣業務、前各項產品之維修及保養服務業務及電器安裝業務</t>
  </si>
  <si>
    <t>特昇二KY</t>
  </si>
  <si>
    <t>2021/09/29</t>
  </si>
  <si>
    <t>2021/10/18</t>
  </si>
  <si>
    <t>10/27-10/29</t>
  </si>
  <si>
    <t>無報價 2021/11/18</t>
  </si>
  <si>
    <t>底標101</t>
  </si>
  <si>
    <r>
      <rPr>
        <sz val="10"/>
        <rFont val="細明體"/>
        <family val="3"/>
        <charset val="136"/>
      </rPr>
      <t>競拍</t>
    </r>
    <phoneticPr fontId="2" type="noConversion"/>
  </si>
  <si>
    <r>
      <rPr>
        <sz val="10"/>
        <rFont val="細明體"/>
        <family val="3"/>
        <charset val="136"/>
      </rPr>
      <t>詢圈</t>
    </r>
    <phoneticPr fontId="2" type="noConversion"/>
  </si>
  <si>
    <t>錸寶二</t>
    <phoneticPr fontId="2" type="noConversion"/>
  </si>
  <si>
    <t>海德威一</t>
    <phoneticPr fontId="2" type="noConversion"/>
  </si>
  <si>
    <t>事欣科三</t>
    <phoneticPr fontId="2" type="noConversion"/>
  </si>
  <si>
    <t>樺漢四</t>
  </si>
  <si>
    <t>2021/06/24</t>
  </si>
  <si>
    <t>2021/07/12</t>
  </si>
  <si>
    <t>11/2-11/3</t>
  </si>
  <si>
    <t>晶華三</t>
    <phoneticPr fontId="2" type="noConversion"/>
  </si>
  <si>
    <t>台耀四</t>
    <phoneticPr fontId="2" type="noConversion"/>
  </si>
  <si>
    <t>遠東銀行</t>
  </si>
  <si>
    <t>UBS AG</t>
  </si>
  <si>
    <t>淳安二</t>
  </si>
  <si>
    <t>2021/09/16</t>
  </si>
  <si>
    <t>2021/10/06</t>
  </si>
  <si>
    <t>11/5-11/9</t>
  </si>
  <si>
    <t>大亞電纜四</t>
  </si>
  <si>
    <t>2021/07/23</t>
  </si>
  <si>
    <t>2021/08/10</t>
  </si>
  <si>
    <t>宏致二</t>
  </si>
  <si>
    <t>11/9-11/10</t>
  </si>
  <si>
    <t>佐登二KY</t>
  </si>
  <si>
    <t>2021/11/03</t>
  </si>
  <si>
    <t>無報價2021/11/29</t>
  </si>
  <si>
    <t>運錩四</t>
  </si>
  <si>
    <t>11/10-11/12</t>
  </si>
  <si>
    <t>無報價2021/12/2</t>
  </si>
  <si>
    <t>底標104</t>
    <phoneticPr fontId="2" type="noConversion"/>
  </si>
  <si>
    <t>正淩精密工業</t>
  </si>
  <si>
    <t>台虹ECB</t>
  </si>
  <si>
    <t>USD0.7</t>
  </si>
  <si>
    <t>無拆解</t>
  </si>
  <si>
    <t>100-101.5</t>
  </si>
  <si>
    <t>信立一</t>
    <phoneticPr fontId="2" type="noConversion"/>
  </si>
  <si>
    <t>世德一</t>
  </si>
  <si>
    <t>11/23-11/25</t>
  </si>
  <si>
    <t>達邦蛋白一</t>
  </si>
  <si>
    <t>2021/10/27</t>
  </si>
  <si>
    <t>2021/11/12</t>
  </si>
  <si>
    <t>YTM(3)=(0.5%)</t>
  </si>
  <si>
    <t>雄獅二</t>
  </si>
  <si>
    <t>11/25-11/29</t>
  </si>
  <si>
    <t>無報價2021/12/16</t>
  </si>
  <si>
    <t>天正國際一</t>
  </si>
  <si>
    <t>2021/10/29</t>
  </si>
  <si>
    <t>2021/11/16</t>
  </si>
  <si>
    <t>北基六</t>
  </si>
  <si>
    <t>無報價2021/12/17</t>
  </si>
  <si>
    <t>YTP(2)=(0.15%)</t>
  </si>
  <si>
    <t>中租一KY</t>
  </si>
  <si>
    <t>2021/11/08</t>
  </si>
  <si>
    <t>2021/11/24</t>
  </si>
  <si>
    <t>12/2-12/6</t>
  </si>
  <si>
    <t>群聯一</t>
  </si>
  <si>
    <t>2021/09/08</t>
  </si>
  <si>
    <t>12/3-12/7</t>
  </si>
  <si>
    <t>榮成四</t>
  </si>
  <si>
    <t>額度有限2021/12/27</t>
  </si>
  <si>
    <t>12/23-12/27</t>
    <phoneticPr fontId="2" type="noConversion"/>
  </si>
  <si>
    <t>台光電五</t>
    <phoneticPr fontId="2" type="noConversion"/>
  </si>
  <si>
    <t>復盛一</t>
    <phoneticPr fontId="2" type="noConversion"/>
  </si>
  <si>
    <t>至上九</t>
    <phoneticPr fontId="2" type="noConversion"/>
  </si>
  <si>
    <t>晶宏二</t>
  </si>
  <si>
    <t>2021/11/10</t>
  </si>
  <si>
    <t>2021/11/26</t>
  </si>
  <si>
    <t>12/10-12/13</t>
  </si>
  <si>
    <t>額度有限2022/1/3</t>
  </si>
  <si>
    <t>台新金E1</t>
    <phoneticPr fontId="2" type="noConversion"/>
  </si>
  <si>
    <t>萬潤科技</t>
  </si>
  <si>
    <t>FitchBBB-</t>
    <phoneticPr fontId="2" type="noConversion"/>
  </si>
  <si>
    <t>FitchBBB+</t>
    <phoneticPr fontId="2" type="noConversion"/>
  </si>
  <si>
    <t>至上電子</t>
  </si>
  <si>
    <t>中揚光三</t>
  </si>
  <si>
    <t>2021/11/29</t>
  </si>
  <si>
    <t>2021/12/15</t>
  </si>
  <si>
    <t>12/20-12/21</t>
  </si>
  <si>
    <t>無報價2022/1/10</t>
  </si>
  <si>
    <t>時碩二</t>
  </si>
  <si>
    <t>2021/07/08</t>
  </si>
  <si>
    <t>12/16-12/20</t>
  </si>
  <si>
    <t>2021/11/23</t>
  </si>
  <si>
    <t>2021/12/09</t>
  </si>
  <si>
    <t>無報價2022/1/18</t>
  </si>
  <si>
    <t>風青二</t>
  </si>
  <si>
    <t>2021/11/30</t>
  </si>
  <si>
    <t>2021/12/16</t>
  </si>
  <si>
    <t>12/27-12/29</t>
  </si>
  <si>
    <t>松上四</t>
  </si>
  <si>
    <t>2021/08/31</t>
  </si>
  <si>
    <t>12/28-12/30</t>
  </si>
  <si>
    <t>額度有限2022/1/19</t>
  </si>
  <si>
    <t>美式木製寢室家具製造及銷售、廚房櫥櫃製造及銷售、橡膠木加工及銷售</t>
  </si>
  <si>
    <t>嘉基一</t>
  </si>
  <si>
    <t>2021/12/10</t>
  </si>
  <si>
    <t>2021/12/28</t>
  </si>
  <si>
    <t>1/4-1/6</t>
  </si>
  <si>
    <t>額度有限2022/1/26</t>
  </si>
  <si>
    <t>正凌二</t>
  </si>
  <si>
    <t>1/6-1/10</t>
  </si>
  <si>
    <t>無報價2022/2/8</t>
  </si>
  <si>
    <t>能源產品、工業電腦</t>
  </si>
  <si>
    <t>各種金屬之印刷塗漆，容器，模具之製造加工及買賣、罐裝啤酒包裝，碳酸飲料包裝設備製造買賣、各種塑膠製品製造業</t>
  </si>
  <si>
    <t>貿聯KY ECB</t>
  </si>
  <si>
    <t>USD1.25</t>
  </si>
  <si>
    <t>2021/12/13</t>
  </si>
  <si>
    <t>2021/12/29</t>
  </si>
  <si>
    <t>不提供拆解</t>
  </si>
  <si>
    <t>YTM(3)=(+1.5%)</t>
  </si>
  <si>
    <t>勤美四</t>
  </si>
  <si>
    <t>1/7-1/11</t>
  </si>
  <si>
    <t>建新一</t>
  </si>
  <si>
    <t>2021/12/08</t>
  </si>
  <si>
    <t>2021/12/24</t>
  </si>
  <si>
    <t>1/10-1/12</t>
  </si>
  <si>
    <t>車王電二</t>
  </si>
  <si>
    <t>弘裕二</t>
  </si>
  <si>
    <t>2022/01/03</t>
  </si>
  <si>
    <t>晶圓再生及晶圓薄化代工服務</t>
  </si>
  <si>
    <t>凡甲五</t>
  </si>
  <si>
    <t>2021/12/30</t>
  </si>
  <si>
    <t>2022/01/18</t>
  </si>
  <si>
    <t>1/21-1/24</t>
  </si>
  <si>
    <t>嘉晶四</t>
    <phoneticPr fontId="2" type="noConversion"/>
  </si>
  <si>
    <t>漢磊四</t>
    <phoneticPr fontId="2" type="noConversion"/>
  </si>
  <si>
    <t>麗清四</t>
  </si>
  <si>
    <t>2022/01/14</t>
  </si>
  <si>
    <t>1/25-2/7</t>
  </si>
  <si>
    <t>無報價</t>
  </si>
  <si>
    <t>萬潤四</t>
  </si>
  <si>
    <t>2021/12/27</t>
  </si>
  <si>
    <t>2022/01/13</t>
  </si>
  <si>
    <t>2/7-2/9</t>
  </si>
  <si>
    <t>康舒一</t>
  </si>
  <si>
    <t>2021/12/21</t>
  </si>
  <si>
    <t>2022/01/07</t>
  </si>
  <si>
    <t>2/9-2/11</t>
  </si>
  <si>
    <t>2/23-2/25</t>
    <phoneticPr fontId="2" type="noConversion"/>
  </si>
  <si>
    <t>2/25-3/1</t>
    <phoneticPr fontId="2" type="noConversion"/>
  </si>
  <si>
    <t>群翊一</t>
    <phoneticPr fontId="2" type="noConversion"/>
  </si>
  <si>
    <t>高端一</t>
    <phoneticPr fontId="2" type="noConversion"/>
  </si>
  <si>
    <t>連接器配線組立、網通視訊、車用電子</t>
  </si>
  <si>
    <t>榮星三</t>
  </si>
  <si>
    <t>2/14-2/16</t>
  </si>
  <si>
    <t>YTP(3)=(0.125%)</t>
  </si>
  <si>
    <t>無報價</t>
    <phoneticPr fontId="2" type="noConversion"/>
  </si>
  <si>
    <t>兆利一</t>
    <phoneticPr fontId="2" type="noConversion"/>
  </si>
  <si>
    <t>3/7-3/9</t>
    <phoneticPr fontId="2" type="noConversion"/>
  </si>
  <si>
    <t>良維九</t>
  </si>
  <si>
    <t>2022/01/24</t>
  </si>
  <si>
    <t>2/21-2/22</t>
  </si>
  <si>
    <t>加百裕三</t>
    <phoneticPr fontId="2" type="noConversion"/>
  </si>
  <si>
    <t>材料三KY</t>
    <phoneticPr fontId="2" type="noConversion"/>
  </si>
  <si>
    <t>中磊六</t>
    <phoneticPr fontId="2" type="noConversion"/>
  </si>
  <si>
    <t>台光電子</t>
  </si>
  <si>
    <t>達邁一</t>
    <phoneticPr fontId="2" type="noConversion"/>
  </si>
  <si>
    <t>晶片電容、晶片電阻、介電瓷粉、電感</t>
  </si>
  <si>
    <t>醣聯三</t>
    <phoneticPr fontId="2" type="noConversion"/>
  </si>
  <si>
    <t>3/18-3/22</t>
    <phoneticPr fontId="2" type="noConversion"/>
  </si>
  <si>
    <t>3/21-3/23</t>
    <phoneticPr fontId="2" type="noConversion"/>
  </si>
  <si>
    <t>噴墨印刷、廣告設備及墨水生產、MicroLED，半導體零配件，細胞染色，病毒檢測等噴墨製程代工、電子材料及特用化學品奈米化製造</t>
  </si>
  <si>
    <t>工業電源，通信設備，電動車充電系統，LED燈具、Inverter，醫療設備，事務機器等應用之電感器，變壓器專業製造</t>
  </si>
  <si>
    <t>3/17-3/18</t>
    <phoneticPr fontId="2" type="noConversion"/>
  </si>
  <si>
    <t>3/23-3/25</t>
    <phoneticPr fontId="2" type="noConversion"/>
  </si>
  <si>
    <r>
      <rPr>
        <sz val="10"/>
        <rFont val="細明體"/>
        <family val="3"/>
        <charset val="136"/>
      </rPr>
      <t>世豐二</t>
    </r>
    <phoneticPr fontId="2" type="noConversion"/>
  </si>
  <si>
    <t>全球傳動二</t>
    <phoneticPr fontId="2" type="noConversion"/>
  </si>
  <si>
    <t>2756</t>
  </si>
  <si>
    <t>2945</t>
  </si>
  <si>
    <t>2947</t>
  </si>
  <si>
    <t>3349</t>
  </si>
  <si>
    <t>3592</t>
  </si>
  <si>
    <t>4440</t>
  </si>
  <si>
    <t>4558</t>
  </si>
  <si>
    <t>4770</t>
  </si>
  <si>
    <t>4923</t>
  </si>
  <si>
    <t>5222</t>
  </si>
  <si>
    <t>5244</t>
  </si>
  <si>
    <t>6691</t>
  </si>
  <si>
    <t>6693</t>
  </si>
  <si>
    <t>6719</t>
  </si>
  <si>
    <t>6761</t>
  </si>
  <si>
    <t>6763</t>
  </si>
  <si>
    <t>6770</t>
  </si>
  <si>
    <t>6792</t>
  </si>
  <si>
    <t>6806</t>
  </si>
  <si>
    <t>6829</t>
  </si>
  <si>
    <t>8438</t>
  </si>
  <si>
    <t>機能彈性紗製造與銷售</t>
  </si>
  <si>
    <t>高科技廠房無塵室及機電空調統包工程與建議服務、節能技術服務</t>
  </si>
  <si>
    <t>功率半導體元件(功率金氧半場效電晶體)之研發設計與銷售、無刷直流馬達驅動控制模組之研發設計與銷售、數位類比可程式化SOC散熱風扇驅動IC之研發設計與銷售</t>
  </si>
  <si>
    <t>電源管理IC、功率元件MOSFET</t>
  </si>
  <si>
    <t>EMC及線路保護元件銷售、認證測試之整合性服務</t>
  </si>
  <si>
    <t>第三方支付業務</t>
  </si>
  <si>
    <t>各式積體電路其系統產品之生產、製造、測試、封裝；半導體設備零、組件維修、開發、製造與銷售；研究、開發、設計及銷售下列產品：、(1)特殊應用積體電路技術整合服務(2)矽智財設計與服務</t>
  </si>
  <si>
    <t>高頻天線元件及模組(研究、開發、生產、製造及銷售)、壓電元件與超音波傳感器(研究、開發、生產、製造及銷售)、電子零組件及無線通訊產品之銷售</t>
  </si>
  <si>
    <t>能源開發工程服務、電廠維運(設備維修)太陽能發電廠、節能、儲能服務工程等全方位專業能源服務</t>
  </si>
  <si>
    <t>光電及半導體設備零組件、航太零組件</t>
  </si>
  <si>
    <t>電子商務、物流服務、金融科技</t>
  </si>
  <si>
    <t>資源回收再生產品研發產製與銷售、特用化學品研發產製與銷售、其他綠色產品與設備之研發與銷售</t>
  </si>
  <si>
    <t>2021/10/22</t>
  </si>
  <si>
    <t>2021/11/09</t>
  </si>
  <si>
    <t>上海銀行</t>
  </si>
  <si>
    <t>威健六</t>
    <phoneticPr fontId="2" type="noConversion"/>
  </si>
  <si>
    <t>2022/02/24</t>
  </si>
  <si>
    <t>2022/03/15</t>
  </si>
  <si>
    <t>4/11-4/13</t>
    <phoneticPr fontId="2" type="noConversion"/>
  </si>
  <si>
    <t>4/13-4/15</t>
    <phoneticPr fontId="2" type="noConversion"/>
  </si>
  <si>
    <t>小家電之製造及銷售、其他</t>
  </si>
  <si>
    <t>印刷電路基板之製造加工買賣業務、絕緣材料之製造加工買賣業務、電木管電木棒之製造加工買賣業務</t>
  </si>
  <si>
    <t>4/25-4/27</t>
    <phoneticPr fontId="2" type="noConversion"/>
  </si>
  <si>
    <t>捷流一</t>
    <phoneticPr fontId="2" type="noConversion"/>
  </si>
  <si>
    <t>家登三</t>
    <phoneticPr fontId="2" type="noConversion"/>
  </si>
  <si>
    <t>怡利電二</t>
    <phoneticPr fontId="2" type="noConversion"/>
  </si>
  <si>
    <t>2022/03/23</t>
  </si>
  <si>
    <t>2022/04/12</t>
  </si>
  <si>
    <t>2022/03/11</t>
  </si>
  <si>
    <t>榮剛六</t>
  </si>
  <si>
    <t>成衣國際貿易業、長纖紡織業</t>
  </si>
  <si>
    <t>5/18-5/20</t>
    <phoneticPr fontId="2" type="noConversion"/>
  </si>
  <si>
    <t>聿欣二</t>
    <phoneticPr fontId="2" type="noConversion"/>
  </si>
  <si>
    <t>5/17-5/18</t>
    <phoneticPr fontId="2" type="noConversion"/>
  </si>
  <si>
    <t>2022/04/08</t>
  </si>
  <si>
    <t>2022/04/26</t>
  </si>
  <si>
    <t>研究、開發、生產、製造、銷售：積體電路晶片、零組件、住宅及大樓開發租售業、機械設備製造業</t>
  </si>
  <si>
    <t>2022/04/14</t>
  </si>
  <si>
    <t>2022/05/03</t>
  </si>
  <si>
    <t>鈺創三</t>
    <phoneticPr fontId="2" type="noConversion"/>
  </si>
  <si>
    <t>5/10-5/12</t>
    <phoneticPr fontId="2" type="noConversion"/>
  </si>
  <si>
    <t>宇峻一</t>
  </si>
  <si>
    <t>G301011船舶運送業、G401011船務代理業、G404011貨櫃集散站經營業、CD01070商港區船舶小修業、ZZ99999除許可業務外，得經營法令非禁止或限制之業務</t>
  </si>
  <si>
    <t>八貫一</t>
  </si>
  <si>
    <t>2022/04/13</t>
  </si>
  <si>
    <t>2022/04/29</t>
  </si>
  <si>
    <t>5/18-5/20</t>
  </si>
  <si>
    <t>6/6-6/8</t>
    <phoneticPr fontId="2" type="noConversion"/>
  </si>
  <si>
    <t>維田一</t>
  </si>
  <si>
    <t>2022/04/19</t>
  </si>
  <si>
    <t>2022/05/06</t>
  </si>
  <si>
    <t>5/19-5/23</t>
  </si>
  <si>
    <t>2021/05/18</t>
  </si>
  <si>
    <t>2021/05/07</t>
  </si>
  <si>
    <t>2021/06/21</t>
  </si>
  <si>
    <t>2021/07/07</t>
  </si>
  <si>
    <t>2021/07/09</t>
  </si>
  <si>
    <t>2021/07/27</t>
  </si>
  <si>
    <t>2021/12/07</t>
  </si>
  <si>
    <t>2022/01/05</t>
  </si>
  <si>
    <t>2021/10/20</t>
  </si>
  <si>
    <t>2022/02/07</t>
  </si>
  <si>
    <t>2022/03/08</t>
  </si>
  <si>
    <t>2022/03/24</t>
  </si>
  <si>
    <t>2022/03/10</t>
  </si>
  <si>
    <t>2022/03/28</t>
  </si>
  <si>
    <t>2022/03/29</t>
  </si>
  <si>
    <t>2022/04/18</t>
  </si>
  <si>
    <t>2022/04/22</t>
  </si>
  <si>
    <t>2022/05/11</t>
  </si>
  <si>
    <t>鈦昇三</t>
  </si>
  <si>
    <t>豐祥一KY</t>
  </si>
  <si>
    <t>2022/05/05</t>
  </si>
  <si>
    <t>5/23-5/25</t>
  </si>
  <si>
    <t>穩得一</t>
  </si>
  <si>
    <t>2022/03/31</t>
  </si>
  <si>
    <t>5/25-5/26</t>
  </si>
  <si>
    <t>6/10-6/14</t>
    <phoneticPr fontId="2" type="noConversion"/>
  </si>
  <si>
    <t>正德海運</t>
  </si>
  <si>
    <t>正德五</t>
  </si>
  <si>
    <t>巨大一</t>
  </si>
  <si>
    <t>2022/05/10</t>
  </si>
  <si>
    <t>2022/05/26</t>
  </si>
  <si>
    <t>5/30-5/31</t>
  </si>
  <si>
    <t>6/14-6/15</t>
    <phoneticPr fontId="2" type="noConversion"/>
  </si>
  <si>
    <t>萬旭二</t>
  </si>
  <si>
    <t>2022/05/09</t>
  </si>
  <si>
    <t>5/27-5/31</t>
  </si>
  <si>
    <t>6/22-6/24</t>
    <phoneticPr fontId="2" type="noConversion"/>
  </si>
  <si>
    <t>可見光及不可見光LED光電整合元件封裝製造、LED照明需求及設計應用開發</t>
  </si>
  <si>
    <t>通訊設備、物聯網</t>
  </si>
  <si>
    <t>6/24-6/27</t>
    <phoneticPr fontId="2" type="noConversion"/>
  </si>
  <si>
    <t>啟碁三</t>
    <phoneticPr fontId="2" type="noConversion"/>
  </si>
  <si>
    <t>聚酯加工絲、加工收入、租賃收入</t>
  </si>
  <si>
    <t>粉末冶金業、除許可業務外，得經營法令非禁止或限制之業務</t>
  </si>
  <si>
    <t>石化及化工工程、捷運、發電廠、空調機電系統及公共工程、其他</t>
  </si>
  <si>
    <t>正基</t>
  </si>
  <si>
    <t>汎銓</t>
  </si>
  <si>
    <t>合成樹脂、電子化學材料</t>
  </si>
  <si>
    <t>消費性IC之設計、製造與銷售</t>
  </si>
  <si>
    <t>遊戲及教育軟體研究開發、生產、代理及銷售</t>
  </si>
  <si>
    <t>2022/05/20</t>
  </si>
  <si>
    <t>2022/06/08</t>
  </si>
  <si>
    <t>2022/05/25</t>
  </si>
  <si>
    <t>榮成五</t>
  </si>
  <si>
    <t>大樹二</t>
    <phoneticPr fontId="2" type="noConversion"/>
  </si>
  <si>
    <t>保瑞藥業</t>
  </si>
  <si>
    <t>2022/06/06</t>
  </si>
  <si>
    <t>2022/06/22</t>
  </si>
  <si>
    <t>6/30-7/1</t>
  </si>
  <si>
    <t>YTP(3,4)=(0.5%)</t>
  </si>
  <si>
    <t>可寧衛一</t>
    <phoneticPr fontId="2" type="noConversion"/>
  </si>
  <si>
    <t>世紀鋼五</t>
  </si>
  <si>
    <t>明安三</t>
  </si>
  <si>
    <t>7/5-7/7</t>
  </si>
  <si>
    <t>全科四</t>
  </si>
  <si>
    <t>2022/06/24</t>
  </si>
  <si>
    <t>7/6-7/8</t>
  </si>
  <si>
    <t>YTP(2)=(0.75%)</t>
  </si>
  <si>
    <t>安集四</t>
  </si>
  <si>
    <t>2022/06/09</t>
  </si>
  <si>
    <t>2022/06/27</t>
  </si>
  <si>
    <t>7/13-7/15</t>
  </si>
  <si>
    <t>立積一</t>
  </si>
  <si>
    <t>2022/06/20</t>
  </si>
  <si>
    <t>2022/07/06</t>
  </si>
  <si>
    <t>7/14-7/18</t>
  </si>
  <si>
    <t>可拆解日</t>
    <phoneticPr fontId="2" type="noConversion"/>
  </si>
  <si>
    <t>崇越一</t>
    <phoneticPr fontId="2" type="noConversion"/>
  </si>
  <si>
    <t>印染整理業、成衣業、國際貿易業務</t>
  </si>
  <si>
    <t>電子地圖、導航服務及車載、自駕整合服務、系統整合服務、電商及其他服務</t>
  </si>
  <si>
    <t>8/4-8/8</t>
    <phoneticPr fontId="2" type="noConversion"/>
  </si>
  <si>
    <t>欣巴巴一</t>
    <phoneticPr fontId="2" type="noConversion"/>
  </si>
  <si>
    <t>動力三KY</t>
  </si>
  <si>
    <t>7/28-7/29</t>
  </si>
  <si>
    <t>105.1-110%</t>
  </si>
  <si>
    <t>威宏一KY</t>
  </si>
  <si>
    <t>8/25-8/29</t>
    <phoneticPr fontId="2" type="noConversion"/>
  </si>
  <si>
    <t>富強鑫三</t>
  </si>
  <si>
    <t>2022/06/10</t>
  </si>
  <si>
    <t>2022/06/28</t>
  </si>
  <si>
    <t>8/10-8/11</t>
  </si>
  <si>
    <t>智晶一</t>
  </si>
  <si>
    <t>合作金庫</t>
  </si>
  <si>
    <t>8/10-8/12</t>
  </si>
  <si>
    <t>永冠四KY</t>
    <phoneticPr fontId="2" type="noConversion"/>
  </si>
  <si>
    <t>創惟一</t>
  </si>
  <si>
    <t>8/15-8/16</t>
  </si>
  <si>
    <t>為升三</t>
  </si>
  <si>
    <t>2022/04/20</t>
  </si>
  <si>
    <t>2022/05/19</t>
  </si>
  <si>
    <t>8/16-8/17</t>
  </si>
  <si>
    <t>餐飲服務、空運貨物運輸承攬服務、珠寶精品及一般禮品</t>
  </si>
  <si>
    <t>多功能事務機及其模組、標籤列印機、寬幅列印機及3D列印產品等之設計、製造及買賣</t>
  </si>
  <si>
    <t>電子零組件製造業</t>
  </si>
  <si>
    <t>氣立三</t>
  </si>
  <si>
    <t>2022/07/15</t>
  </si>
  <si>
    <t>2022/08/12</t>
  </si>
  <si>
    <t>8/19-8/23</t>
  </si>
  <si>
    <t>建舜電四</t>
  </si>
  <si>
    <t>2022/05/30</t>
  </si>
  <si>
    <t>8/24-8/25</t>
  </si>
  <si>
    <t>聯嘉三</t>
  </si>
  <si>
    <t>萬泰科六</t>
  </si>
  <si>
    <t>全宇一KY</t>
  </si>
  <si>
    <t>2022/08/04</t>
  </si>
  <si>
    <t>2022/08/22</t>
  </si>
  <si>
    <t>9/7-9/8</t>
  </si>
  <si>
    <t>保瑞二</t>
  </si>
  <si>
    <t>2022/07/11</t>
  </si>
  <si>
    <t>2022/07/27</t>
  </si>
  <si>
    <t>廷鑫一</t>
  </si>
  <si>
    <t>2022/07/05</t>
  </si>
  <si>
    <t>2022/07/21</t>
  </si>
  <si>
    <t>訊映三</t>
  </si>
  <si>
    <t>9/15-9/16</t>
  </si>
  <si>
    <t>三圓三</t>
  </si>
  <si>
    <t>9/15-9/19</t>
  </si>
  <si>
    <t>久陽四</t>
  </si>
  <si>
    <t>2022/06/15</t>
  </si>
  <si>
    <t>2022/07/01</t>
  </si>
  <si>
    <t>9/16-9/19</t>
  </si>
  <si>
    <t>YTM(3)=(0.75%)</t>
  </si>
  <si>
    <t>東浦三</t>
    <phoneticPr fontId="2" type="noConversion"/>
  </si>
  <si>
    <t>廣越二</t>
  </si>
  <si>
    <t>2022/06/17</t>
  </si>
  <si>
    <t>9/16-9/20</t>
  </si>
  <si>
    <t>科妍二</t>
  </si>
  <si>
    <t>2022/05/27</t>
  </si>
  <si>
    <t>9/19-9/21</t>
  </si>
  <si>
    <t>YTM(3)=(1%)</t>
  </si>
  <si>
    <t>大詠城一</t>
  </si>
  <si>
    <t>9/20-9/21</t>
  </si>
  <si>
    <t>中華化一</t>
  </si>
  <si>
    <t>2022/05/23</t>
  </si>
  <si>
    <t>皇將二</t>
    <phoneticPr fontId="2" type="noConversion"/>
  </si>
  <si>
    <t>南俊國際</t>
  </si>
  <si>
    <t>龍德造船</t>
  </si>
  <si>
    <t>圓裕</t>
  </si>
  <si>
    <t>東研信超</t>
  </si>
  <si>
    <t>騰雲</t>
  </si>
  <si>
    <t>倍力</t>
  </si>
  <si>
    <t>廣積六</t>
    <phoneticPr fontId="2" type="noConversion"/>
  </si>
  <si>
    <t>朋億一</t>
    <phoneticPr fontId="2" type="noConversion"/>
  </si>
  <si>
    <t>明揚一</t>
  </si>
  <si>
    <t>2022/09/07</t>
  </si>
  <si>
    <t>9/22-9/26</t>
  </si>
  <si>
    <t>福貞二KY</t>
  </si>
  <si>
    <t>10/14-10/18</t>
    <phoneticPr fontId="2" type="noConversion"/>
  </si>
  <si>
    <t>資訊專業軟、硬體銷售與服務、數位印刷設備相關產品銷售與服務、雲端託管及運營服務</t>
  </si>
  <si>
    <t>台灣銘版一</t>
    <phoneticPr fontId="2" type="noConversion"/>
  </si>
  <si>
    <t>信邦八</t>
    <phoneticPr fontId="2" type="noConversion"/>
  </si>
  <si>
    <t>全球傳動一</t>
  </si>
  <si>
    <t>2022/07/29</t>
  </si>
  <si>
    <t>2022/08/16</t>
  </si>
  <si>
    <t>10/6-10/11</t>
  </si>
  <si>
    <t>沛波四</t>
  </si>
  <si>
    <t>10/26-10/28</t>
    <phoneticPr fontId="2" type="noConversion"/>
  </si>
  <si>
    <t>AI-OCR智慧內容辨識擷取服務、OA雲端辦公室協同管理</t>
  </si>
  <si>
    <t>11/7-11/9</t>
    <phoneticPr fontId="2" type="noConversion"/>
  </si>
  <si>
    <t>桓鼎四KY</t>
  </si>
  <si>
    <t>自動化設備暨零件之設計、研發、製造、安裝及買賣業務</t>
  </si>
  <si>
    <t>風青三</t>
    <phoneticPr fontId="2" type="noConversion"/>
  </si>
  <si>
    <t>台中銀證</t>
    <phoneticPr fontId="2" type="noConversion"/>
  </si>
  <si>
    <t>岳豐十</t>
  </si>
  <si>
    <t>2022/09/19</t>
  </si>
  <si>
    <t>2022/10/05</t>
  </si>
  <si>
    <t>11/3-11/4</t>
  </si>
  <si>
    <t>11/22-11/24</t>
    <phoneticPr fontId="2" type="noConversion"/>
  </si>
  <si>
    <t>宏佳騰一</t>
  </si>
  <si>
    <t>台北富邦</t>
  </si>
  <si>
    <t>11/3-11/7</t>
  </si>
  <si>
    <t>11/25-11/29</t>
    <phoneticPr fontId="2" type="noConversion"/>
  </si>
  <si>
    <t>11/29-11/30</t>
    <phoneticPr fontId="2" type="noConversion"/>
  </si>
  <si>
    <t>YTP(2)=(2%)</t>
    <phoneticPr fontId="2" type="noConversion"/>
  </si>
  <si>
    <t>崧騰三</t>
    <phoneticPr fontId="2" type="noConversion"/>
  </si>
  <si>
    <t>東科一KY</t>
  </si>
  <si>
    <t>中國信託銀</t>
  </si>
  <si>
    <t>2022/10/07</t>
  </si>
  <si>
    <t>2022/11/07</t>
  </si>
  <si>
    <t>11/11-11/15</t>
  </si>
  <si>
    <t>晟德六</t>
    <phoneticPr fontId="2" type="noConversion"/>
  </si>
  <si>
    <t>晟德七</t>
    <phoneticPr fontId="2" type="noConversion"/>
  </si>
  <si>
    <t>2022/11/01</t>
  </si>
  <si>
    <t>2022/11/17</t>
  </si>
  <si>
    <t>2022/10/26</t>
  </si>
  <si>
    <t>2022/11/11</t>
  </si>
  <si>
    <t>2022/11/04</t>
  </si>
  <si>
    <t>2022/11/22</t>
  </si>
  <si>
    <t>桓鼎三KY</t>
    <phoneticPr fontId="2" type="noConversion"/>
  </si>
  <si>
    <t>文曄ECB</t>
    <phoneticPr fontId="2" type="noConversion"/>
  </si>
  <si>
    <t>USD2.5</t>
    <phoneticPr fontId="2" type="noConversion"/>
  </si>
  <si>
    <t>碩天二</t>
    <phoneticPr fontId="2" type="noConversion"/>
  </si>
  <si>
    <t>鴻碩二</t>
    <phoneticPr fontId="2" type="noConversion"/>
  </si>
  <si>
    <t>D</t>
  </si>
  <si>
    <t>YTM(5)=(0%)</t>
    <phoneticPr fontId="2" type="noConversion"/>
  </si>
  <si>
    <t>麗清五</t>
  </si>
  <si>
    <t>2022/11/25</t>
  </si>
  <si>
    <t>2022/12/13</t>
  </si>
  <si>
    <t>12/15-12/16</t>
  </si>
  <si>
    <t>泰茂四</t>
  </si>
  <si>
    <t>12/21-12/23</t>
  </si>
  <si>
    <t>互動二</t>
  </si>
  <si>
    <t>2022/12/01</t>
  </si>
  <si>
    <t>2022/12/19</t>
  </si>
  <si>
    <t>12/26-12/28</t>
  </si>
  <si>
    <t>應用/系統軟體設計開發、系統整合服務業、太陽能發電設備/系統及系統工程</t>
  </si>
  <si>
    <t>貿聯五ECB</t>
  </si>
  <si>
    <t>USD2</t>
  </si>
  <si>
    <t>-</t>
    <phoneticPr fontId="2" type="noConversion"/>
  </si>
  <si>
    <t>5Y</t>
    <phoneticPr fontId="2" type="noConversion"/>
  </si>
  <si>
    <t>YTM(3)=(+4.875%)</t>
    <phoneticPr fontId="2" type="noConversion"/>
  </si>
  <si>
    <t>2/3-2/7</t>
    <phoneticPr fontId="2" type="noConversion"/>
  </si>
  <si>
    <t>永捷八</t>
  </si>
  <si>
    <t>2/7-2/8</t>
    <phoneticPr fontId="2" type="noConversion"/>
  </si>
  <si>
    <t>YTM(3)=(2.5%)</t>
    <phoneticPr fontId="2" type="noConversion"/>
  </si>
  <si>
    <t>2/20-2/22</t>
    <phoneticPr fontId="2" type="noConversion"/>
  </si>
  <si>
    <t>強生一</t>
    <phoneticPr fontId="2" type="noConversion"/>
  </si>
  <si>
    <t>弘帆一</t>
  </si>
  <si>
    <t>嘉澤二</t>
  </si>
  <si>
    <t>2022/12/27</t>
    <phoneticPr fontId="2" type="noConversion"/>
  </si>
  <si>
    <t>2023/01/13</t>
    <phoneticPr fontId="2" type="noConversion"/>
  </si>
  <si>
    <t>2022/12/28</t>
    <phoneticPr fontId="2" type="noConversion"/>
  </si>
  <si>
    <t>2023/01/16</t>
    <phoneticPr fontId="2" type="noConversion"/>
  </si>
  <si>
    <t>建準三</t>
    <phoneticPr fontId="2" type="noConversion"/>
  </si>
  <si>
    <t>柏文三</t>
  </si>
  <si>
    <t>濾能一</t>
    <phoneticPr fontId="2" type="noConversion"/>
  </si>
  <si>
    <t>模組化濾網、全面性空氣潔淨及氣體採樣分析、濾網安裝工程</t>
  </si>
  <si>
    <t>長華五</t>
  </si>
  <si>
    <t>2022/12/21</t>
  </si>
  <si>
    <t>2023/01/09</t>
  </si>
  <si>
    <t>2/23-3/1</t>
  </si>
  <si>
    <t>正文六</t>
    <phoneticPr fontId="2" type="noConversion"/>
  </si>
  <si>
    <t>保瑞三</t>
    <phoneticPr fontId="2" type="noConversion"/>
  </si>
  <si>
    <t>昇銳二</t>
    <phoneticPr fontId="2" type="noConversion"/>
  </si>
  <si>
    <t>閎康一</t>
    <phoneticPr fontId="2" type="noConversion"/>
  </si>
  <si>
    <t>熱熔膠等黏劑塗劑填縫劑脫模劑等化學品之加工製造買賣業務、醫療器材買賣業務、迴流設備振動機產品標示設備等自動化設備之設計組合維修買賣業務</t>
  </si>
  <si>
    <t>胡連一</t>
    <phoneticPr fontId="2" type="noConversion"/>
  </si>
  <si>
    <t>南良一</t>
  </si>
  <si>
    <t>2022/12/29</t>
  </si>
  <si>
    <t>2023/01/17</t>
  </si>
  <si>
    <t>3/6-3/8</t>
  </si>
  <si>
    <t>鑫科三</t>
  </si>
  <si>
    <t>2022/12/27</t>
  </si>
  <si>
    <t>2023/01/13</t>
  </si>
  <si>
    <t>帆宣五</t>
    <phoneticPr fontId="2" type="noConversion"/>
  </si>
  <si>
    <t>3/30-3/31</t>
    <phoneticPr fontId="2" type="noConversion"/>
  </si>
  <si>
    <t>四維航六</t>
    <phoneticPr fontId="2" type="noConversion"/>
  </si>
  <si>
    <t>SR-T100新藥開發、藥品、功能性保養品、保健食品的研發與製造</t>
  </si>
  <si>
    <t>運動鞋及戶外鞋之代工生產、銷售</t>
  </si>
  <si>
    <t>王品一</t>
  </si>
  <si>
    <t>2022/11/23</t>
  </si>
  <si>
    <t>2022/12/09</t>
  </si>
  <si>
    <t>3/15-3/17</t>
  </si>
  <si>
    <t>YTM(3)=(0-0.5%)</t>
  </si>
  <si>
    <t>明係一</t>
    <phoneticPr fontId="2" type="noConversion"/>
  </si>
  <si>
    <t>自行車及零組件製造</t>
  </si>
  <si>
    <t>康舒二</t>
    <phoneticPr fontId="2" type="noConversion"/>
  </si>
  <si>
    <t>崇越二</t>
    <phoneticPr fontId="2" type="noConversion"/>
  </si>
  <si>
    <t>欣巴巴事業</t>
  </si>
  <si>
    <t>精密醫療器材製造與買賣、中大型無人載具製造與買賣、無線電遙控模型飛機、車、船、直昇機及其零配件等製造與買賣</t>
  </si>
  <si>
    <t>四維航業</t>
  </si>
  <si>
    <t>各類能源發電案場之開發、設計與工程服務、電廠資產管理及維運服務、儲能服務及再生能源售電</t>
  </si>
  <si>
    <t>朋程一</t>
    <phoneticPr fontId="2" type="noConversion"/>
  </si>
  <si>
    <t>正德六</t>
    <phoneticPr fontId="2" type="noConversion"/>
  </si>
  <si>
    <t>專業水處理應用與技術服務等項目</t>
  </si>
  <si>
    <t>百達二KY</t>
    <phoneticPr fontId="2" type="noConversion"/>
  </si>
  <si>
    <t>和勤四</t>
    <phoneticPr fontId="2" type="noConversion"/>
  </si>
  <si>
    <t>和勤五</t>
    <phoneticPr fontId="2" type="noConversion"/>
  </si>
  <si>
    <t>日馳一</t>
    <phoneticPr fontId="2" type="noConversion"/>
  </si>
  <si>
    <t>亞力一</t>
    <phoneticPr fontId="2" type="noConversion"/>
  </si>
  <si>
    <t>美妝保養品及生技保健之研發與銷售、除許可業務外，得經營法令非禁止或限制之業務</t>
  </si>
  <si>
    <t>迅得二</t>
  </si>
  <si>
    <t>2023/03/25</t>
  </si>
  <si>
    <t>2023/04/17</t>
  </si>
  <si>
    <t>4/21-4/24</t>
  </si>
  <si>
    <t>時碩三</t>
    <phoneticPr fontId="2" type="noConversion"/>
  </si>
  <si>
    <t>電腦及週邊設備製造業、資訊軟體服務業、產品設計業</t>
  </si>
  <si>
    <t>旭品三</t>
  </si>
  <si>
    <t>台中銀證</t>
  </si>
  <si>
    <t>2022/12/30</t>
  </si>
  <si>
    <t>2023/01/30</t>
  </si>
  <si>
    <t>4/25/4/26</t>
  </si>
  <si>
    <t>無報價2023/5/16</t>
  </si>
  <si>
    <t>YTP(2)=(1.75%)</t>
  </si>
  <si>
    <t>5/18-5/22</t>
    <phoneticPr fontId="2" type="noConversion"/>
  </si>
  <si>
    <t>進泰四</t>
  </si>
  <si>
    <t>2023/04/06</t>
  </si>
  <si>
    <t>2023/04/24</t>
  </si>
  <si>
    <t>4/27-4/28</t>
  </si>
  <si>
    <t>無報價2023/5/18</t>
  </si>
  <si>
    <t>貿易、分散性染料</t>
  </si>
  <si>
    <t>交換式電源供應器之研發、製造及買賣、其他各種電子零組件及器材之研發、製造及買賣、LED應用產品之研發、製造及買賣及智慧建築系統業務</t>
  </si>
  <si>
    <t>新光金六</t>
  </si>
  <si>
    <t>2023/04/10</t>
  </si>
  <si>
    <t>2023/04/26</t>
  </si>
  <si>
    <t>5/2-5/3</t>
  </si>
  <si>
    <t>無報價2023/5/19</t>
  </si>
  <si>
    <t>YTP(3)=(0.2%)</t>
  </si>
  <si>
    <t>5/19-5/22</t>
    <phoneticPr fontId="2" type="noConversion"/>
  </si>
  <si>
    <t>5/22-5/23</t>
    <phoneticPr fontId="2" type="noConversion"/>
  </si>
  <si>
    <t>一般商品批發零售業、無店面零售業</t>
  </si>
  <si>
    <t>5/30-6/1</t>
    <phoneticPr fontId="2" type="noConversion"/>
  </si>
  <si>
    <t>世紀鋼五</t>
    <phoneticPr fontId="2" type="noConversion"/>
  </si>
  <si>
    <t>6/1-6/5</t>
    <phoneticPr fontId="2" type="noConversion"/>
  </si>
  <si>
    <t>5/31-6/1</t>
    <phoneticPr fontId="2" type="noConversion"/>
  </si>
  <si>
    <t>6/2-6/6</t>
    <phoneticPr fontId="2" type="noConversion"/>
  </si>
  <si>
    <t>工業鋁擠型、鋁門窗及建材、其他</t>
  </si>
  <si>
    <t>大型飛機機身結構零組件、大型飛機引擎及起落架結構零組件、特殊模治具</t>
  </si>
  <si>
    <t>記憶體產品－記憶卡、醫療器材產品及聲學器件、透過轉投資子公司經營餐飲</t>
  </si>
  <si>
    <t>裕隆三</t>
  </si>
  <si>
    <t>2023/03/29</t>
  </si>
  <si>
    <t>2023/04/19</t>
  </si>
  <si>
    <t>5/11-5/15</t>
  </si>
  <si>
    <t>眼鏡</t>
  </si>
  <si>
    <t>聯合四</t>
  </si>
  <si>
    <t>2023/04/20</t>
  </si>
  <si>
    <t>2023/05/09</t>
  </si>
  <si>
    <t>5/15-5/17</t>
  </si>
  <si>
    <t>事欣科四</t>
  </si>
  <si>
    <t>2023/05/04</t>
  </si>
  <si>
    <t>5/17-5/19</t>
  </si>
  <si>
    <t>無報價2023/6/7</t>
  </si>
  <si>
    <t>YTP(3,4)=(1%)</t>
  </si>
  <si>
    <t>大眾控二</t>
  </si>
  <si>
    <t>2023/04/21</t>
  </si>
  <si>
    <t>2023/05/10</t>
  </si>
  <si>
    <t>5/18-5/19</t>
  </si>
  <si>
    <r>
      <rPr>
        <sz val="10"/>
        <rFont val="細明體"/>
        <family val="3"/>
        <charset val="136"/>
      </rPr>
      <t>無報價</t>
    </r>
    <r>
      <rPr>
        <sz val="10"/>
        <rFont val="Arial"/>
        <family val="2"/>
      </rPr>
      <t>2023/6/8</t>
    </r>
    <phoneticPr fontId="2" type="noConversion"/>
  </si>
  <si>
    <r>
      <rPr>
        <sz val="10"/>
        <rFont val="細明體"/>
        <family val="3"/>
        <charset val="136"/>
      </rPr>
      <t>額度有限</t>
    </r>
    <r>
      <rPr>
        <sz val="10"/>
        <rFont val="Arial"/>
        <family val="2"/>
      </rPr>
      <t>2023/6/9</t>
    </r>
    <phoneticPr fontId="2" type="noConversion"/>
  </si>
  <si>
    <t>區域網路線電子線、汽機車用線、電源線電腦線</t>
  </si>
  <si>
    <t>6/15-6/19</t>
    <phoneticPr fontId="2" type="noConversion"/>
  </si>
  <si>
    <t>6/15-6/14</t>
    <phoneticPr fontId="2" type="noConversion"/>
  </si>
  <si>
    <r>
      <rPr>
        <sz val="10"/>
        <rFont val="細明體"/>
        <family val="3"/>
        <charset val="136"/>
      </rPr>
      <t>額度有限</t>
    </r>
    <r>
      <rPr>
        <sz val="10"/>
        <rFont val="Arial"/>
        <family val="2"/>
      </rPr>
      <t>2023/6/19</t>
    </r>
    <phoneticPr fontId="2" type="noConversion"/>
  </si>
  <si>
    <t>聯德五KY</t>
    <phoneticPr fontId="2" type="noConversion"/>
  </si>
  <si>
    <t>2023/05/08</t>
  </si>
  <si>
    <t>系統電五</t>
    <phoneticPr fontId="2" type="noConversion"/>
  </si>
  <si>
    <t>2022/12/28</t>
  </si>
  <si>
    <t>2023/01/16</t>
  </si>
  <si>
    <t>2023/05/25</t>
  </si>
  <si>
    <t>無報價2023/6/28</t>
  </si>
  <si>
    <t>高力四</t>
    <phoneticPr fontId="2" type="noConversion"/>
  </si>
  <si>
    <t>安勤三</t>
    <phoneticPr fontId="2" type="noConversion"/>
  </si>
  <si>
    <t>2023/04/25</t>
  </si>
  <si>
    <t>2023/05/12</t>
  </si>
  <si>
    <t>佳邦三</t>
    <phoneticPr fontId="2" type="noConversion"/>
  </si>
  <si>
    <t>觀光餐旅</t>
  </si>
  <si>
    <t>運動休閒</t>
  </si>
  <si>
    <t>居家生活</t>
  </si>
  <si>
    <t>數位雲端</t>
  </si>
  <si>
    <t>綠能環保</t>
  </si>
  <si>
    <t>1基因檢測2分子診斷3生物技術服務、4個人化醫療相關檢測服務5生物資訊服務6健康照護</t>
  </si>
  <si>
    <t>各項工作母機製造加工及內外銷販賣、前項有關工具之製造加工內外銷進出口貿易業務、電子產品製造及買賣</t>
  </si>
  <si>
    <t>委託營造廠商興建商業大樓及國民住宅出租、出售、都市更新重建、不動產買賣及租賃</t>
  </si>
  <si>
    <t>醫療器材設計、製造及銷售</t>
  </si>
  <si>
    <t>樺漢五</t>
    <phoneticPr fontId="2" type="noConversion"/>
  </si>
  <si>
    <t>2023/04/28</t>
  </si>
  <si>
    <t>2023/05/17</t>
  </si>
  <si>
    <t>無報價2023/7/10</t>
  </si>
  <si>
    <t>2022/12/26</t>
  </si>
  <si>
    <t>2023/01/12</t>
  </si>
  <si>
    <t>無報價2023/7/11</t>
  </si>
  <si>
    <t>7/20-7/24</t>
    <phoneticPr fontId="2" type="noConversion"/>
  </si>
  <si>
    <t>良得四</t>
    <phoneticPr fontId="2" type="noConversion"/>
  </si>
  <si>
    <t>世鎧二</t>
    <phoneticPr fontId="2" type="noConversion"/>
  </si>
  <si>
    <t>高林一</t>
    <phoneticPr fontId="2" type="noConversion"/>
  </si>
  <si>
    <t>偉詮電一</t>
    <phoneticPr fontId="2" type="noConversion"/>
  </si>
  <si>
    <t>委託營造廠商興建國民住宅或商業大樓租售業務及不動產租售等業務</t>
  </si>
  <si>
    <t>無報價2023/8/11</t>
    <phoneticPr fontId="2" type="noConversion"/>
  </si>
  <si>
    <t>威宏二KY</t>
    <phoneticPr fontId="2" type="noConversion"/>
  </si>
  <si>
    <t>特昇三KY</t>
    <phoneticPr fontId="2" type="noConversion"/>
  </si>
  <si>
    <t>精品生產銷售貿易</t>
  </si>
  <si>
    <t>數位科技研發、系統整合開發、科技服務設計、資產買賣及租賃管理業務</t>
  </si>
  <si>
    <t>2023/06/07</t>
  </si>
  <si>
    <t>2023/06/27</t>
  </si>
  <si>
    <t>無報價2023/7/26</t>
  </si>
  <si>
    <t>7/26-7/27</t>
    <phoneticPr fontId="2" type="noConversion"/>
  </si>
  <si>
    <t>雷笛克三</t>
  </si>
  <si>
    <t>2023/06/08</t>
  </si>
  <si>
    <t>2023/06/28</t>
  </si>
  <si>
    <t>7/7-7/11</t>
  </si>
  <si>
    <t>亞通三</t>
  </si>
  <si>
    <t>2023/06/15</t>
  </si>
  <si>
    <t>2023/07/05</t>
  </si>
  <si>
    <t>7/10-7/11</t>
  </si>
  <si>
    <t>無報價2023/8/1</t>
  </si>
  <si>
    <t>盛群一</t>
    <phoneticPr fontId="2" type="noConversion"/>
  </si>
  <si>
    <t>8/3-8/7</t>
    <phoneticPr fontId="2" type="noConversion"/>
  </si>
  <si>
    <t>8/2-8/4</t>
    <phoneticPr fontId="2" type="noConversion"/>
  </si>
  <si>
    <t>美喆二KY</t>
  </si>
  <si>
    <t>7/12-7/14</t>
  </si>
  <si>
    <t>無報價2023/8/2</t>
  </si>
  <si>
    <t>中磊七</t>
    <phoneticPr fontId="2" type="noConversion"/>
  </si>
  <si>
    <t>世紀鋼六</t>
  </si>
  <si>
    <t>無報價2023/8/8</t>
  </si>
  <si>
    <t>世德二</t>
  </si>
  <si>
    <t>2023/06/19</t>
  </si>
  <si>
    <t>2023/07/07</t>
  </si>
  <si>
    <t>榮剛七</t>
  </si>
  <si>
    <t>2023/06/16</t>
  </si>
  <si>
    <t>2023/07/06</t>
  </si>
  <si>
    <t>7/17-7/19</t>
  </si>
  <si>
    <t>聯嘉四</t>
    <phoneticPr fontId="2" type="noConversion"/>
  </si>
  <si>
    <t>豐藝四</t>
    <phoneticPr fontId="2" type="noConversion"/>
  </si>
  <si>
    <t>8/11-8/15</t>
    <phoneticPr fontId="2" type="noConversion"/>
  </si>
  <si>
    <t>鼎基一</t>
    <phoneticPr fontId="2" type="noConversion"/>
  </si>
  <si>
    <t>專業音訊產品、小家電產品醫療器材產品、電子零組件製造業</t>
  </si>
  <si>
    <t>熱塑性聚氨基甲酸酯製品、TPU薄膜，TPU油封，TPU管帶</t>
  </si>
  <si>
    <t>元翎一</t>
    <phoneticPr fontId="2" type="noConversion"/>
  </si>
  <si>
    <t>泓德能源-創一</t>
    <phoneticPr fontId="2" type="noConversion"/>
  </si>
  <si>
    <t>裕融二</t>
    <phoneticPr fontId="2" type="noConversion"/>
  </si>
  <si>
    <t>鼎基二</t>
    <phoneticPr fontId="2" type="noConversion"/>
  </si>
  <si>
    <t>YTP(3)=(0.5-1%)</t>
    <phoneticPr fontId="2" type="noConversion"/>
  </si>
  <si>
    <t>8/10-8/11</t>
    <phoneticPr fontId="2" type="noConversion"/>
  </si>
  <si>
    <t>宣德三</t>
    <phoneticPr fontId="2" type="noConversion"/>
  </si>
  <si>
    <t>建暐四</t>
    <phoneticPr fontId="2" type="noConversion"/>
  </si>
  <si>
    <t>吉源一KY</t>
    <phoneticPr fontId="2" type="noConversion"/>
  </si>
  <si>
    <t>2023/07/04</t>
  </si>
  <si>
    <t>2023/07/20</t>
  </si>
  <si>
    <t>8/18-8/21</t>
    <phoneticPr fontId="2" type="noConversion"/>
  </si>
  <si>
    <t>2023/07/13</t>
  </si>
  <si>
    <t>2023/07/31</t>
  </si>
  <si>
    <t>住宅及大樓開發租售業，新市鎮，新社區開發業，不動產租賃業</t>
  </si>
  <si>
    <t>艾訊二</t>
    <phoneticPr fontId="2" type="noConversion"/>
  </si>
  <si>
    <t>IET二KY</t>
    <phoneticPr fontId="2" type="noConversion"/>
  </si>
  <si>
    <t>網路通訊設備及工業應用產品之設計、製造及相關服務和銷售</t>
  </si>
  <si>
    <t>廣華二KY</t>
    <phoneticPr fontId="2" type="noConversion"/>
  </si>
  <si>
    <t>家登四</t>
    <phoneticPr fontId="2" type="noConversion"/>
  </si>
  <si>
    <r>
      <rPr>
        <sz val="14"/>
        <rFont val="Times New Roman"/>
        <family val="1"/>
      </rPr>
      <t>未定</t>
    </r>
    <phoneticPr fontId="2" type="noConversion"/>
  </si>
  <si>
    <t>9/5-9/7</t>
    <phoneticPr fontId="2" type="noConversion"/>
  </si>
  <si>
    <t>醫療器材製造業、醫療器材設備業、醫療器材零售業</t>
  </si>
  <si>
    <t>晉弘一</t>
  </si>
  <si>
    <t>2023/07/14</t>
  </si>
  <si>
    <t>2023/08/01</t>
  </si>
  <si>
    <t>8/10-8/14</t>
  </si>
  <si>
    <t>晶豪科一</t>
    <phoneticPr fontId="2" type="noConversion"/>
  </si>
  <si>
    <t>2023/05/29</t>
  </si>
  <si>
    <t>2023/06/14</t>
  </si>
  <si>
    <t>無報價2023/9/7</t>
  </si>
  <si>
    <t>9/6-9/7</t>
    <phoneticPr fontId="2" type="noConversion"/>
  </si>
  <si>
    <t>處方用藥、指示用藥、健康消費品之銷售推廣、處方用藥及指示用藥之經銷物流服務</t>
  </si>
  <si>
    <t>小家電製造、加工、買賣及進出口業務、小家電附屬品之加工、買賣及進出口業務</t>
  </si>
  <si>
    <t>金像電二</t>
    <phoneticPr fontId="2" type="noConversion"/>
  </si>
  <si>
    <t>9/14-9/18</t>
    <phoneticPr fontId="2" type="noConversion"/>
  </si>
  <si>
    <t>9/20-9/22</t>
    <phoneticPr fontId="2" type="noConversion"/>
  </si>
  <si>
    <t>三商電一</t>
    <phoneticPr fontId="2" type="noConversion"/>
  </si>
  <si>
    <t>宏遠證二</t>
    <phoneticPr fontId="2" type="noConversion"/>
  </si>
  <si>
    <t>台慶科一</t>
  </si>
  <si>
    <t>桂盟四</t>
  </si>
  <si>
    <t>瑞穗銀行</t>
    <phoneticPr fontId="2" type="noConversion"/>
  </si>
  <si>
    <t>9/28-10/3</t>
    <phoneticPr fontId="2" type="noConversion"/>
  </si>
  <si>
    <t>2023/07/10</t>
  </si>
  <si>
    <t>2023/07/26</t>
  </si>
  <si>
    <t>無報價2023/9/26</t>
  </si>
  <si>
    <t>2023/08/10</t>
  </si>
  <si>
    <t>2023/08/28</t>
  </si>
  <si>
    <t>無報價2023/9/27</t>
  </si>
  <si>
    <t>晟銘電子科技</t>
  </si>
  <si>
    <t>兆豐華南</t>
    <phoneticPr fontId="2" type="noConversion"/>
  </si>
  <si>
    <t>10/3-10/4</t>
    <phoneticPr fontId="2" type="noConversion"/>
  </si>
  <si>
    <t>信音三</t>
    <phoneticPr fontId="2" type="noConversion"/>
  </si>
  <si>
    <t>大展證券</t>
    <phoneticPr fontId="2" type="noConversion"/>
  </si>
  <si>
    <t>雲豹能源-創一</t>
    <phoneticPr fontId="2" type="noConversion"/>
  </si>
  <si>
    <t>2073</t>
  </si>
  <si>
    <t>2645</t>
  </si>
  <si>
    <t>3430</t>
  </si>
  <si>
    <t>3447</t>
  </si>
  <si>
    <t>3715</t>
  </si>
  <si>
    <t>4569</t>
  </si>
  <si>
    <t>4577</t>
  </si>
  <si>
    <t>4583</t>
  </si>
  <si>
    <t>4584</t>
  </si>
  <si>
    <t>4768</t>
  </si>
  <si>
    <t>4951</t>
  </si>
  <si>
    <t>5228</t>
  </si>
  <si>
    <t>6517</t>
  </si>
  <si>
    <t>6546</t>
  </si>
  <si>
    <t>6550</t>
  </si>
  <si>
    <t>6584</t>
  </si>
  <si>
    <t>6585</t>
  </si>
  <si>
    <t>6606</t>
  </si>
  <si>
    <t>6657</t>
  </si>
  <si>
    <t>6689</t>
  </si>
  <si>
    <t>6695</t>
  </si>
  <si>
    <t>6708</t>
  </si>
  <si>
    <t>6721</t>
  </si>
  <si>
    <t>6735</t>
  </si>
  <si>
    <t>6753</t>
  </si>
  <si>
    <t>6782</t>
  </si>
  <si>
    <t>6789</t>
  </si>
  <si>
    <t>6791</t>
  </si>
  <si>
    <t>6796</t>
  </si>
  <si>
    <t>6799</t>
  </si>
  <si>
    <t>6804</t>
  </si>
  <si>
    <t>6807</t>
  </si>
  <si>
    <t>6811</t>
  </si>
  <si>
    <t>6821</t>
  </si>
  <si>
    <t>6823</t>
  </si>
  <si>
    <t>6830</t>
  </si>
  <si>
    <t>6834</t>
  </si>
  <si>
    <t>6835</t>
  </si>
  <si>
    <t>6840</t>
  </si>
  <si>
    <t>6841</t>
  </si>
  <si>
    <t>6843</t>
  </si>
  <si>
    <t>6846</t>
  </si>
  <si>
    <t>6855</t>
  </si>
  <si>
    <t>6859</t>
  </si>
  <si>
    <t>6861</t>
  </si>
  <si>
    <t>6863</t>
  </si>
  <si>
    <t>6865</t>
  </si>
  <si>
    <t>6869</t>
  </si>
  <si>
    <t>6870</t>
  </si>
  <si>
    <t>6874</t>
  </si>
  <si>
    <t>6877</t>
  </si>
  <si>
    <t>6895</t>
  </si>
  <si>
    <t>6901</t>
  </si>
  <si>
    <t>8227</t>
  </si>
  <si>
    <t>液壓元件、氣壓元件、系統整合</t>
  </si>
  <si>
    <t>精密化學品之生產製造與銷售、特殊材料之銷售與代理、精密設備暨零組件之銷售與代理</t>
  </si>
  <si>
    <t>電腦IC產品</t>
  </si>
  <si>
    <t>MultilayerChipbead、MultilayerChipinductor、Highfrequencyinductor</t>
  </si>
  <si>
    <t>各類光學鏡片、鏡頭之研發、製造及銷售</t>
  </si>
  <si>
    <t>無線通訊模組之研發、生產及銷售</t>
  </si>
  <si>
    <t>新藥研發製造</t>
  </si>
  <si>
    <t>電子零組件製造業、家具及裝設品製造業、其他金屬製品製造業</t>
  </si>
  <si>
    <t>各種精密工具鋼模等之製造及買賣、各種特殊鋼金屬之熱處理之代辦、各種精密機械工作母機自動機械之設計製造及買賣</t>
  </si>
  <si>
    <t>新藥開發、檢測分析服務及試劑銷售</t>
  </si>
  <si>
    <t>各種積體電路及模組之設計、製造、測試及銷售、各種積體電路應用軟體之研究、開發及銷售、各類標案的無線系統整合及雲端服務業務</t>
  </si>
  <si>
    <t>保全業、公寓大廈管理服務業、建築物清潔服務業</t>
  </si>
  <si>
    <t>半導體之類比暨混合訊號積體電路測試儀器</t>
  </si>
  <si>
    <t>船舶及其零件製造業、船舶維修</t>
  </si>
  <si>
    <t>拋棄式隱形眼鏡製造及銷售</t>
  </si>
  <si>
    <t>計算機輔助工程技術研發暨顧問諮詢服務、協同產品商務軟體導入暨顧問諮詢服務</t>
  </si>
  <si>
    <t>電源管理IC研發設計與銷售</t>
  </si>
  <si>
    <t>室內家具研發設計生產銷售、其他</t>
  </si>
  <si>
    <t>雲端服務、智慧物聯網、加值運用與開發及邊緣運算智慧載具、平台即服務</t>
  </si>
  <si>
    <t>技術分析服務</t>
  </si>
  <si>
    <t>專業晶片電阻之製造與銷售業務</t>
  </si>
  <si>
    <t>電子產品之電磁相容認證及安規檢測服務</t>
  </si>
  <si>
    <t>醫療人工智慧、雲端生醫平台、醫療大數據</t>
  </si>
  <si>
    <t>各種機械五金加工買賣業務、控制閥製造加工買賣業、其他金屬製品製造業、國際貿易業、配管工程業、儀器、儀表安裝工程業</t>
  </si>
  <si>
    <t>智慧製造、智慧醫療、數位工具等系統與產品之研發、製造與銷售</t>
  </si>
  <si>
    <t>光學鏡頭模具及零組件之製造、研發及買賣</t>
  </si>
  <si>
    <t>醫療器材製造、電子零組件製造</t>
  </si>
  <si>
    <t>RFID電子標籤</t>
  </si>
  <si>
    <t>資訊軟體服務</t>
  </si>
  <si>
    <t>再生能源服務之開發、投資設置、維運管理之一站式整合服務</t>
  </si>
  <si>
    <t>零售雲客、商、金流整合性產品/平台、雲端數據分析及平台維運服務、其他</t>
  </si>
  <si>
    <t>開發與代理軟體產品與相關服務</t>
  </si>
  <si>
    <t>高功率微波加熱模組製造銷售、異材質焊接產品製造銷售、高精密真空元件製造銷售</t>
  </si>
  <si>
    <t>創業投資業</t>
  </si>
  <si>
    <t>特殊應用積體電路設計(ASIC)、系統單晶片設計服務(SoCDesignService)、系統單晶片設計用矽智財及自動化軟體工具(IP&amp;EDATools)</t>
  </si>
  <si>
    <t>10/11-10/13</t>
    <phoneticPr fontId="2" type="noConversion"/>
  </si>
  <si>
    <t>10/12/-10/16</t>
    <phoneticPr fontId="2" type="noConversion"/>
  </si>
  <si>
    <t>新鼎一</t>
    <phoneticPr fontId="2" type="noConversion"/>
  </si>
  <si>
    <t>YTP(3)=(2%)</t>
    <phoneticPr fontId="2" type="noConversion"/>
  </si>
  <si>
    <t>中橡三</t>
  </si>
  <si>
    <t>2023/09/01</t>
  </si>
  <si>
    <t>2023/09/19</t>
  </si>
  <si>
    <t>9/26-9/28</t>
  </si>
  <si>
    <t>YTP(3)=(0.3%)</t>
  </si>
  <si>
    <r>
      <rPr>
        <sz val="10"/>
        <rFont val="細明體"/>
        <family val="3"/>
        <charset val="136"/>
      </rPr>
      <t>無報價</t>
    </r>
    <r>
      <rPr>
        <sz val="10"/>
        <rFont val="Times New Roman"/>
        <family val="1"/>
      </rPr>
      <t>2023/9/1</t>
    </r>
    <phoneticPr fontId="2" type="noConversion"/>
  </si>
  <si>
    <t>10/24-10/26</t>
    <phoneticPr fontId="2" type="noConversion"/>
  </si>
  <si>
    <t>大宇資二</t>
    <phoneticPr fontId="2" type="noConversion"/>
  </si>
  <si>
    <t>鉅祥二</t>
    <phoneticPr fontId="2" type="noConversion"/>
  </si>
  <si>
    <t>光寶科一</t>
    <phoneticPr fontId="2" type="noConversion"/>
  </si>
  <si>
    <t>晟銘電三</t>
    <phoneticPr fontId="2" type="noConversion"/>
  </si>
  <si>
    <t>11/1-11/3</t>
    <phoneticPr fontId="2" type="noConversion"/>
  </si>
  <si>
    <t>10/30-10/31</t>
    <phoneticPr fontId="2" type="noConversion"/>
  </si>
  <si>
    <t>大豐電三</t>
    <phoneticPr fontId="2" type="noConversion"/>
  </si>
  <si>
    <t>昇貿五</t>
    <phoneticPr fontId="2" type="noConversion"/>
  </si>
  <si>
    <t>凡甲六</t>
    <phoneticPr fontId="2" type="noConversion"/>
  </si>
  <si>
    <t>北基七</t>
    <phoneticPr fontId="2" type="noConversion"/>
  </si>
  <si>
    <t>北基八</t>
    <phoneticPr fontId="2" type="noConversion"/>
  </si>
  <si>
    <t>11/6-11/8</t>
    <phoneticPr fontId="2" type="noConversion"/>
  </si>
  <si>
    <t>有線電視系統之經營、電視接收機、發射機之研究設計、製造、銷售與修護、電視機械設備及材料之買賣、進口業務及電信事業</t>
  </si>
  <si>
    <t>2023/09/21</t>
  </si>
  <si>
    <t>2023/10/12</t>
  </si>
  <si>
    <t>10/17-10/19</t>
  </si>
  <si>
    <t>IKKA一KY</t>
    <phoneticPr fontId="2" type="noConversion"/>
  </si>
  <si>
    <t>群聯二</t>
    <phoneticPr fontId="2" type="noConversion"/>
  </si>
  <si>
    <t>智崴五</t>
    <phoneticPr fontId="2" type="noConversion"/>
  </si>
  <si>
    <t>融程電三</t>
    <phoneticPr fontId="2" type="noConversion"/>
  </si>
  <si>
    <t>11/10-11/14</t>
    <phoneticPr fontId="2" type="noConversion"/>
  </si>
  <si>
    <t>東研信超一</t>
    <phoneticPr fontId="2" type="noConversion"/>
  </si>
  <si>
    <t>嘉基二</t>
    <phoneticPr fontId="2" type="noConversion"/>
  </si>
  <si>
    <t>勤誠一</t>
    <phoneticPr fontId="2" type="noConversion"/>
  </si>
  <si>
    <t>萬年清一</t>
    <phoneticPr fontId="2" type="noConversion"/>
  </si>
  <si>
    <t>11/13-11/15</t>
    <phoneticPr fontId="2" type="noConversion"/>
  </si>
  <si>
    <t>東碩三</t>
    <phoneticPr fontId="2" type="noConversion"/>
  </si>
  <si>
    <t>兆利二</t>
    <phoneticPr fontId="2" type="noConversion"/>
  </si>
  <si>
    <t>11/15-11/17</t>
    <phoneticPr fontId="2" type="noConversion"/>
  </si>
  <si>
    <t>11/16-11/17</t>
    <phoneticPr fontId="2" type="noConversion"/>
  </si>
  <si>
    <t>11/20-11/22</t>
    <phoneticPr fontId="2" type="noConversion"/>
  </si>
  <si>
    <t>11/21-11/23</t>
    <phoneticPr fontId="2" type="noConversion"/>
  </si>
  <si>
    <t>2023/09/25</t>
  </si>
  <si>
    <t>2023/10/16</t>
  </si>
  <si>
    <t>無報價2023/11/27</t>
  </si>
  <si>
    <t>2023/11/01</t>
  </si>
  <si>
    <t>twA-</t>
    <phoneticPr fontId="2" type="noConversion"/>
  </si>
  <si>
    <t>12/1-12/5</t>
    <phoneticPr fontId="2" type="noConversion"/>
  </si>
  <si>
    <t>森崴能源一</t>
  </si>
  <si>
    <t>台銀聯合</t>
  </si>
  <si>
    <t>2023/10/13</t>
  </si>
  <si>
    <t>2023/10/31</t>
  </si>
  <si>
    <t>11/7-11/9</t>
  </si>
  <si>
    <t>亞翔四</t>
    <phoneticPr fontId="2" type="noConversion"/>
  </si>
  <si>
    <t>十銓三</t>
    <phoneticPr fontId="2" type="noConversion"/>
  </si>
  <si>
    <t>六角三</t>
    <phoneticPr fontId="2" type="noConversion"/>
  </si>
  <si>
    <t>12/8-12/11</t>
    <phoneticPr fontId="2" type="noConversion"/>
  </si>
  <si>
    <t>12/11-12/13</t>
    <phoneticPr fontId="2" type="noConversion"/>
  </si>
  <si>
    <t>湧德四</t>
    <phoneticPr fontId="2" type="noConversion"/>
  </si>
  <si>
    <t>不提供拆解</t>
    <phoneticPr fontId="2" type="noConversion"/>
  </si>
  <si>
    <t>瓦城二</t>
    <phoneticPr fontId="2" type="noConversion"/>
  </si>
  <si>
    <t>2948</t>
  </si>
  <si>
    <t>2949</t>
  </si>
  <si>
    <t>4442</t>
  </si>
  <si>
    <t>5292</t>
  </si>
  <si>
    <t>6526</t>
  </si>
  <si>
    <t>6658</t>
  </si>
  <si>
    <t>6742</t>
  </si>
  <si>
    <t>6805</t>
  </si>
  <si>
    <t>6856</t>
  </si>
  <si>
    <t>6894</t>
  </si>
  <si>
    <t>6904</t>
  </si>
  <si>
    <t>6916</t>
  </si>
  <si>
    <t>6922</t>
  </si>
  <si>
    <t>6933</t>
  </si>
  <si>
    <t>6937</t>
  </si>
  <si>
    <t>成衣服裝機能性布料之開發、設計、生產及銷售</t>
  </si>
  <si>
    <t>VOC設備工程、工業用除濕機、VOC設備維修保養</t>
  </si>
  <si>
    <t>無線通訊晶片、固網通訊晶片</t>
  </si>
  <si>
    <t>視覺與自動化設備、特用材料及其他</t>
  </si>
  <si>
    <t>衛星電視、廣告銷售、節目製作、電視購物</t>
  </si>
  <si>
    <t>活動扳手、其他手工具</t>
  </si>
  <si>
    <t>工業電腦及其週邊設備</t>
  </si>
  <si>
    <t>AI高效能運算、高密度伺服器和存儲、液冷整機櫃解決方案</t>
  </si>
  <si>
    <t>半導體設備機台、半導體設備零備件、其他</t>
  </si>
  <si>
    <t>12/20-12/22</t>
    <phoneticPr fontId="2" type="noConversion"/>
  </si>
  <si>
    <t>12/21-12/25</t>
    <phoneticPr fontId="2" type="noConversion"/>
  </si>
  <si>
    <t>台中銀行</t>
    <phoneticPr fontId="2" type="noConversion"/>
  </si>
  <si>
    <t>駐龍一</t>
    <phoneticPr fontId="2" type="noConversion"/>
  </si>
  <si>
    <t>耀勝一</t>
    <phoneticPr fontId="2" type="noConversion"/>
  </si>
  <si>
    <t>磁性元件類：PoE、車用、LAN、TLVR、XDSL及CMC等變壓器、無線充電模組類：無線充電器、電源模組及智控模組</t>
  </si>
  <si>
    <t>撼訊六</t>
    <phoneticPr fontId="2" type="noConversion"/>
  </si>
  <si>
    <t>玖鼎電力</t>
  </si>
  <si>
    <t>金萬林-創</t>
  </si>
  <si>
    <t>2023/10/27</t>
  </si>
  <si>
    <t>2023/11/24</t>
  </si>
  <si>
    <t>玉山王道</t>
  </si>
  <si>
    <t>2023/11/17</t>
  </si>
  <si>
    <t>1/3-1/5</t>
    <phoneticPr fontId="2" type="noConversion"/>
  </si>
  <si>
    <t>1/5-1/9</t>
    <phoneticPr fontId="2" type="noConversion"/>
  </si>
  <si>
    <t>1/4-1/8</t>
    <phoneticPr fontId="2" type="noConversion"/>
  </si>
  <si>
    <t>1/9-1/11</t>
    <phoneticPr fontId="2" type="noConversion"/>
  </si>
  <si>
    <t>1/10-1/11</t>
    <phoneticPr fontId="2" type="noConversion"/>
  </si>
  <si>
    <t>聚和六</t>
    <phoneticPr fontId="2" type="noConversion"/>
  </si>
  <si>
    <t>2023/12/12</t>
  </si>
  <si>
    <t>2023/12/28</t>
  </si>
  <si>
    <t>2023/12/14</t>
  </si>
  <si>
    <t>2024/01/02</t>
  </si>
  <si>
    <t>2023/12/21</t>
  </si>
  <si>
    <t>2024/01/09</t>
  </si>
  <si>
    <t>2023/12/06</t>
  </si>
  <si>
    <t>2024/01/04</t>
  </si>
  <si>
    <t>2023/12/22</t>
  </si>
  <si>
    <t>2024/01/10</t>
  </si>
  <si>
    <t>2023/12/27</t>
  </si>
  <si>
    <t>2024/01/15</t>
  </si>
  <si>
    <t>美而快一</t>
    <phoneticPr fontId="2" type="noConversion"/>
  </si>
  <si>
    <t>2/15-2/19</t>
    <phoneticPr fontId="2" type="noConversion"/>
  </si>
  <si>
    <t>2//22-2/26</t>
    <phoneticPr fontId="2" type="noConversion"/>
  </si>
  <si>
    <t>笙泉二</t>
    <phoneticPr fontId="2" type="noConversion"/>
  </si>
  <si>
    <t>麗臺一</t>
    <phoneticPr fontId="2" type="noConversion"/>
  </si>
  <si>
    <t>麗豐二KY</t>
    <phoneticPr fontId="2" type="noConversion"/>
  </si>
  <si>
    <t>正基一</t>
    <phoneticPr fontId="2" type="noConversion"/>
  </si>
  <si>
    <t>波力二KY</t>
    <phoneticPr fontId="2" type="noConversion"/>
  </si>
  <si>
    <t>台燿四</t>
    <phoneticPr fontId="2" type="noConversion"/>
  </si>
  <si>
    <t>穎威一</t>
    <phoneticPr fontId="2" type="noConversion"/>
  </si>
  <si>
    <t>2023/12/29</t>
  </si>
  <si>
    <t>2024/01/29</t>
  </si>
  <si>
    <t>力致四</t>
    <phoneticPr fontId="2" type="noConversion"/>
  </si>
  <si>
    <t>3/12-3/13</t>
    <phoneticPr fontId="2" type="noConversion"/>
  </si>
  <si>
    <t>辛耘一</t>
    <phoneticPr fontId="2" type="noConversion"/>
  </si>
  <si>
    <t>辛耘二</t>
    <phoneticPr fontId="2" type="noConversion"/>
  </si>
  <si>
    <t>新日興三</t>
    <phoneticPr fontId="2" type="noConversion"/>
  </si>
  <si>
    <t>jpp三KY</t>
    <phoneticPr fontId="2" type="noConversion"/>
  </si>
  <si>
    <t>偉康一</t>
    <phoneticPr fontId="2" type="noConversion"/>
  </si>
  <si>
    <t>凱基銀行</t>
    <phoneticPr fontId="2" type="noConversion"/>
  </si>
  <si>
    <t>柏騰一</t>
    <phoneticPr fontId="2" type="noConversion"/>
  </si>
  <si>
    <t>欣巴巴二</t>
    <phoneticPr fontId="2" type="noConversion"/>
  </si>
  <si>
    <t>和大四</t>
    <phoneticPr fontId="2" type="noConversion"/>
  </si>
  <si>
    <t>龍德造船一</t>
    <phoneticPr fontId="2" type="noConversion"/>
  </si>
  <si>
    <t>弘帆二</t>
    <phoneticPr fontId="2" type="noConversion"/>
  </si>
  <si>
    <t>弘帆三</t>
    <phoneticPr fontId="2" type="noConversion"/>
  </si>
  <si>
    <t>YTM(3)=(1.5%)</t>
    <phoneticPr fontId="2" type="noConversion"/>
  </si>
  <si>
    <t>晶宏三</t>
    <phoneticPr fontId="2" type="noConversion"/>
  </si>
  <si>
    <t>變壓器、印刷電路板及其耗材</t>
  </si>
  <si>
    <t>一詮六</t>
    <phoneticPr fontId="2" type="noConversion"/>
  </si>
  <si>
    <t>聯發國際一</t>
    <phoneticPr fontId="2" type="noConversion"/>
  </si>
  <si>
    <t>至上十</t>
    <phoneticPr fontId="2" type="noConversion"/>
  </si>
  <si>
    <t>迎廣科技</t>
  </si>
  <si>
    <t>各種精密機械、零件及儀器之裝配加工、製造、買賣、及文化創意之業務</t>
  </si>
  <si>
    <t>一詮精密</t>
  </si>
  <si>
    <t>減速機、客房及餐飲服務、其他</t>
  </si>
  <si>
    <t>波力三KY</t>
    <phoneticPr fontId="2" type="noConversion"/>
  </si>
  <si>
    <t>穎崴科技</t>
  </si>
  <si>
    <t>廣運五</t>
    <phoneticPr fontId="2" type="noConversion"/>
  </si>
  <si>
    <t>能源科技、熱管理、智慧製造、智能建築</t>
  </si>
  <si>
    <t>建舜電五</t>
    <phoneticPr fontId="2" type="noConversion"/>
  </si>
  <si>
    <t>中砂一</t>
    <phoneticPr fontId="2" type="noConversion"/>
  </si>
  <si>
    <t>柏騰科技</t>
  </si>
  <si>
    <t>美律四</t>
    <phoneticPr fontId="2" type="noConversion"/>
  </si>
  <si>
    <t>美律五</t>
    <phoneticPr fontId="2" type="noConversion"/>
  </si>
  <si>
    <t>化妝品及保養品製造銷售</t>
  </si>
  <si>
    <t>迅杰三</t>
    <phoneticPr fontId="2" type="noConversion"/>
  </si>
  <si>
    <t>5/7-5/9</t>
    <phoneticPr fontId="2" type="noConversion"/>
  </si>
  <si>
    <t>中鼎二</t>
    <phoneticPr fontId="2" type="noConversion"/>
  </si>
  <si>
    <t>劍麟三</t>
    <phoneticPr fontId="2" type="noConversion"/>
  </si>
  <si>
    <t>汎銓一</t>
    <phoneticPr fontId="2" type="noConversion"/>
  </si>
  <si>
    <t>辛耘企業</t>
  </si>
  <si>
    <t>5/7-5/8</t>
    <phoneticPr fontId="2" type="noConversion"/>
  </si>
  <si>
    <t>東哥遊艇一</t>
    <phoneticPr fontId="2" type="noConversion"/>
  </si>
  <si>
    <t>凌網一</t>
    <phoneticPr fontId="2" type="noConversion"/>
  </si>
  <si>
    <t>聯合再生四</t>
    <phoneticPr fontId="2" type="noConversion"/>
  </si>
  <si>
    <t>聯保</t>
    <phoneticPr fontId="2" type="noConversion"/>
  </si>
  <si>
    <t>廣運機械</t>
  </si>
  <si>
    <t>5/9-5/13</t>
    <phoneticPr fontId="2" type="noConversion"/>
  </si>
  <si>
    <t>翔名四</t>
    <phoneticPr fontId="2" type="noConversion"/>
  </si>
  <si>
    <t>弘憶國際</t>
  </si>
  <si>
    <t>弘億國際一</t>
    <phoneticPr fontId="2" type="noConversion"/>
  </si>
  <si>
    <t>5/10-5/14</t>
    <phoneticPr fontId="2" type="noConversion"/>
  </si>
  <si>
    <t>正德七</t>
    <phoneticPr fontId="2" type="noConversion"/>
  </si>
  <si>
    <t>大亞五</t>
    <phoneticPr fontId="2" type="noConversion"/>
  </si>
  <si>
    <t>雙鴻五</t>
    <phoneticPr fontId="2" type="noConversion"/>
  </si>
  <si>
    <t>台郡五</t>
    <phoneticPr fontId="2" type="noConversion"/>
  </si>
  <si>
    <t>台郡六</t>
    <phoneticPr fontId="2" type="noConversion"/>
  </si>
  <si>
    <t>萬潤五</t>
    <phoneticPr fontId="2" type="noConversion"/>
  </si>
  <si>
    <t>皇普三</t>
    <phoneticPr fontId="2" type="noConversion"/>
  </si>
  <si>
    <t>皇普四</t>
    <phoneticPr fontId="2" type="noConversion"/>
  </si>
  <si>
    <t>佐登三KY</t>
    <phoneticPr fontId="2" type="noConversion"/>
  </si>
  <si>
    <t>先進光一</t>
    <phoneticPr fontId="2" type="noConversion"/>
  </si>
  <si>
    <t>遠東新E1</t>
    <phoneticPr fontId="2" type="noConversion"/>
  </si>
  <si>
    <t>遠東新E2</t>
    <phoneticPr fontId="2" type="noConversion"/>
  </si>
  <si>
    <t>5/16-5/20</t>
    <phoneticPr fontId="2" type="noConversion"/>
  </si>
  <si>
    <t>華友聯三</t>
    <phoneticPr fontId="2" type="noConversion"/>
  </si>
  <si>
    <t>宏致三</t>
    <phoneticPr fontId="2" type="noConversion"/>
  </si>
  <si>
    <t>中國砂輪</t>
  </si>
  <si>
    <t>5/17-5/21</t>
    <phoneticPr fontId="2" type="noConversion"/>
  </si>
  <si>
    <t>迅杰科技</t>
  </si>
  <si>
    <t>餐飲業務</t>
  </si>
  <si>
    <t>智能自動化設備、AOI檢測設備、OEM設備</t>
  </si>
  <si>
    <t>翔名科技</t>
  </si>
  <si>
    <t>YTP(2)=(0.125%)</t>
    <phoneticPr fontId="2" type="noConversion"/>
  </si>
  <si>
    <t>資訊軟體服務業、仲介服務業，資料儲存及處理設備製造業、一般廣告業務，除許可業務外，得經營法令非禁止或限制之業務</t>
  </si>
  <si>
    <t>各種拉鍊、拉鍊配件、拉鍊機零件之製造加工買賣、前項產品之進出口貿易、資訊軟體服務</t>
  </si>
  <si>
    <t>平和環保-創</t>
  </si>
  <si>
    <t>2024/04/10</t>
  </si>
  <si>
    <t>2024/04/26</t>
  </si>
  <si>
    <t>5/24-5/28</t>
    <phoneticPr fontId="2" type="noConversion"/>
  </si>
  <si>
    <t>5/23-5/24</t>
    <phoneticPr fontId="2" type="noConversion"/>
  </si>
  <si>
    <t>迎廣一</t>
    <phoneticPr fontId="2" type="noConversion"/>
  </si>
  <si>
    <t>嘉晶五</t>
    <phoneticPr fontId="2" type="noConversion"/>
  </si>
  <si>
    <t>先進光電科技</t>
  </si>
  <si>
    <t>東哥企業</t>
  </si>
  <si>
    <t>6/3-6/5</t>
    <phoneticPr fontId="2" type="noConversion"/>
  </si>
  <si>
    <t>科嶠一</t>
    <phoneticPr fontId="2" type="noConversion"/>
  </si>
  <si>
    <t>6/6-6/11</t>
    <phoneticPr fontId="2" type="noConversion"/>
  </si>
  <si>
    <t>2024/04/19</t>
  </si>
  <si>
    <t>2024/05/08</t>
  </si>
  <si>
    <t>2024/04/22</t>
  </si>
  <si>
    <t>2024/05/09</t>
  </si>
  <si>
    <t>6/11-6/13</t>
    <phoneticPr fontId="2" type="noConversion"/>
  </si>
  <si>
    <t>中鼎工程</t>
  </si>
  <si>
    <t>6/18-6/20</t>
    <phoneticPr fontId="2" type="noConversion"/>
  </si>
  <si>
    <t>6/20-6/24</t>
    <phoneticPr fontId="2" type="noConversion"/>
  </si>
  <si>
    <t>碩禾三</t>
    <phoneticPr fontId="2" type="noConversion"/>
  </si>
  <si>
    <t>精密光學元件製造、半導體光學鍍膜、薄膜濾光片及光學鍍膜</t>
  </si>
  <si>
    <t>6/28-7/2</t>
    <phoneticPr fontId="2" type="noConversion"/>
  </si>
  <si>
    <t>今展科四</t>
    <phoneticPr fontId="2" type="noConversion"/>
  </si>
  <si>
    <t>泰金二KY</t>
    <phoneticPr fontId="2" type="noConversion"/>
  </si>
  <si>
    <t>南俊一</t>
    <phoneticPr fontId="2" type="noConversion"/>
  </si>
  <si>
    <t>南俊二</t>
    <phoneticPr fontId="2" type="noConversion"/>
  </si>
  <si>
    <t>鑫創一</t>
    <phoneticPr fontId="2" type="noConversion"/>
  </si>
  <si>
    <t>7/1-7/3</t>
    <phoneticPr fontId="2" type="noConversion"/>
  </si>
  <si>
    <t>6/28-7/1</t>
    <phoneticPr fontId="2" type="noConversion"/>
  </si>
  <si>
    <t>針織布</t>
  </si>
  <si>
    <t>西藥批發零售業</t>
  </si>
  <si>
    <t>生產機車(多功能休閒車)及其零件等買賣業務、生產電動機車(電動代步車)及其零件等買賣業務、生產其他交通運輸工具及其零件等買賣業務(沙灘車、殘障代步車)</t>
  </si>
  <si>
    <t>生物醫學研究服務及相關產品銷售，暨基因檢測服務、生殖醫學類基因檢測:羊水晶片，胚胎晶片，非侵入性胎兒染色體檢測、基因定序或晶片類臨床試驗及科學研究</t>
  </si>
  <si>
    <t>川寶二</t>
    <phoneticPr fontId="2" type="noConversion"/>
  </si>
  <si>
    <t>7/5-7/9</t>
    <phoneticPr fontId="2" type="noConversion"/>
  </si>
  <si>
    <t>TCRI3</t>
    <phoneticPr fontId="2" type="noConversion"/>
  </si>
  <si>
    <t>7/8-7/10</t>
    <phoneticPr fontId="2" type="noConversion"/>
  </si>
  <si>
    <t>易發精機</t>
  </si>
  <si>
    <t>一般投資業、產業控股公司業</t>
  </si>
  <si>
    <t>電子級化學品純化與循環再利用及綠色能源之開發建置、土地開發及商辦、住宅、飯店之營造興建、OPP、PVC、PE、汽車線束、雷射切割及特殊膠帶之產銷</t>
  </si>
  <si>
    <t>生產及銷售化成鋁箔、生產及銷售電蝕鋁箔</t>
  </si>
  <si>
    <t>和大工業</t>
  </si>
  <si>
    <t>科嶠工業</t>
  </si>
  <si>
    <t>7/11-7/15</t>
    <phoneticPr fontId="2" type="noConversion"/>
  </si>
  <si>
    <t>弘凱光電</t>
  </si>
  <si>
    <t>弘凱一</t>
    <phoneticPr fontId="2" type="noConversion"/>
  </si>
  <si>
    <t>太陽能系統組件、LCD模組</t>
  </si>
  <si>
    <t>昇達二</t>
    <phoneticPr fontId="2" type="noConversion"/>
  </si>
  <si>
    <t>亞通四</t>
    <phoneticPr fontId="2" type="noConversion"/>
  </si>
  <si>
    <t>盟立二</t>
    <phoneticPr fontId="2" type="noConversion"/>
  </si>
  <si>
    <t>福邦證一</t>
    <phoneticPr fontId="2" type="noConversion"/>
  </si>
  <si>
    <t>合晶八</t>
    <phoneticPr fontId="2" type="noConversion"/>
  </si>
  <si>
    <t>7/16-7/18</t>
    <phoneticPr fontId="2" type="noConversion"/>
  </si>
  <si>
    <t>7/15-7/16</t>
    <phoneticPr fontId="2" type="noConversion"/>
  </si>
  <si>
    <t>威健七</t>
    <phoneticPr fontId="2" type="noConversion"/>
  </si>
  <si>
    <t>其陽二</t>
    <phoneticPr fontId="2" type="noConversion"/>
  </si>
  <si>
    <t>四維航七</t>
    <phoneticPr fontId="2" type="noConversion"/>
  </si>
  <si>
    <t>神準一</t>
    <phoneticPr fontId="2" type="noConversion"/>
  </si>
  <si>
    <t>世紀鋼七</t>
    <phoneticPr fontId="2" type="noConversion"/>
  </si>
  <si>
    <t>昇達科技</t>
  </si>
  <si>
    <t>川寶科技</t>
  </si>
  <si>
    <t>7/25-7/29</t>
    <phoneticPr fontId="2" type="noConversion"/>
  </si>
  <si>
    <t>塗裝木皮板、KD木地板、其他木材相關產品之製造及銷售、塑膠製品製造及銷售</t>
  </si>
  <si>
    <t>7/29-7/31</t>
    <phoneticPr fontId="2" type="noConversion"/>
  </si>
  <si>
    <t>7/31-8/2</t>
    <phoneticPr fontId="2" type="noConversion"/>
  </si>
  <si>
    <t>其陽科技</t>
  </si>
  <si>
    <t>虹冠電一</t>
    <phoneticPr fontId="2" type="noConversion"/>
  </si>
  <si>
    <t>FPC軟性印刷電路板、WIREHarness連接線組</t>
  </si>
  <si>
    <t>8/1-8/5</t>
    <phoneticPr fontId="2" type="noConversion"/>
  </si>
  <si>
    <t>晟銘電四</t>
    <phoneticPr fontId="2" type="noConversion"/>
  </si>
  <si>
    <t>台光電六</t>
    <phoneticPr fontId="2" type="noConversion"/>
  </si>
  <si>
    <t>台光電七</t>
    <phoneticPr fontId="2" type="noConversion"/>
  </si>
  <si>
    <t>8/2-8/5</t>
    <phoneticPr fontId="2" type="noConversion"/>
  </si>
  <si>
    <t>寬頻纜線終端用戶設備(BroadbandCableCPE)開發、製造與銷售．、網格無線路由系統(MeshWi-FiSystem)開發、製造與銷售．、ONT等產品開發、製造與銷售．</t>
  </si>
  <si>
    <t>惠特二</t>
    <phoneticPr fontId="2" type="noConversion"/>
  </si>
  <si>
    <t>神準科技</t>
  </si>
  <si>
    <t>桓達一</t>
    <phoneticPr fontId="2" type="noConversion"/>
  </si>
  <si>
    <t>碩禾電子材料</t>
  </si>
  <si>
    <t>1130709</t>
  </si>
  <si>
    <t>1130808</t>
  </si>
  <si>
    <t>8/8-8/12</t>
    <phoneticPr fontId="2" type="noConversion"/>
  </si>
  <si>
    <t>8/8-8/9</t>
    <phoneticPr fontId="2" type="noConversion"/>
  </si>
  <si>
    <t>佳必琪三</t>
    <phoneticPr fontId="2" type="noConversion"/>
  </si>
  <si>
    <t>亞帝歐一</t>
    <phoneticPr fontId="2" type="noConversion"/>
  </si>
  <si>
    <t>泰茂五</t>
    <phoneticPr fontId="2" type="noConversion"/>
  </si>
  <si>
    <t>正凌三</t>
    <phoneticPr fontId="2" type="noConversion"/>
  </si>
  <si>
    <t>永道一KY</t>
    <phoneticPr fontId="2" type="noConversion"/>
  </si>
  <si>
    <t>1563</t>
  </si>
  <si>
    <t>2762</t>
  </si>
  <si>
    <t>2941</t>
  </si>
  <si>
    <t>3168</t>
  </si>
  <si>
    <t>4588</t>
  </si>
  <si>
    <t>4771</t>
  </si>
  <si>
    <t>4949</t>
  </si>
  <si>
    <t>5548</t>
  </si>
  <si>
    <t>6617</t>
  </si>
  <si>
    <t>6637</t>
  </si>
  <si>
    <t>6692</t>
  </si>
  <si>
    <t>6785</t>
  </si>
  <si>
    <t>6844</t>
  </si>
  <si>
    <t>6875</t>
  </si>
  <si>
    <t>6881</t>
  </si>
  <si>
    <t>6890</t>
  </si>
  <si>
    <t>6899</t>
  </si>
  <si>
    <t>6903</t>
  </si>
  <si>
    <t>6906</t>
  </si>
  <si>
    <t>6914</t>
  </si>
  <si>
    <t>6928</t>
  </si>
  <si>
    <t>6929</t>
  </si>
  <si>
    <t>6952</t>
  </si>
  <si>
    <t>6953</t>
  </si>
  <si>
    <t>6957</t>
  </si>
  <si>
    <t>7584</t>
  </si>
  <si>
    <t>軟式拋棄型隱形眼鏡製造及銷售</t>
  </si>
  <si>
    <t>太陽能模組生產、品牌經營商；、能源整合管理服務；、半導體設備零件設計、銷售及維修整合服務；</t>
  </si>
  <si>
    <t>承攬公共工程</t>
  </si>
  <si>
    <t>抗癌消融新藥</t>
  </si>
  <si>
    <t>醫療設備經銷、醫院設備租賃、設備維修、醫藥品銷售</t>
  </si>
  <si>
    <t>獨立及併網型太陽光電系統、能源技術服務業</t>
  </si>
  <si>
    <t>銷售藥品，保健食品，婦嬰用品，醫療器材之連鎖通路</t>
  </si>
  <si>
    <t>新藥研發(新型藥械投藥系統)</t>
  </si>
  <si>
    <t>代工鞋類產品製造為主要業務，鞋類為運動鞋、休閒鞋等</t>
  </si>
  <si>
    <t>觸控面板之製造及銷售、控制器及驅動程式之銷售</t>
  </si>
  <si>
    <t>停車場自動化設備製造及銷售、停車場收費及管理服務、其他</t>
  </si>
  <si>
    <t>電腦及其週邊設備、嵌入式板卡、電子零組件</t>
  </si>
  <si>
    <t>銷售藥品、保健食品、婦嬰用品、醫療器材之連鎖藥妝藥局</t>
  </si>
  <si>
    <t>鮮蛋、蛋加工品</t>
  </si>
  <si>
    <t>半導體設備及相關零組件</t>
  </si>
  <si>
    <t>各類材質商用展示架、智能電動床機構件之研發、生產及銷售、展場設計服務</t>
  </si>
  <si>
    <t>遊戲代理發行、遊戲聯運平台</t>
  </si>
  <si>
    <t>艾笛森四</t>
    <phoneticPr fontId="2" type="noConversion"/>
  </si>
  <si>
    <t>華固三</t>
    <phoneticPr fontId="2" type="noConversion"/>
  </si>
  <si>
    <t>華固四</t>
    <phoneticPr fontId="2" type="noConversion"/>
  </si>
  <si>
    <t>慶豐富三</t>
    <phoneticPr fontId="2" type="noConversion"/>
  </si>
  <si>
    <t>圓裕一</t>
    <phoneticPr fontId="2" type="noConversion"/>
  </si>
  <si>
    <t>宏全二</t>
    <phoneticPr fontId="2" type="noConversion"/>
  </si>
  <si>
    <t>倍力一</t>
    <phoneticPr fontId="2" type="noConversion"/>
  </si>
  <si>
    <t>8/14-8/16</t>
    <phoneticPr fontId="2" type="noConversion"/>
  </si>
  <si>
    <t>8/15-8/19</t>
    <phoneticPr fontId="2" type="noConversion"/>
  </si>
  <si>
    <t>8/16-8/20</t>
    <phoneticPr fontId="2" type="noConversion"/>
  </si>
  <si>
    <t>8/14-8/15</t>
    <phoneticPr fontId="2" type="noConversion"/>
  </si>
  <si>
    <t>卡片/卡片個人化等、銘板等</t>
  </si>
  <si>
    <t>亞力二</t>
    <phoneticPr fontId="2" type="noConversion"/>
  </si>
  <si>
    <t>允強四</t>
    <phoneticPr fontId="2" type="noConversion"/>
  </si>
  <si>
    <t>鈺齊六KY</t>
    <phoneticPr fontId="2" type="noConversion"/>
  </si>
  <si>
    <t>觸控面板之製造，銷售及進出口業務、疾病檢測生物晶片、分析儀之製造，銷售及進出口業務</t>
  </si>
  <si>
    <t>運動用品買賣、GPS消費性電子產品之研究、開發、生產、銷售及系統安裝、無線寬頻產品之研究、開發、生產、銷售及系統安裝</t>
  </si>
  <si>
    <t>8/29-9/2</t>
    <phoneticPr fontId="2" type="noConversion"/>
  </si>
  <si>
    <t>華固建設</t>
  </si>
  <si>
    <t>8/28-8/30</t>
    <phoneticPr fontId="2" type="noConversion"/>
  </si>
  <si>
    <t>天宇四</t>
    <phoneticPr fontId="2" type="noConversion"/>
  </si>
  <si>
    <t>天宇五</t>
    <phoneticPr fontId="2" type="noConversion"/>
  </si>
  <si>
    <t>F-永道</t>
  </si>
  <si>
    <t>8/30-9/3</t>
    <phoneticPr fontId="2" type="noConversion"/>
  </si>
  <si>
    <t>慶豐富實業</t>
  </si>
  <si>
    <t>宏全國際</t>
  </si>
  <si>
    <t>嵌入式電腦及電腦週邊產品、量測及自動化產品、邊緣運算解決方案</t>
  </si>
  <si>
    <t>亞帝歐光電</t>
  </si>
  <si>
    <t>兆豐中信</t>
    <phoneticPr fontId="2" type="noConversion"/>
  </si>
  <si>
    <t>9/6-9/10</t>
    <phoneticPr fontId="2" type="noConversion"/>
  </si>
  <si>
    <t>凌網科技</t>
  </si>
  <si>
    <t>單面、雙面與多層印刷電路板之製造與銷售</t>
  </si>
  <si>
    <t>9/11-9/13</t>
    <phoneticPr fontId="2" type="noConversion"/>
  </si>
  <si>
    <t>虹冠電子</t>
  </si>
  <si>
    <t>9/10-9/12</t>
    <phoneticPr fontId="2" type="noConversion"/>
  </si>
  <si>
    <t>醫療包裝、特用化學、xDSL高速數位用戶迴路接取設備</t>
  </si>
  <si>
    <t>9/12-9/16</t>
    <phoneticPr fontId="2" type="noConversion"/>
  </si>
  <si>
    <t>台灣大四</t>
    <phoneticPr fontId="2" type="noConversion"/>
  </si>
  <si>
    <t>台灣大五</t>
    <phoneticPr fontId="2" type="noConversion"/>
  </si>
  <si>
    <t>台泥一</t>
    <phoneticPr fontId="2" type="noConversion"/>
  </si>
  <si>
    <t>大聯大二</t>
    <phoneticPr fontId="2" type="noConversion"/>
  </si>
  <si>
    <t>大聯大三</t>
    <phoneticPr fontId="2" type="noConversion"/>
  </si>
  <si>
    <t>志強一KY</t>
    <phoneticPr fontId="2" type="noConversion"/>
  </si>
  <si>
    <t>9/20-9/24</t>
    <phoneticPr fontId="2" type="noConversion"/>
  </si>
  <si>
    <t>F-志強</t>
  </si>
  <si>
    <t>群翊二</t>
    <phoneticPr fontId="2" type="noConversion"/>
  </si>
  <si>
    <t>光聖一</t>
    <phoneticPr fontId="2" type="noConversion"/>
  </si>
  <si>
    <t>9/25-9/27</t>
    <phoneticPr fontId="2" type="noConversion"/>
  </si>
  <si>
    <t>4</t>
  </si>
  <si>
    <t>3</t>
  </si>
  <si>
    <t>6</t>
  </si>
  <si>
    <t>5</t>
  </si>
  <si>
    <t>7</t>
  </si>
  <si>
    <t>8</t>
  </si>
  <si>
    <t>9</t>
  </si>
  <si>
    <t>1</t>
  </si>
  <si>
    <t>2</t>
  </si>
  <si>
    <t>麗升能源</t>
  </si>
  <si>
    <t>三貝德</t>
  </si>
  <si>
    <t>9/26-9/30</t>
    <phoneticPr fontId="2" type="noConversion"/>
  </si>
  <si>
    <t>9/27-/10/1</t>
    <phoneticPr fontId="2" type="noConversion"/>
  </si>
  <si>
    <t>岱稜五</t>
    <phoneticPr fontId="2" type="noConversion"/>
  </si>
  <si>
    <t>羅昇二</t>
    <phoneticPr fontId="2" type="noConversion"/>
  </si>
  <si>
    <t>訊舟八</t>
    <phoneticPr fontId="2" type="noConversion"/>
  </si>
  <si>
    <t>台灣水泥</t>
  </si>
  <si>
    <t>騰雲一</t>
    <phoneticPr fontId="2" type="noConversion"/>
  </si>
  <si>
    <t>騰雲二</t>
    <phoneticPr fontId="2" type="noConversion"/>
  </si>
  <si>
    <t>光紅建聖</t>
  </si>
  <si>
    <t>技嘉科技</t>
  </si>
  <si>
    <t>廣達電腦</t>
  </si>
  <si>
    <t>1130308</t>
  </si>
  <si>
    <t>1130326</t>
  </si>
  <si>
    <t>1130318</t>
  </si>
  <si>
    <t>1130403</t>
  </si>
  <si>
    <t>1130423</t>
  </si>
  <si>
    <t>1130409</t>
  </si>
  <si>
    <t>1130425</t>
  </si>
  <si>
    <t>1130410</t>
  </si>
  <si>
    <t>1130426</t>
  </si>
  <si>
    <t>1130415</t>
  </si>
  <si>
    <t>1130502</t>
  </si>
  <si>
    <t>1130417</t>
  </si>
  <si>
    <t>1130506</t>
  </si>
  <si>
    <t>1130418</t>
  </si>
  <si>
    <t>1130507</t>
  </si>
  <si>
    <t>1130419</t>
  </si>
  <si>
    <t>1130508</t>
  </si>
  <si>
    <t>1130422</t>
  </si>
  <si>
    <t>1130509</t>
  </si>
  <si>
    <t>1130424</t>
  </si>
  <si>
    <t>1130523</t>
  </si>
  <si>
    <t>1130515</t>
  </si>
  <si>
    <t>1130430</t>
  </si>
  <si>
    <t>1130517</t>
  </si>
  <si>
    <t>1130515,1130529,1130612,1130626</t>
  </si>
  <si>
    <t>1130712</t>
  </si>
  <si>
    <t>1130520</t>
  </si>
  <si>
    <t>1130503</t>
  </si>
  <si>
    <t>1130521</t>
  </si>
  <si>
    <t>1130522</t>
  </si>
  <si>
    <t>1130514</t>
  </si>
  <si>
    <t>1130530</t>
  </si>
  <si>
    <t>1130531</t>
  </si>
  <si>
    <t>1130604</t>
  </si>
  <si>
    <t>1130611</t>
  </si>
  <si>
    <t>1130524</t>
  </si>
  <si>
    <t>1130612</t>
  </si>
  <si>
    <t>1130619</t>
  </si>
  <si>
    <t>1130628</t>
  </si>
  <si>
    <t>1130705</t>
  </si>
  <si>
    <t>1130621</t>
  </si>
  <si>
    <t>1130624</t>
  </si>
  <si>
    <t>1130722</t>
  </si>
  <si>
    <t>1130626</t>
  </si>
  <si>
    <t>1130627</t>
  </si>
  <si>
    <t>1130715</t>
  </si>
  <si>
    <t>1130716</t>
  </si>
  <si>
    <t>1130723</t>
  </si>
  <si>
    <t>1130708</t>
  </si>
  <si>
    <t>1130726</t>
  </si>
  <si>
    <t>1130729</t>
  </si>
  <si>
    <t>1130802</t>
  </si>
  <si>
    <t>1130718</t>
  </si>
  <si>
    <t>1130807</t>
  </si>
  <si>
    <t>1130719</t>
  </si>
  <si>
    <t>1130809</t>
  </si>
  <si>
    <t>1130813</t>
  </si>
  <si>
    <t>1130731</t>
  </si>
  <si>
    <t>1130816</t>
  </si>
  <si>
    <t>1130820</t>
  </si>
  <si>
    <t>1130805</t>
  </si>
  <si>
    <t>1130821</t>
  </si>
  <si>
    <t>1130823</t>
  </si>
  <si>
    <t>1130815</t>
  </si>
  <si>
    <t>1130902</t>
  </si>
  <si>
    <t>1130819</t>
  </si>
  <si>
    <t>1130904</t>
  </si>
  <si>
    <t>1130822</t>
  </si>
  <si>
    <t>1130909</t>
  </si>
  <si>
    <t>1130910</t>
  </si>
  <si>
    <t>1130826</t>
  </si>
  <si>
    <t>1130911</t>
  </si>
  <si>
    <t>1130827</t>
  </si>
  <si>
    <t>1130912</t>
  </si>
  <si>
    <t>1130828</t>
  </si>
  <si>
    <t>1130913</t>
  </si>
  <si>
    <t>1130829</t>
  </si>
  <si>
    <t>1130916</t>
  </si>
  <si>
    <t>1130830</t>
  </si>
  <si>
    <t>1130918</t>
  </si>
  <si>
    <t>1130903</t>
  </si>
  <si>
    <t>1130920</t>
  </si>
  <si>
    <t>1130923</t>
  </si>
  <si>
    <t>1130906</t>
  </si>
  <si>
    <t>1130925</t>
  </si>
  <si>
    <t>1130926</t>
  </si>
  <si>
    <t>1130930</t>
  </si>
  <si>
    <t>1131004</t>
  </si>
  <si>
    <t>1131008</t>
  </si>
  <si>
    <t>1131014</t>
  </si>
  <si>
    <t>1131029</t>
  </si>
  <si>
    <t>1130927</t>
  </si>
  <si>
    <t>1131018</t>
  </si>
  <si>
    <t>1131021</t>
  </si>
  <si>
    <t>1131001</t>
  </si>
  <si>
    <t>1131022</t>
  </si>
  <si>
    <t>亞力電機</t>
  </si>
  <si>
    <t>1131023</t>
  </si>
  <si>
    <t>合成皮、塑膠皮、再生能源自用發電設備</t>
  </si>
  <si>
    <t>航太及國防工業、博奕及工業電腦</t>
  </si>
  <si>
    <t>10/1-10/4</t>
    <phoneticPr fontId="2" type="noConversion"/>
  </si>
  <si>
    <t>10/9-10/14</t>
    <phoneticPr fontId="2" type="noConversion"/>
  </si>
  <si>
    <t>上曜六</t>
    <phoneticPr fontId="2" type="noConversion"/>
  </si>
  <si>
    <t>10/14-10/16</t>
    <phoneticPr fontId="2" type="noConversion"/>
  </si>
  <si>
    <t>羅昇企業</t>
  </si>
  <si>
    <t>1131025</t>
  </si>
  <si>
    <t>自動補正
日　　期</t>
  </si>
  <si>
    <t>停止生效
日　　期</t>
  </si>
  <si>
    <t>解除生效
日　　期</t>
  </si>
  <si>
    <t>廢止/撤銷
日　　期</t>
  </si>
  <si>
    <t>自行撤回
日　　期</t>
  </si>
  <si>
    <t>艾笛森光電</t>
  </si>
  <si>
    <t>金萬林-創一</t>
    <phoneticPr fontId="2" type="noConversion"/>
  </si>
  <si>
    <t>岱稜科技</t>
  </si>
  <si>
    <t>10/16-10/18</t>
    <phoneticPr fontId="2" type="noConversion"/>
  </si>
  <si>
    <t>住宅及大樓開發租售業務、不動產買賣業務、不動產租賃業務</t>
  </si>
  <si>
    <t>依客戶之訂單與其提供之產品設計說明，以從事製造與銷售積體電路、以及其他晶圓半導體裝置、提供前述產品之封裝與測試服務、積體電、路之電腦輔助設計技術服務、提供製造光罩及其設計服務</t>
  </si>
  <si>
    <t>各種人造纖維縫線及織造用紗之製造、銷售與批發業務、各種棉、毛、麻絲、人造絲等混合線之製造與經銷、有關線類紡織品之製造經銷</t>
  </si>
  <si>
    <t>委託營造廠商興建商業大樓、國民住宅出租出售業務、室內裝潢設計工程承攬及有關裝潢材料之進出口買賣</t>
  </si>
  <si>
    <t>客、貨、病床用電梯，電扶梯及維修保養、發電機</t>
  </si>
  <si>
    <t>各種工作母機及其零配件及原料之製造加工買賣、塑膠射出成型機等產業機械及其有關零配件及原料、前項有關產品進出口貿易與代理買賣業務</t>
  </si>
  <si>
    <t>航太產業發動機、起落架及其他次系統相關零組件、半導體設備及相關零組件、無菌食品充填設備產業及工業用自動化精密傳動相關零組件</t>
  </si>
  <si>
    <t>售後市場汽車剎車系統零組件之製造、生產及銷售、汽機車原廠煞車片之製造、生產及銷售、二輪機車及自行車油壓碟式煞車組之製造、生產及銷售</t>
  </si>
  <si>
    <t>西藥之製造，加工，買賣，批發零售，進出口、營養保健食品之加工買賣</t>
  </si>
  <si>
    <t>氟素樹脂應用材料之製造、加工及買賣、氟素樹脂內襯設備之製造、加工及買賣、各式化學品儲存槽、運送管道及輸送設備等系統工程設計與製造</t>
  </si>
  <si>
    <t>(一)超高亮度發光二極體藍綠光磊晶片及晶粒、(二)超高亮度發光、二極體紅黃橙光磊晶片及晶粒、(三)超高亮度發光二極體封裝模組、及相關應用產品、(四)兼營前述相關產品之國際貿易</t>
  </si>
  <si>
    <t>RFIC射頻前端元件之研發及銷售、RFIC無線影音傳輸之研發及銷售</t>
  </si>
  <si>
    <t>車載相機安控視訊行動穿戴工業辨識醫療等鏡頭開發製作、各類塑膠成型機構部品開發及製作、精密模具研磨皿傘具計測具組裝等</t>
  </si>
  <si>
    <t>條碼標籤印製機之研發，製造及銷售</t>
  </si>
  <si>
    <t>特殊鋼(工具鋼、低合金鋼、軸承鋼、不銹鋼、高速鋼)、碳鋼(含中、高拉鋼筋)特殊鍛件與模具(鍛胚、車軸、機械主軸、、輥子、輥軸、壓輪等)之製造加工與銷售業務</t>
  </si>
  <si>
    <t>盤元、不鏽鋼盤元、黑鐵絲、五金線材、螺絲、螺帽線材、、不鏽鋼線材、鍍鋅鋼線、鐵釘、鐵板、不鏽鋼板之製造、、加工及買賣業務、機械設備製造及製造輸出業、國際貿易業</t>
  </si>
  <si>
    <t>各項控制系統軟硬體之分項與整體之可行性研究、規劃、設計、採購、軟硬體組合監造安裝校測試車維護及操作等、電腦軟硬體儀器之進口代理及銷售</t>
  </si>
  <si>
    <t>電腦軟體之設計維護及買賣業務、電腦及其週邊設備之設計、製造、修理及買賣業務、一般進出口貿易業務</t>
  </si>
  <si>
    <t>研究、開發微波半導體元件、積體電路及其次系統、生產、製造、銷售微波半導體元件、積體電路及其次系統</t>
  </si>
  <si>
    <t>系統整合、維運服務及遊戲軟體開發、銷售</t>
  </si>
  <si>
    <t>布疋、衣著、鞋、帽、傘、服飾品批發及零售買賣業務、無店面零售業務、電子零組件之製造、加工及買賣業務</t>
  </si>
  <si>
    <t>印刷電路基層板、玻璃布之製造加工、買賣業務、前項有關之原材料、零配組件、製成品之製造加工買賣業務、前項有關產品之進出口及國內外廠商有關產品之代理經銷投標報價</t>
  </si>
  <si>
    <t>依客戶訂單與其提供之產品設計說明，從事製造與銷售積體電路、提供前述產品之封裝與測試服務、提供製造光罩及其設計服務、提供積體電路以及其他晶圓半導體裝置之電腦輔助設計技術服務</t>
  </si>
  <si>
    <t>研發、開發、生產、製造、測試、銷售半導體裝置、前項產品有關之管理顧問、諮詢及技術移轉、兼營本公司業務相關之進出口貿易業務</t>
  </si>
  <si>
    <t>各式連接器精密零組件成機及模組組裝</t>
  </si>
  <si>
    <t>多層及雙面印刷電路板加工製造及內外銷業務、電子產品及其零配件之設計製造加工修護及銷售業務、前各項產品之進出口貿易業務與投標報價及經銷業務</t>
  </si>
  <si>
    <t>電鍍液乾膜鑽頭等印刷電路板原料之設計製造加工買賣業務、印刷電路板專用機之設計、製造、買賣業務、前各項產品之代理、經銷、報價、投標業務</t>
  </si>
  <si>
    <t>道路、橋樑、隧道、碼頭、捷運等土木工程及房屋建築工程營造、地質鑽探工程承攬、前項工程有關材料之買賣及進出口</t>
  </si>
  <si>
    <t>專營不銹鋼緊固件及不銹鋼線材生產與銷售、特殊緊固件的國際貿易</t>
  </si>
  <si>
    <t>船務代理業、船舶運送業、船舶及其零件批發/零售業</t>
  </si>
  <si>
    <t>航空貨運承攬及海運承攬運送業務之經營、進出口貨物之報關業務、倉儲業務之經營、理貨包裝業務之經營、前項有關業務之經營及投資</t>
  </si>
  <si>
    <t>服飾、珠寶、化妝品、鞋類、運動用品、家用及其他等百貨零售商品</t>
  </si>
  <si>
    <t>從事影視節目之製作、發行及投資等文創產業</t>
  </si>
  <si>
    <t>整廠自動化物流系統整合之工程服務</t>
  </si>
  <si>
    <t>各種電子電腦及週邊設備之零件製造裝配及買賣、各種鋼模及金屬沖品之製造及買賣、塑膠玩具、電池玩具(電動玩具除外)之製造裝配及買賣</t>
  </si>
  <si>
    <t>CC01080電子零組件製造業一、研究開發生產製造下列產品：、1半導體功率IC和其模組2半導體功率元件和其模組、3智慧型功率IC和其模組4無線及網路通訊IC5光電驅動IC</t>
  </si>
  <si>
    <t>各種電腦產品設計、製造、加工、銷售業務、電腦軟硬體設計、銷售業務、電腦網路與網路週邊產品之設計、製造、加工、銷售業務</t>
  </si>
  <si>
    <t>磁鐵心、氧化鐵心、偏向軛及偏向軛磁鐵心、排感、收斂線圈、延遲線濾波器、電磁組件、共模抗流線圈、天線棒、積層晶片、電感晶片、磁珠</t>
  </si>
  <si>
    <t>住宅及大樓開發租售業、不動產買賣業、不動產租賃業</t>
  </si>
  <si>
    <t>各種積體電路之研究、設計開發、製造及銷售</t>
  </si>
  <si>
    <t>積體電路之研發、設計與銷售、電腦週邊設備、顯示器之研發、設計、電子零件、基板模組及電子產品之研發、設計及代理與銷售</t>
  </si>
  <si>
    <t>鎂合金射出成型及鋁合金壓鑄之各類零組件或成品、各類模治具之設計開發、塑膠射出成型，主要包含流程箱及工業用棧板等</t>
  </si>
  <si>
    <t>太陽能電池、太陽能模組、太陽能電力轉換器之製造及銷售、太陽能發電系統之設計架設及銷售、太陽能電力之銷售</t>
  </si>
  <si>
    <t>CC01080電子零組件製造業、IZ99990其他工商服務業、CC01120資料儲存媒體製造及複製業</t>
  </si>
  <si>
    <t>興建商業大樓，國民住宅及廠辦之出租及出售、綜合營造，景觀設計，公共工程，建築材料供應等買賣、觀光旅宿</t>
  </si>
  <si>
    <t>電子資訊產品電路板另體表面黏著構裝設計，加工，製造及買賣業務、前項有關進出口業務之經營、除許可業務外，得經營法令非禁止或限制之業務</t>
  </si>
  <si>
    <t>微波複合化微型天線及模組之研究、開發、製造及銷售、積體化電子保護元件之研究、開發、製造及銷售、積層式微波通訊元件及其模組之研究、開發、製造及銷售</t>
  </si>
  <si>
    <t>鋁捲繞固態電容之研究、開發、製造及銷售、貼片式鋁捲繞固態電容之研究、開發、製造及銷售、堆疊型鋁晶片固態電容之研究、開發、製造及銷售</t>
  </si>
  <si>
    <t>生物相似藥及新藥之研發、製造及銷售</t>
  </si>
  <si>
    <t>高科技產業製程附屬設備及廠務系統之設計、製造、安裝及銷售</t>
  </si>
  <si>
    <t>研究、開發及銷售智慧閘道器、數位機上盒、及無線寬頻分享器等通訊產品</t>
  </si>
  <si>
    <t>自動化機械設備之研發、設計、組裝、銷售及售後服務</t>
  </si>
  <si>
    <t>鋰電池模組之研發、生產及銷售，並提供相關售後服務</t>
  </si>
  <si>
    <t>保健食品及原料之研發、製造、銷售</t>
  </si>
  <si>
    <t>電解設備與耗材及再生金屬服務等</t>
  </si>
  <si>
    <t>承攬高科技產業無塵室及機電空調之統包工程</t>
  </si>
  <si>
    <t>半導體儀器及其設備之製造加工買賣業務（度量衡除外）、電腦及其週邊設備之買賣業務、電子（特許除外）、機械及其零件之買賣業務</t>
  </si>
  <si>
    <t>CC01080電子零組件製造業、CC01050資料儲存及處理設備製造業、一般進出口貿易(許可業務除外)</t>
  </si>
  <si>
    <t>國際貿易業、螺絲、螺帽、螺絲釘及鉚釘等製品製造業、熱處理業</t>
  </si>
  <si>
    <t>廢棄物清除處理業務及貴金屬回收及處理業務、銅、錫、鎳、鋁之金屬五金加工業務、機械五金、電子零件、塑膠廢料、等之報廢材料買賣業務</t>
  </si>
  <si>
    <t>塑合板與實木板材之專業製造及銷售</t>
  </si>
  <si>
    <t>豪華遊艇及其零配件製造及銷售</t>
  </si>
  <si>
    <t>以導管供應氣體燃料、瓦斯計量器之製造租售業務、前各項器材設備之按裝維護及進出口代理</t>
  </si>
  <si>
    <t>各種自行車、室內外運動車、童車、迷你踏板車及零件製造銷售、農業機械、汽機車、輪船、飛機等零件之製造加工及內外銷、有關工具之加工及買賣</t>
  </si>
  <si>
    <t>碳纖維預浸材料、碳維維製品(球桿、球頭)製造加工及買賣業務、航太工業所需「碳纖維布」之製造加工及買賣業務、前項有關產品之進出口貿易業務</t>
  </si>
  <si>
    <t>電腦週邊及通訊產品之加工及製造、主要產品為印表機、傳真機、硬碟、、PCBA、無線電話、手機、藍芽耳機、機上盒</t>
  </si>
  <si>
    <t>國際貿易業、住宅及大樓開發租售業、特定專業區開發業</t>
  </si>
  <si>
    <t>水龍頭、衛浴設備及其零件、機械零件製造加工及買賣與經銷業務、代理國內外廠商有關產品投標報價、業務、一般進出口貿易業務、其他非鐵金屬基本工業：錠、塊、條等製造、鍛造、擠型、軋壓等</t>
  </si>
  <si>
    <t>廢資訊品清運及處理、混合五金處理及銷售、貴金屬之銷售、資源再生品之銷售、五金、機械零件及零組件之買賣業務、其他等</t>
  </si>
  <si>
    <t>10/17-10/21</t>
    <phoneticPr fontId="2" type="noConversion"/>
  </si>
  <si>
    <t>麗清科技</t>
  </si>
  <si>
    <t>華星光三</t>
    <phoneticPr fontId="2" type="noConversion"/>
  </si>
  <si>
    <t>10/21-10/25</t>
    <phoneticPr fontId="2" type="noConversion"/>
  </si>
  <si>
    <t>10/21-10/23</t>
    <phoneticPr fontId="2" type="noConversion"/>
  </si>
  <si>
    <t>世紀鋼八(永)</t>
    <phoneticPr fontId="2" type="noConversion"/>
  </si>
  <si>
    <t>10/23-10/25</t>
    <phoneticPr fontId="2" type="noConversion"/>
  </si>
  <si>
    <t>天然氣之供應、燃氣導管安裝工程，相關器材之製造及供應、度量衡器批發及零售，進口及買賣業務、廚房器具批發及零售業、電信事業、燃氣熱水器承裝業</t>
  </si>
  <si>
    <t>易發一</t>
    <phoneticPr fontId="2" type="noConversion"/>
  </si>
  <si>
    <t>訊舟科技</t>
  </si>
  <si>
    <t>10/25-10/29</t>
    <phoneticPr fontId="2" type="noConversion"/>
  </si>
  <si>
    <t>醫學美容保養品、保健食品、美容儀器等相關產品之研發及銷售</t>
  </si>
  <si>
    <t>10/31-11/4</t>
    <phoneticPr fontId="2" type="noConversion"/>
  </si>
  <si>
    <t>旺宏二</t>
    <phoneticPr fontId="2" type="noConversion"/>
  </si>
  <si>
    <t>11/4-11/6</t>
    <phoneticPr fontId="2" type="noConversion"/>
  </si>
  <si>
    <t>11/1-11/4</t>
    <phoneticPr fontId="2" type="noConversion"/>
  </si>
  <si>
    <t>1294</t>
  </si>
  <si>
    <t>2254</t>
  </si>
  <si>
    <t>2258</t>
  </si>
  <si>
    <t>2432</t>
  </si>
  <si>
    <t>2646</t>
  </si>
  <si>
    <t>2751</t>
  </si>
  <si>
    <t>3150</t>
  </si>
  <si>
    <t>3716</t>
  </si>
  <si>
    <t>4772</t>
  </si>
  <si>
    <t>6423</t>
  </si>
  <si>
    <t>6534</t>
  </si>
  <si>
    <t>6645</t>
  </si>
  <si>
    <t>6739</t>
  </si>
  <si>
    <t>6757</t>
  </si>
  <si>
    <t>6771</t>
  </si>
  <si>
    <t>6794</t>
  </si>
  <si>
    <t>6838</t>
  </si>
  <si>
    <t>6854</t>
  </si>
  <si>
    <t>6862</t>
  </si>
  <si>
    <t>6873</t>
  </si>
  <si>
    <t>6902</t>
  </si>
  <si>
    <t>6913</t>
  </si>
  <si>
    <t>6919</t>
  </si>
  <si>
    <t>6923</t>
  </si>
  <si>
    <t>6949</t>
  </si>
  <si>
    <t>6951</t>
  </si>
  <si>
    <t>6958</t>
  </si>
  <si>
    <t>6967</t>
  </si>
  <si>
    <t>6968</t>
  </si>
  <si>
    <t>6969</t>
  </si>
  <si>
    <t>6988</t>
  </si>
  <si>
    <t>8162</t>
  </si>
  <si>
    <t>8272</t>
  </si>
  <si>
    <t>8487</t>
  </si>
  <si>
    <t>機能性飲品(ODM/OEM)、粉體原料及膠囊</t>
  </si>
  <si>
    <t>全LED汽車車燈、汽車零組件</t>
  </si>
  <si>
    <t>電動車技術研發、整車與零組件製造管理及銷售服務</t>
  </si>
  <si>
    <t>電信加值網路業務、電腦軟硬體應用系統之設計、銷售、出租、電腦創新週邊商品與生活智慧產品之銷售</t>
  </si>
  <si>
    <t>民用航空運輸業、民用航空人員訓練業、酒類輸入業、除許可業務外，得經營法令非禁止或限制之業務</t>
  </si>
  <si>
    <t>產品設計業、無線通信機械器材製造業、電子零組件製造業</t>
  </si>
  <si>
    <t>半導體特氣及精密化學材料之製造與買賣</t>
  </si>
  <si>
    <t>可複寫嵌入式非揮發記憶體IP授權及技術服務</t>
  </si>
  <si>
    <t>植物生長調節劑研發及銷售、植物生長促進劑研發及銷售、肥料研發及銷售</t>
  </si>
  <si>
    <t>生物醫學產品銷售暨基因檢測分析服務</t>
  </si>
  <si>
    <t>半導體、面板業相關自動化業務、遠端控制及AI系統開發、工業40相關系統整合</t>
  </si>
  <si>
    <t>民用航空運輸業、民用航空總代理業、除許可業務外，得經營法令非禁止或限制之業務</t>
  </si>
  <si>
    <t>廢污水代處理、-、-</t>
  </si>
  <si>
    <t>幹細胞新藥研發、幹細胞分泌物培養銷售、細胞檢測服務</t>
  </si>
  <si>
    <t>電器電子材料及其他零售批發、國際貿易及智慧財產權、產品設計、其他設計及法令非禁止或限制之業務、電子零組件、照明設備製造</t>
  </si>
  <si>
    <t>電感</t>
  </si>
  <si>
    <t>全方位綠電解決方案包含工程、管理、智慧電力服務與儲能充電產品、案場維運服務、養殖管理服務</t>
  </si>
  <si>
    <t>AI信任雲服務</t>
  </si>
  <si>
    <t>智能物聯/工業控制、雲端伺服器（包括通用型及AI伺服器）、車載連接線組及光學材料</t>
  </si>
  <si>
    <t>專精於醫美與慢性發炎疾病領域的新藥開發、健康食品研發</t>
  </si>
  <si>
    <t>廢棄物清除及處理、銅粉等衍生物出售、其他</t>
  </si>
  <si>
    <t>嵌合抗原受體T細胞(CAR-T)療法、特管辦法細胞產品、其他</t>
  </si>
  <si>
    <t>醫療及事業廢棄物清運、廢水處理、青新木銷售</t>
  </si>
  <si>
    <t>融資租賃業務、分期付款買賣業務、營業租賃業務</t>
  </si>
  <si>
    <t>電子功能材料解決方案、經銷業務</t>
  </si>
  <si>
    <t>寵物食品及用品銷售、寵物美容服務</t>
  </si>
  <si>
    <t>資源廢棄物回收製造再利用產品銷售、技術顧問服務</t>
  </si>
  <si>
    <t>車用電子、照明器具、電控模組及其他電子材料、軟體開發及信息系統集成</t>
  </si>
  <si>
    <t>半導體晶圓測試服務、成品測試服務、封裝服務、晶圓薄化服務及晶圓切割服務</t>
  </si>
  <si>
    <t>資訊軟體服務業、資料處理服務業、電子資訊供應服務業</t>
  </si>
  <si>
    <t>數位內容、廣告託播代理、專案及其他</t>
  </si>
  <si>
    <t>順德一</t>
    <phoneticPr fontId="2" type="noConversion"/>
  </si>
  <si>
    <t>華星光通</t>
  </si>
  <si>
    <t>11/8-11/12</t>
    <phoneticPr fontId="2" type="noConversion"/>
  </si>
  <si>
    <t>高鋒二</t>
    <phoneticPr fontId="2" type="noConversion"/>
  </si>
  <si>
    <t>安集五</t>
    <phoneticPr fontId="2" type="noConversion"/>
  </si>
  <si>
    <t>碩天三</t>
    <phoneticPr fontId="2" type="noConversion"/>
  </si>
  <si>
    <t>達麗七</t>
    <phoneticPr fontId="2" type="noConversion"/>
  </si>
  <si>
    <t>博智一</t>
    <phoneticPr fontId="2" type="noConversion"/>
  </si>
  <si>
    <t>博磊一</t>
    <phoneticPr fontId="2" type="noConversion"/>
  </si>
  <si>
    <t>100-101%</t>
    <phoneticPr fontId="2" type="noConversion"/>
  </si>
  <si>
    <t>壓克力纖維之銷售、不動產租賃、住宅及大樓開發租售</t>
  </si>
  <si>
    <t>欣巴巴三</t>
    <phoneticPr fontId="2" type="noConversion"/>
  </si>
  <si>
    <t>耀登二</t>
    <phoneticPr fontId="2" type="noConversion"/>
  </si>
  <si>
    <t>揚秦一</t>
    <phoneticPr fontId="2" type="noConversion"/>
  </si>
  <si>
    <t>玖鼎電力一</t>
    <phoneticPr fontId="2" type="noConversion"/>
  </si>
  <si>
    <t>昇陽半導體二</t>
    <phoneticPr fontId="2" type="noConversion"/>
  </si>
  <si>
    <t>智晶光電</t>
  </si>
  <si>
    <t>上曜建設</t>
  </si>
  <si>
    <t>及成四</t>
    <phoneticPr fontId="2" type="noConversion"/>
  </si>
  <si>
    <t>旺矽五</t>
    <phoneticPr fontId="2" type="noConversion"/>
  </si>
  <si>
    <t>訊芯二KY</t>
    <phoneticPr fontId="2" type="noConversion"/>
  </si>
  <si>
    <t>長園科二</t>
    <phoneticPr fontId="2" type="noConversion"/>
  </si>
  <si>
    <t>弘裕三</t>
    <phoneticPr fontId="2" type="noConversion"/>
  </si>
  <si>
    <t>六方科一KY</t>
    <phoneticPr fontId="2" type="noConversion"/>
  </si>
  <si>
    <t>兆利三</t>
    <phoneticPr fontId="2" type="noConversion"/>
  </si>
  <si>
    <t>岱宇四</t>
    <phoneticPr fontId="2" type="noConversion"/>
  </si>
  <si>
    <t>保健食品批發、零售、無店面零售業</t>
  </si>
  <si>
    <t>11/22-11/26</t>
    <phoneticPr fontId="2" type="noConversion"/>
  </si>
  <si>
    <t>11/22-11/25</t>
    <phoneticPr fontId="2" type="noConversion"/>
  </si>
  <si>
    <t>11/25-11/27</t>
    <phoneticPr fontId="2" type="noConversion"/>
  </si>
  <si>
    <t>連鎖旅館、一站式婚禮會所</t>
  </si>
  <si>
    <t>台灣大哥大</t>
  </si>
  <si>
    <t>耀登科技</t>
  </si>
  <si>
    <t>12/2-12/4</t>
    <phoneticPr fontId="2" type="noConversion"/>
  </si>
  <si>
    <t>揚秦國際</t>
  </si>
  <si>
    <t>旭軟二</t>
    <phoneticPr fontId="2" type="noConversion"/>
  </si>
  <si>
    <t>碩天科技</t>
  </si>
  <si>
    <t>麗清六</t>
  </si>
  <si>
    <t>2024/10/15</t>
  </si>
  <si>
    <t>2024/10/31</t>
  </si>
  <si>
    <t>11/12-11/14</t>
  </si>
  <si>
    <t>斐成三</t>
  </si>
  <si>
    <t>元大銀行</t>
  </si>
  <si>
    <t>2024/09/26</t>
  </si>
  <si>
    <t>2024/10/29</t>
  </si>
  <si>
    <t>11/14-11/18</t>
  </si>
  <si>
    <t>新美齊三</t>
  </si>
  <si>
    <t>2024/10/24</t>
  </si>
  <si>
    <t>2024/11/11</t>
  </si>
  <si>
    <t>11/15-11/19</t>
  </si>
  <si>
    <t>冠西電四</t>
    <phoneticPr fontId="2" type="noConversion"/>
  </si>
  <si>
    <t>F-六方科</t>
  </si>
  <si>
    <t>旺矽科技</t>
  </si>
  <si>
    <t>哲固一</t>
    <phoneticPr fontId="2" type="noConversion"/>
  </si>
  <si>
    <t>高鋒工業</t>
  </si>
  <si>
    <t>博智電子</t>
  </si>
  <si>
    <t>順德工業</t>
  </si>
  <si>
    <t>錼創科技-KY創一</t>
    <phoneticPr fontId="2" type="noConversion"/>
  </si>
  <si>
    <t>12/16-12/18</t>
    <phoneticPr fontId="2" type="noConversion"/>
  </si>
  <si>
    <t>承業生醫</t>
  </si>
  <si>
    <t>昇陽國際</t>
  </si>
  <si>
    <t>三貝德一</t>
    <phoneticPr fontId="2" type="noConversion"/>
  </si>
  <si>
    <t>兆利科技</t>
  </si>
  <si>
    <t>美好證一</t>
    <phoneticPr fontId="2" type="noConversion"/>
  </si>
  <si>
    <t>華建四</t>
    <phoneticPr fontId="2" type="noConversion"/>
  </si>
  <si>
    <t>華建三</t>
    <phoneticPr fontId="2" type="noConversion"/>
  </si>
  <si>
    <t>岱宇國際</t>
  </si>
  <si>
    <t>及成企業</t>
  </si>
  <si>
    <t>F-訊芯</t>
  </si>
  <si>
    <t>12/24-12/26</t>
    <phoneticPr fontId="2" type="noConversion"/>
  </si>
  <si>
    <t>自有ASIC晶片與低功耗相機模組，具備產品軟硬體開發製造、AI影像機器人視覺產品:建築工程縮時相機、、雲端相機與AI分析平台、低照度與航拍軍工影像設備</t>
  </si>
  <si>
    <t>智晶二</t>
  </si>
  <si>
    <t>2024/11/08</t>
  </si>
  <si>
    <t>2024/11/26</t>
  </si>
  <si>
    <t>12/3-12/5</t>
  </si>
  <si>
    <t>三地開發一</t>
  </si>
  <si>
    <t>2024/10/21</t>
  </si>
  <si>
    <t>2024/11/06</t>
  </si>
  <si>
    <t>12/4-12/6</t>
  </si>
  <si>
    <t>\2024/12/25</t>
    <phoneticPr fontId="2" type="noConversion"/>
  </si>
  <si>
    <t>新美齊四</t>
    <phoneticPr fontId="2" type="noConversion"/>
  </si>
  <si>
    <t>12/10-12/12</t>
    <phoneticPr fontId="2" type="noConversion"/>
  </si>
  <si>
    <t>華星光四</t>
    <phoneticPr fontId="2" type="noConversion"/>
  </si>
  <si>
    <t>12/10/12/12</t>
    <phoneticPr fontId="2" type="noConversion"/>
  </si>
  <si>
    <t>哲固資訊科技</t>
  </si>
  <si>
    <t>綠茵生技</t>
  </si>
  <si>
    <t>12/26-12/30</t>
    <phoneticPr fontId="2" type="noConversion"/>
  </si>
  <si>
    <t>12/27-12/31</t>
    <phoneticPr fontId="2" type="noConversion"/>
  </si>
  <si>
    <t>弘裕企業</t>
  </si>
  <si>
    <t>大華建設</t>
  </si>
  <si>
    <t>F-冠星</t>
  </si>
  <si>
    <t>戈幣</t>
  </si>
  <si>
    <t>旭軟電子科技</t>
  </si>
  <si>
    <t>F-錼創-創</t>
  </si>
  <si>
    <t>2025交易所公告股本(千)</t>
  </si>
  <si>
    <t>2025產業名稱</t>
  </si>
  <si>
    <t>2025經營項目</t>
  </si>
  <si>
    <t>聚酯加工絲100%(聚酯加工絲)</t>
  </si>
  <si>
    <t>租金收入100%(營建、紡織)</t>
  </si>
  <si>
    <t>紡織部門100%(加工絲、追撚絲、胚布、成品布、染整等其他業務)</t>
  </si>
  <si>
    <t>精密金屬零件100%(精密金屬零件之機械加工、製造及買賣)</t>
  </si>
  <si>
    <t>衛星通訊及地面微波通訊系統及器材100%(衛星通訊系統及器材、地面微波通訊系統及器材)</t>
  </si>
  <si>
    <t>營業收入100%(國內外水上貨運、客運業務之經營、倉庫、碼頭、拖船、駁船、貨櫃集散場站業務之經營、船舶、貨櫃及車架之修理、租賃、買賣業務之經營)</t>
  </si>
  <si>
    <t>積體電路收入100%(動、靜態隨機存取記憶體(DRAM/SRAM)、快閃記憶體(FLASH)、類比積體電路、類比與數位混合積體電路、與本公司業務相關之產品設計及研發之技術服務)</t>
  </si>
  <si>
    <t>營業收入100%、其他收入%(氣體/特殊管路工程、高真空系統、無塵室及機電統包、特氣供應及監控系統整合、先進產品、濕製程設備及化學系統)</t>
  </si>
  <si>
    <t>銷貨收入100%(整合型訊號連接器)</t>
  </si>
  <si>
    <t>電子零組件銷售100%(一般投資業、國際貿易業、產業控股公司業)</t>
  </si>
  <si>
    <t>MOSFET100%(MOSFETS)</t>
  </si>
  <si>
    <t>軟性印刷電路板100%(覆蓋膜、軟性銅箔基層板、補強板)</t>
  </si>
  <si>
    <t>燈具100%(專業商用照明燈具設計及製造)</t>
  </si>
  <si>
    <t>營業收入100%(橡膠複合材料及塑膠複合材料之製造加工及買賣，電子零組件製造業、工業用塑膠製品製造業，其他電機及電子機械器材製造業(連接器))</t>
  </si>
  <si>
    <t>電子類連接器100%(各種沖壓零件、電腦端子和各種連接器等製造加工買賣、沖壓加工廠之整廠機械設備規劃、輸出、精密模具及治具之製造加工買賣)</t>
  </si>
  <si>
    <t>半導體100%(半導體及其材料之研發、設計、製造、進出口及代理銷售等)</t>
  </si>
  <si>
    <t>銷貨收入100%(品牌家具連鎖門市業務)</t>
  </si>
  <si>
    <t>多層印刷電路板100%(單雙面及多層印刷電路板之製造、加工及買賣業務、電子零組件之製造、加工及買賣業務、前各項有關產品及原料之進出口及經銷買賣業務)</t>
  </si>
  <si>
    <t>類比IC100%(研究開發生產製造及銷售數位與類比混合IC及特殊應用IC)</t>
  </si>
  <si>
    <t>影像感測器100%(電子零組件製造業、資料儲存及處理設備製造業、有線通信機械器材製造業)</t>
  </si>
  <si>
    <t>印刷品100%(包裝盒、標籤印刷產品之製造加工買賣、名片、海報、書冊、信封等紙製品印刷之製造加工買賣、桌月曆、手提袋及前各項有關之進出口貿易業務、)</t>
  </si>
  <si>
    <t>防火建材100%(矽酸鈣板、纖維水泥板製造及銷售)</t>
  </si>
  <si>
    <t>印刷品100%(印刷)</t>
  </si>
  <si>
    <t>2/6-2/10</t>
    <phoneticPr fontId="2" type="noConversion"/>
  </si>
  <si>
    <t>智慧射出產線整廠規劃、車用零組件精密射出機、半導體設備專用、射出機、高分子永續材料成型之研發設計、生產製造、銷售服務</t>
  </si>
  <si>
    <t>STN、TFT及PMOLED顯示器面板及模組、系統整合模組、電子紙及Embeded產品研發設計、電子零組件製造、電子材料批發及零售</t>
  </si>
  <si>
    <t>百貨事業部100%、建設事業部%(百貨零售業)</t>
  </si>
  <si>
    <t>租賃收入100%、營建收入%(委託營造廠商興建國民住宅及商業大樓出租、出售業務、)</t>
  </si>
  <si>
    <t>冠星一KY</t>
    <phoneticPr fontId="2" type="noConversion"/>
  </si>
  <si>
    <t>2/17-2/18</t>
    <phoneticPr fontId="2" type="noConversion"/>
  </si>
  <si>
    <t>A-</t>
    <phoneticPr fontId="2" type="noConversion"/>
  </si>
  <si>
    <t>雷射加工機相關服務、PCB鑽孔機及其服務、自有品牌及其設備</t>
  </si>
  <si>
    <t>健策四</t>
    <phoneticPr fontId="2" type="noConversion"/>
  </si>
  <si>
    <t>健策五</t>
    <phoneticPr fontId="2" type="noConversion"/>
  </si>
  <si>
    <t>半導體產業及光電產業用化學材料</t>
  </si>
  <si>
    <t>松上五</t>
    <phoneticPr fontId="2" type="noConversion"/>
  </si>
  <si>
    <t>大樹三</t>
    <phoneticPr fontId="2" type="noConversion"/>
  </si>
  <si>
    <t>弘塑二</t>
    <phoneticPr fontId="2" type="noConversion"/>
  </si>
  <si>
    <t>3/10-3/12</t>
    <phoneticPr fontId="2" type="noConversion"/>
  </si>
  <si>
    <t>陽信銀</t>
  </si>
  <si>
    <t>2024/12/20</t>
  </si>
  <si>
    <t>2025/01/20</t>
  </si>
  <si>
    <t>2024/11/27</t>
  </si>
  <si>
    <t>2024/12/13</t>
  </si>
  <si>
    <t>2024/12/31</t>
  </si>
  <si>
    <t>2024/12/06</t>
  </si>
  <si>
    <t>2024/12/24</t>
  </si>
  <si>
    <t>2024/12/25</t>
  </si>
  <si>
    <t>2025/01/13</t>
  </si>
  <si>
    <t>2024/12/23</t>
  </si>
  <si>
    <t>2025/01/09</t>
  </si>
  <si>
    <t>2024/11/22</t>
  </si>
  <si>
    <t>2024/12/10</t>
  </si>
  <si>
    <t>2024/12/30</t>
  </si>
  <si>
    <t>2025/02/06</t>
  </si>
  <si>
    <t>倉和一</t>
    <phoneticPr fontId="2" type="noConversion"/>
  </si>
  <si>
    <t>聯合五</t>
    <phoneticPr fontId="2" type="noConversion"/>
  </si>
  <si>
    <t>半導體零組件代理銷售、監視防盜系統製造、按裝、銷售及進口貿易業務</t>
  </si>
  <si>
    <t>平和環保一創</t>
    <phoneticPr fontId="2" type="noConversion"/>
  </si>
  <si>
    <t>事欣科五</t>
    <phoneticPr fontId="2" type="noConversion"/>
  </si>
  <si>
    <t>峰源一KY</t>
    <phoneticPr fontId="2" type="noConversion"/>
  </si>
  <si>
    <t>永豐金證券</t>
    <phoneticPr fontId="2" type="noConversion"/>
  </si>
  <si>
    <t>資訊服務、基因檢測服務</t>
  </si>
  <si>
    <t>福貞三KY</t>
    <phoneticPr fontId="2" type="noConversion"/>
  </si>
  <si>
    <t>生物藥之委託開發暨製造服務(CDMO)</t>
  </si>
  <si>
    <t>雲端服務、其他</t>
  </si>
  <si>
    <t>科妍三</t>
    <phoneticPr fontId="2" type="noConversion"/>
  </si>
  <si>
    <t>健策精密</t>
  </si>
  <si>
    <t>麗升能源二</t>
  </si>
  <si>
    <t>大量科技</t>
  </si>
  <si>
    <t>泓德能源二</t>
    <phoneticPr fontId="2" type="noConversion"/>
  </si>
  <si>
    <t>台灣氣立</t>
  </si>
  <si>
    <t>鑫龍騰二</t>
  </si>
  <si>
    <t>華友聯四</t>
  </si>
  <si>
    <t>3/4-3/6</t>
  </si>
  <si>
    <t>華電網五</t>
    <phoneticPr fontId="2" type="noConversion"/>
  </si>
  <si>
    <t>迎廣二</t>
    <phoneticPr fontId="2" type="noConversion"/>
  </si>
  <si>
    <t>綠茵二</t>
  </si>
  <si>
    <t>3/10-3/12</t>
  </si>
  <si>
    <t>F-百和</t>
  </si>
  <si>
    <t>良維科技</t>
  </si>
  <si>
    <t>意德士一</t>
    <phoneticPr fontId="2" type="noConversion"/>
  </si>
  <si>
    <t>意德士二</t>
    <phoneticPr fontId="2" type="noConversion"/>
  </si>
  <si>
    <t>事欣科技</t>
  </si>
  <si>
    <t>泓德能源-創</t>
  </si>
  <si>
    <t>可寧衛二</t>
  </si>
  <si>
    <t>2025/01/16</t>
  </si>
  <si>
    <t>3/20-3/24</t>
  </si>
  <si>
    <t>三洋實業三</t>
  </si>
  <si>
    <t>遠見一</t>
    <phoneticPr fontId="2" type="noConversion"/>
  </si>
  <si>
    <t>世禾三</t>
    <phoneticPr fontId="2" type="noConversion"/>
  </si>
  <si>
    <t>承銷價格</t>
    <phoneticPr fontId="2" type="noConversion"/>
  </si>
  <si>
    <r>
      <rPr>
        <sz val="10"/>
        <color indexed="8"/>
        <rFont val="細明體"/>
        <family val="3"/>
        <charset val="136"/>
      </rPr>
      <t>凱基證</t>
    </r>
    <phoneticPr fontId="2" type="noConversion"/>
  </si>
  <si>
    <r>
      <rPr>
        <sz val="10"/>
        <rFont val="新細明體"/>
        <family val="1"/>
        <charset val="136"/>
      </rPr>
      <t>群益金鼎</t>
    </r>
    <phoneticPr fontId="2" type="noConversion"/>
  </si>
  <si>
    <t>華電聯網</t>
  </si>
  <si>
    <t>光隆精密一KY</t>
    <phoneticPr fontId="2" type="noConversion"/>
  </si>
  <si>
    <t>F-福貞</t>
  </si>
  <si>
    <t>4/24-4/25</t>
    <phoneticPr fontId="2" type="noConversion"/>
  </si>
  <si>
    <t>弘塑科技</t>
  </si>
  <si>
    <t>聯合骨科器材</t>
  </si>
  <si>
    <t>4/28-4/30</t>
    <phoneticPr fontId="2" type="noConversion"/>
  </si>
  <si>
    <t>各種棉毛絲纖維織品之製造代織，買賣，印染，整理及加工內外銷、各種塑膠製品之加工製造買賣、有關行紀業務進出口貿易事業</t>
  </si>
  <si>
    <t>塗佈貼合、高分子化學品、TPU</t>
  </si>
  <si>
    <t>聚隆纖維</t>
  </si>
  <si>
    <t>大樹醫藥</t>
  </si>
  <si>
    <t>世禾科技</t>
  </si>
  <si>
    <t>4/30-5/2</t>
    <phoneticPr fontId="2" type="noConversion"/>
  </si>
  <si>
    <t>遠見科技</t>
  </si>
  <si>
    <t>邑錡二</t>
    <phoneticPr fontId="2" type="noConversion"/>
  </si>
  <si>
    <t>學名藥、售電、租賃業</t>
  </si>
  <si>
    <t>松上電子</t>
  </si>
  <si>
    <t>雷科五</t>
    <phoneticPr fontId="2" type="noConversion"/>
  </si>
  <si>
    <t>勤凱二</t>
    <phoneticPr fontId="2" type="noConversion"/>
  </si>
  <si>
    <t>進典一</t>
    <phoneticPr fontId="2" type="noConversion"/>
  </si>
  <si>
    <t>太普高三</t>
    <phoneticPr fontId="2" type="noConversion"/>
  </si>
  <si>
    <t>進能服一</t>
    <phoneticPr fontId="2" type="noConversion"/>
  </si>
  <si>
    <t>100-102%</t>
    <phoneticPr fontId="2" type="noConversion"/>
  </si>
  <si>
    <t>5/13-/5/15</t>
    <phoneticPr fontId="2" type="noConversion"/>
  </si>
  <si>
    <t>F-光隆</t>
  </si>
  <si>
    <t>動力四KY</t>
    <phoneticPr fontId="2" type="noConversion"/>
  </si>
  <si>
    <t>2248</t>
  </si>
  <si>
    <t>3467</t>
  </si>
  <si>
    <t>4749</t>
  </si>
  <si>
    <t>6597</t>
  </si>
  <si>
    <t>6720</t>
  </si>
  <si>
    <t>6872</t>
  </si>
  <si>
    <t>6885</t>
  </si>
  <si>
    <t>6887</t>
  </si>
  <si>
    <t>6924</t>
  </si>
  <si>
    <t>6931</t>
  </si>
  <si>
    <t>6936</t>
  </si>
  <si>
    <t>6955</t>
  </si>
  <si>
    <t>6962</t>
  </si>
  <si>
    <t>6965</t>
  </si>
  <si>
    <t>6982</t>
  </si>
  <si>
    <t>6994</t>
  </si>
  <si>
    <t>6996</t>
  </si>
  <si>
    <t>6997</t>
  </si>
  <si>
    <t>7631</t>
  </si>
  <si>
    <t>7703</t>
  </si>
  <si>
    <t>7704</t>
  </si>
  <si>
    <t>7705</t>
  </si>
  <si>
    <t>7708</t>
  </si>
  <si>
    <t>7709</t>
  </si>
  <si>
    <t>7712</t>
  </si>
  <si>
    <t>7713</t>
  </si>
  <si>
    <t>7714</t>
  </si>
  <si>
    <t>7715</t>
  </si>
  <si>
    <t>7718</t>
  </si>
  <si>
    <t>7722</t>
  </si>
  <si>
    <t>7723</t>
  </si>
  <si>
    <t>7728</t>
  </si>
  <si>
    <t>7732</t>
  </si>
  <si>
    <t>7734</t>
  </si>
  <si>
    <t>7736</t>
  </si>
  <si>
    <t>8045</t>
  </si>
  <si>
    <t>汽車零件製造及銷售</t>
  </si>
  <si>
    <t>半導體設備耗材</t>
  </si>
  <si>
    <t>電子材料批發業、其他化學製品製造業、資源回收業</t>
  </si>
  <si>
    <t>陶瓷電路板</t>
  </si>
  <si>
    <t>IC設計與銷售、委託IC設計ASIC</t>
  </si>
  <si>
    <t>「聚焦式超音波系統」及「治療導引追蹤系統」之開發</t>
  </si>
  <si>
    <t>再生聚酯生產設備、再生聚酯粒、聚酯纖維之生產銷售</t>
  </si>
  <si>
    <t>印刷電路板、工業電腦及工控領域相關電子產品</t>
  </si>
  <si>
    <t>長期照顧服務</t>
  </si>
  <si>
    <t>銷售及製造動物用藥與保健品、飼料添加物及飼料等業務</t>
  </si>
  <si>
    <t>精子品質分析檢測儀及檢測耗材</t>
  </si>
  <si>
    <t>研究、開發、設計、生產、製造及銷售1顯示器驅動IC、2觸控IC、3時序控制IC</t>
  </si>
  <si>
    <t>代工鞋類產品製造、運動鞋、休閒鞋、客製化鞋</t>
  </si>
  <si>
    <t>泵浦製造、電機機械、電子資訊供應服務業</t>
  </si>
  <si>
    <t>售電業務、工程業務、技術服務業務</t>
  </si>
  <si>
    <t>多樣化整合型的車用顯示器驅動晶片之研發、設計及銷售</t>
  </si>
  <si>
    <t>雲端服務、管理顧問業、資訊軟體零售業</t>
  </si>
  <si>
    <t>高科技廠房廠務供應系統工程之規劃、設計、施工、設備服務</t>
  </si>
  <si>
    <t>高科技廠房之設備及廠務系統相關配管設計規畫及工程管理、特殊氣體供應系統之代理、製造及安裝、半導體設備所需之相關儀器及其材料、零配件等進出口銷售業務</t>
  </si>
  <si>
    <t>半導體設備子系統技術服務、半導體設備子系統銷售</t>
  </si>
  <si>
    <t>立式車床、立式車銑複合機</t>
  </si>
  <si>
    <t>功率半導體元件</t>
  </si>
  <si>
    <t>檢驗試劑、資訊服務收入</t>
  </si>
  <si>
    <t>網路資訊安全軟硬體銷售、數據安全、雲端防禦及資安管理監控服務、人力及技術教育訓練及AI語音辨識銷售</t>
  </si>
  <si>
    <t>土壤及地下水污染調查與整治及廢棄物處理</t>
  </si>
  <si>
    <t>螺絲、螺帽、螺絲釘、及鉚釘等製品製造業、汽、機車零件配備批發業、機械批發業</t>
  </si>
  <si>
    <t>連鎖及加盟餐飲服務</t>
  </si>
  <si>
    <t>模擬光源、半導體光電轉換測試、晶圓級光電檢測</t>
  </si>
  <si>
    <t>研發、生產及銷售車用散熱系統之風扇、馬達及鼓風機</t>
  </si>
  <si>
    <t>氣動與熱能製程、自動化系統解決方案</t>
  </si>
  <si>
    <t>車門把手、車用鏡頭/雷達及相關零配件之開發生產及銷售</t>
  </si>
  <si>
    <t>有線電視頭端，光收發訊機，放大器，接頭，監測系統、寬頻網路系統規劃，設計及安裝、多媒體視訊設備</t>
  </si>
  <si>
    <t>上福一</t>
    <phoneticPr fontId="2" type="noConversion"/>
  </si>
  <si>
    <t>100.5-101%</t>
    <phoneticPr fontId="2" type="noConversion"/>
  </si>
  <si>
    <t>竣邦一KY</t>
    <phoneticPr fontId="2" type="noConversion"/>
  </si>
  <si>
    <t>匯鑽科二</t>
    <phoneticPr fontId="2" type="noConversion"/>
  </si>
  <si>
    <t>5/14-5/16</t>
    <phoneticPr fontId="2" type="noConversion"/>
  </si>
  <si>
    <t>聯寶一</t>
    <phoneticPr fontId="2" type="noConversion"/>
  </si>
  <si>
    <t>華豐二</t>
    <phoneticPr fontId="2" type="noConversion"/>
  </si>
  <si>
    <t>百達三KY</t>
    <phoneticPr fontId="2" type="noConversion"/>
  </si>
  <si>
    <t>5/15-5/19</t>
    <phoneticPr fontId="2" type="noConversion"/>
  </si>
  <si>
    <t>5/16-5/19</t>
    <phoneticPr fontId="2" type="noConversion"/>
  </si>
  <si>
    <t>5/19-5/21</t>
    <phoneticPr fontId="2" type="noConversion"/>
  </si>
  <si>
    <t>良維十</t>
    <phoneticPr fontId="2" type="noConversion"/>
  </si>
  <si>
    <t>美容美體保養相關產品之研發及銷售及諮詢服務、除許可業務外，得經營法令非禁止或限制之業務</t>
  </si>
  <si>
    <t>群益金鼎證</t>
  </si>
  <si>
    <t>汎德</t>
  </si>
  <si>
    <t>5/28-6/2</t>
    <phoneticPr fontId="2" type="noConversion"/>
  </si>
  <si>
    <t>C</t>
  </si>
  <si>
    <t/>
  </si>
  <si>
    <t>5/29-6/3</t>
    <phoneticPr fontId="2" type="noConversion"/>
  </si>
  <si>
    <t>6/2-6/4</t>
    <phoneticPr fontId="2" type="noConversion"/>
  </si>
  <si>
    <t>F-竣邦</t>
  </si>
  <si>
    <t>進典</t>
  </si>
  <si>
    <t>太普高精密</t>
  </si>
  <si>
    <t>高科技設備材料銷售與服務業務、客製化設備研發製造業務、廠務自動化暨整合系統業務</t>
  </si>
  <si>
    <t>三洋實業二</t>
    <phoneticPr fontId="2" type="noConversion"/>
  </si>
  <si>
    <t>廣越三</t>
    <phoneticPr fontId="2" type="noConversion"/>
  </si>
  <si>
    <t>條碼印表機及其零配件、標籤紙、企業行動電腦100%(條碼印表機、各式標籤紙、耗材及其零配件、企業型行動電腦)</t>
  </si>
  <si>
    <t>半導體製程暨檢測設備之設計製造買賣業務、顯示器製程設備與智動化整合系統之設計製造買賣業務、自動光學檢測設備之設計製造買賣業務</t>
  </si>
  <si>
    <t>其他收入100%(不動產開發、租賃及買賣等、不動產仲介、代銷經紀業、特定專業區、新市鎮及新社區開發業)</t>
  </si>
  <si>
    <t>6/13-6/17</t>
    <phoneticPr fontId="2" type="noConversion"/>
  </si>
  <si>
    <t>漢磊五</t>
    <phoneticPr fontId="2" type="noConversion"/>
  </si>
  <si>
    <t>電池製造業、電子零組件製造業、國際貿易業、資訊軟體服務業、產品設計業、能源技術服務業</t>
  </si>
  <si>
    <t>-</t>
    <phoneticPr fontId="2" type="noConversion"/>
  </si>
  <si>
    <t>氣立四</t>
  </si>
  <si>
    <t>2025/03/24</t>
  </si>
  <si>
    <t>2025/04/23</t>
  </si>
  <si>
    <t>5/22-5/26</t>
  </si>
  <si>
    <t>凡甲七</t>
    <phoneticPr fontId="2" type="noConversion"/>
  </si>
  <si>
    <t>精成科技</t>
  </si>
  <si>
    <t>大井泵浦</t>
  </si>
  <si>
    <t>正德八</t>
  </si>
  <si>
    <t>精成科二</t>
  </si>
  <si>
    <t>製造、加工及銷售各種發光二極體、發光二極體顯示器</t>
  </si>
  <si>
    <t>100-102</t>
    <phoneticPr fontId="2" type="noConversion"/>
  </si>
  <si>
    <t>105.1-110%</t>
    <phoneticPr fontId="2" type="noConversion"/>
  </si>
  <si>
    <t>6/13-6/16</t>
    <phoneticPr fontId="2" type="noConversion"/>
  </si>
  <si>
    <t>6/19-6/19</t>
    <phoneticPr fontId="2" type="noConversion"/>
  </si>
  <si>
    <t>復盛應用</t>
  </si>
  <si>
    <t>復盛應用二</t>
  </si>
  <si>
    <t>102-104</t>
    <phoneticPr fontId="2" type="noConversion"/>
  </si>
  <si>
    <t>102-120%</t>
    <phoneticPr fontId="2" type="noConversion"/>
  </si>
  <si>
    <t>2025/04/14</t>
  </si>
  <si>
    <t>2025/04/30</t>
  </si>
  <si>
    <t>6/3-6/5</t>
  </si>
  <si>
    <t>凡甲科技</t>
  </si>
  <si>
    <t>聚隆四</t>
  </si>
  <si>
    <t>2025/04/28</t>
  </si>
  <si>
    <t>2025/05/15</t>
  </si>
  <si>
    <t>6/5-6/9</t>
  </si>
  <si>
    <t>2025/04/11</t>
  </si>
  <si>
    <t>6/9-6/10</t>
  </si>
  <si>
    <t>承業醫五</t>
  </si>
  <si>
    <t>2024/12/12</t>
  </si>
  <si>
    <t>6/6-6/10</t>
  </si>
  <si>
    <t>董事會決議公告</t>
    <phoneticPr fontId="2" type="noConversion"/>
  </si>
  <si>
    <t>聯上五</t>
    <phoneticPr fontId="2" type="noConversion"/>
  </si>
  <si>
    <t>聯上六</t>
    <phoneticPr fontId="2" type="noConversion"/>
  </si>
  <si>
    <t>邑錡</t>
  </si>
  <si>
    <t>漢磊</t>
  </si>
  <si>
    <t>雷科</t>
  </si>
  <si>
    <t>聯寶</t>
  </si>
  <si>
    <t>有關水泥及水泥製品之生產及運銷、有關水泥原料及水泥製品原料之開採製造運銷及附屬礦石之開採經銷、經營有關水泥工業及其附屬事業</t>
  </si>
  <si>
    <t>有關水泥，水泥之半成品，水泥製品，預拌混凝土及其添加劑之生產運銷、水泥原料，水泥製品原料及砂石開採及爐石粉，石灰石粉之製造運銷、其他未述及之項目請參照本公司營業執照之所營事業</t>
  </si>
  <si>
    <t>水泥、生產、銷售</t>
  </si>
  <si>
    <t>水泥及預拌混凝土之製造與銷售、石膏板之生產、加工及銷售與進、出口、代理銷售、其餘請參考本公司登記營業項目</t>
  </si>
  <si>
    <t>有關水泥及水泥製品之工業及相關事業</t>
  </si>
  <si>
    <t>有關水泥及水泥製品之生產及運銷</t>
  </si>
  <si>
    <t>(1)水泥製造與買賣(2)石灰石之開採及銷售、(3)水泥加工製品及預拌混凝土之製造及銷售、(4)廠房及大樓出租業(5)廢棄物處理業</t>
  </si>
  <si>
    <t>食品製造及販賣</t>
  </si>
  <si>
    <t>味精醬油罐頭調理速食品飲料等製造及營銷有關進出口業務、洋菸酒類及飲料之進口及經銷、汽車檢驗及修理</t>
  </si>
  <si>
    <t>飼料、大宗油脂、肉品</t>
  </si>
  <si>
    <t>製造蘋果汽水礦泉水及各種汽水飲料等之批發、經銷各國及國內有關飲料之產品副產品加工產品、百貨批發</t>
  </si>
  <si>
    <t>各種飼料生產加工配製銷售進口及買賣、各種禽畜育種、電動屠宰業務及各種禽畜加工品製品銷售、各種肉類加工品與調理食品及蛋品生產銷售等業務</t>
  </si>
  <si>
    <t>食品事業、便利商店事業、流通事業、包裝容器事業、食糧事業、油品事業、其他(製藥事業、休閒開發事業、物流事業等)</t>
  </si>
  <si>
    <t>食品</t>
  </si>
  <si>
    <t>各種食用油脂之精製及批發零售各種清涼飲料冷凍調理食品、各種禽畜魚類飼料之加工製造及買賣</t>
  </si>
  <si>
    <t>食用油脂、動物飼料、穀物食品、寵物食品、有機肥料等生產及銷售、進出口國際貿易、大宗穀物進口與銷售</t>
  </si>
  <si>
    <t>飼料製造販賣、果糖製造販賣、玉米澱粉製造販賣</t>
  </si>
  <si>
    <t>麵粉，飼料，黃豆油，黃豆粉，大麥片，玉米粉之製造與銷售、家畜，家禽之養殖及肉類之加工銷售、一般進口貿易業務(許可業務除外)</t>
  </si>
  <si>
    <t>嬰兒麥粉，麥片及相關產品之生產製造、食用油及滋養飲料粉之分裝，加工，銷售業務、一般進出口貿易</t>
  </si>
  <si>
    <t>產業控股公司業</t>
  </si>
  <si>
    <t>黃豆油、粉加工，製造及銷售</t>
  </si>
  <si>
    <t>茶葉製造加工、茶葉製品買賣、茶相關製品</t>
  </si>
  <si>
    <t>飼料</t>
  </si>
  <si>
    <t>糖果、餅乾、巧克力之製造、加工及買賣、月餅、西點、麵包糕餅等食品之製造、加工及買賣、七七巧克力、禮坊名店</t>
  </si>
  <si>
    <t>家禽(雞鴨鵝)家畜(豬)各項飼料及其原料之製造加工買賣、倉庫租金收入，豬隻合作飼養肉豬銷售，有色雞合作飼養銷售、蛋品銷售</t>
  </si>
  <si>
    <t>果汁、果粒、果粉類等產品之生產與銷售</t>
  </si>
  <si>
    <t>連鎖速食餐飲</t>
  </si>
  <si>
    <t>專業進口烘焙原料銷售、各式烘焙食品、乳製品、各式包裝材料及器具之銷售、烘焙原料之預拌粉加工製造</t>
  </si>
  <si>
    <t>F501060餐館業、ZZ99999除許可業務外，得經營法令非禁止或限制之業務</t>
  </si>
  <si>
    <t>聚氯乙烯(PVC)、氯乙烯、液(石咸)、聚丙烯、高密度聚乙烯、聚乙烯醋酸乙烯酯、低密度聚乙烯、線性低密度聚乙烯、丙烯酸酯、高吸水性樹脂、碳素纖維、丙烯睛、甲基丙烯酸甲酯及環氧氯丙烷等</t>
  </si>
  <si>
    <t>各種塑膠加工品、塑膠原料、電子材料、聚酯纖維之製銷、及染整加工、配電盤</t>
  </si>
  <si>
    <t>塑膠原料之製造、加工及銷售、電子材料、其他</t>
  </si>
  <si>
    <t>從事生產與銷售塑膠布，塑膠皮，塑膠管、塑膠粉，鹼氯品及其它有關產品為主要業務</t>
  </si>
  <si>
    <t>聚氨基甲酸加工品之製銷事項不織布起毛布加工品製銷染整事項、聚氯乙烯加工之製銷事項塑膠加工品生產技術研究改良事項、各種皮革加工之製銷事項有關事業之投資經營事項</t>
  </si>
  <si>
    <t>低密度聚乙烯及乙烯醋酸乙烯酯共聚合樹脂之生產及銷售、高密度聚乙烯及線型低密度聚乙烯之銷售、分解性塑膠原料之製造及銷售</t>
  </si>
  <si>
    <t>聚苯乙烯及加工品之製銷，丙烯(月青)、丁二烯、苯乙烯共聚體樹脂、ABS之製銷，﹝丙烯(月青)、苯乙烯共聚合樹脂﹞SAN之製銷、玻璃棉及其有關產品之製銷，塑膠原料及加工品之製銷</t>
  </si>
  <si>
    <t>苯乙烯單體、對二乙苯、甲苯乙苯</t>
  </si>
  <si>
    <t>石油化工原料製造業、合成樹脂及塑膠製造業、國際貿易業(除許可業務外得經營法令非禁止或限制之業務)</t>
  </si>
  <si>
    <t>有機酸及其衍生物、塑膠增韌劑、樹脂及塑膠原料</t>
  </si>
  <si>
    <t>石油化學產品CPLAN之製造及銷售</t>
  </si>
  <si>
    <t>塑膠雨衣、什加工、PP瓦楞板、成衣等製品、傢俱、文具、護貝、皮件等製品、醫療器材製造、批發、零售</t>
  </si>
  <si>
    <t>汽機車零件製造買賣、各項模具製造買賣</t>
  </si>
  <si>
    <t>塑膠原料之製造及銷售、塑膠製品之製造及銷售、塑膠工業附帶原料之製造及銷售</t>
  </si>
  <si>
    <t>各種黏膠帶電報紙防水紙防蝕漆防蝕膠帶等之製造加工買賣業務、機械設計之製造加工按裝修護買賣及電子產品之製造加工買賣業務、禮品雜貨等之買賣業務</t>
  </si>
  <si>
    <t>各類不織布之產銷</t>
  </si>
  <si>
    <t>純對苯二甲酸、聚苯乙烯、苯乙烯、鄰二甲苯、對二甲苯、苯、、合成酚、丙酮、聚丙烯、二甲基甲醯胺、ABS、嫘縈棉、、合成纖維紗、布、耐隆絲、耐隆絲布及其染整加工等製銷</t>
  </si>
  <si>
    <t>精密模具治具之設計製造及買賣業務、電器製品運動器材文具用品等所需之塑膠零組件之製造及買賣業務、前述各項業務之進出口業務</t>
  </si>
  <si>
    <t>以廢塑膠再生運用以產製EVA之共混發泡製品之製造及銷售</t>
  </si>
  <si>
    <t>汽車內飾件之曲面印刷、表面塗裝及射出成型等製造及銷售、汽車內飾件之模具製造及銷售、其他</t>
  </si>
  <si>
    <t>汽車零組件之製造及銷售</t>
  </si>
  <si>
    <t>從事高分子複合材料之研發與應用，目前主要應用於各式鞋底材料</t>
  </si>
  <si>
    <t>乳膠皮、膠布、及柔軟皮等PVC皮革與環保PU皮革之生產銷售</t>
  </si>
  <si>
    <t>高端醫療、救生、航太及戶外用機能性布料及成品</t>
  </si>
  <si>
    <t>絲棉毛合成化學纖維織品之印染及樹脂加工定型整理業務、前各項有關產品及原材料之買賣，進出口布匹業務、工業廠房開發租售，廠房出租，倉庫出租，辦公大樓出租業</t>
  </si>
  <si>
    <t>天然纖維紡織及其加工業務</t>
  </si>
  <si>
    <t>資訊軟體服務業務、委託興建國民住宅，商業大樓出租出售業務</t>
  </si>
  <si>
    <t>男女成衣</t>
  </si>
  <si>
    <t>毛條(包括炭化羊毛)之製造及銷售業務、其他羊毛之防縮、染整加工業務、前列各款所列有關業務之進出口業務</t>
  </si>
  <si>
    <t>商場開發、休閒育樂、策略事業</t>
  </si>
  <si>
    <t>尼龍多富達布、聚酯布、傘骨槽骨、輪胎簾布、棉紗、人造棉紗、合成纖維紗、混紡紗、織布染整、成衣、被單、床單等及其相關製品、製造高分子聚合物製品、防彈衣背心、夾克、工業用工作服</t>
  </si>
  <si>
    <t>住宅及大樓開發租售業、休閒活動場館業、餐館業</t>
  </si>
  <si>
    <t>一般投資業</t>
  </si>
  <si>
    <t>委託營造廠商興建商業大樓、工業大樓及住宅出租出售業務、紡織工業之產銷及其附屬事業暨投資金融與其他經濟事業</t>
  </si>
  <si>
    <t>委託營造廠商興建商業大樓、國民住宅及廠辦等不動產之出租及出售、建築材料之買賣製造代理、工業廠房開發租售業</t>
  </si>
  <si>
    <t>各種紡織品之製造加工及販賣、有關合成纖維製品之製造及販賣、委託營造廠興建國民住宅、商業大樓出租、出售業務</t>
  </si>
  <si>
    <t>棉紗，混紡紗，化纖紗、布</t>
  </si>
  <si>
    <t>倉儲、物流、理貨加工、電子商務、棉紡、貿易、委託營造廠商興建商業大樓及國民住宅出租出售</t>
  </si>
  <si>
    <t>聚酯加工絲、聚酯原絲+粒、瓶用酯粒</t>
  </si>
  <si>
    <t>紡織、成衣</t>
  </si>
  <si>
    <t>尼龍粒、平(針)織布、尼龍絲</t>
  </si>
  <si>
    <t>纖維紡織品之加工及買賣、紡織品及機械之進出口及買賣、委託興建商業大樓等</t>
  </si>
  <si>
    <t>紡紗業、織布業、成衣業</t>
  </si>
  <si>
    <t>各種纖維絲、人造棉絲、尼龍絲之紡製、、織造、染整、印花、加工、買賣、石油化學工業纖維原料生產、銷售及進出口買賣</t>
  </si>
  <si>
    <t>住宅及大樓開發租售業務、工業廠房開發租售業務、纖維紡織品之加工及買賣</t>
  </si>
  <si>
    <t>各種棉麻毛及合成纖維、化學纖維織品之針織加工製造買賣業務、各種針織布、梭織布、染整、染紗、紡紗及紗之買賣、各種合成纖維及其原料及其加工品及化學纖維紗之製造加工及買賣</t>
  </si>
  <si>
    <t>染整代工、成品布銷售</t>
  </si>
  <si>
    <t>各種紡織品之印染、整理加工製造及買賣業務、紗類原料之製造買賣、加工及進出口貿易業務</t>
  </si>
  <si>
    <t>長纖梭織布之織造、聚酯加工絲之生產及梭織布、針織布之買賣、各種伸縮合成纖維絲之製造加工及買賣、前各項有關業務進出口貿易業務及附帶事業之經營投資</t>
  </si>
  <si>
    <t>染紗、織布、成衣</t>
  </si>
  <si>
    <t>各類纖維、極細及超極細纖維絲、各種纖維、極細與超極細布種之織、造、染色整理、加工及銷售、各類紡織品之製造加工及買賣</t>
  </si>
  <si>
    <t>染整代工業務、經編針織布織造業務、經編針織布圓編針織布成品貿易銷售業務</t>
  </si>
  <si>
    <t>電腦及週邊設備、機殼、電源供應器</t>
  </si>
  <si>
    <t>營建工程、營建工程</t>
  </si>
  <si>
    <t>成衣</t>
  </si>
  <si>
    <t>提花布銷售、紡織產品使用之染料及助劑銷售</t>
  </si>
  <si>
    <t>彈性針織布、成衣</t>
  </si>
  <si>
    <t>重電機械類、電器機器類、租賃類</t>
  </si>
  <si>
    <t>各種電氣，運輸，產業，冷凍空調，電子，事務等及其附件之產銷承裝等、各種通信器材，家庭電氣用具等及其附件之產銷承裝等;餐廳業務經營、有關事業之代理，代辦及委託業務;有關進出口貿易及代理業務之經營</t>
  </si>
  <si>
    <t>一、電氣、機械、五金、工具及農機、車輛配件製造銷售、二、機車、裝配組立及其內外銷、三、家具及其配件之製造銷售、四、模具、治、具及飛機零配件之製造銷售、五、軌道車輛零配件之製造銷售</t>
  </si>
  <si>
    <t>綠能/輸配電力設備暨工程、節能空調及發電設備暨工程、氫能發電暨產氫系統</t>
  </si>
  <si>
    <t>配電盤、電機器材、電子產品、變壓器</t>
  </si>
  <si>
    <t>工具機及其零件之製造加工買賣、健身機及其零件之製造加工買賣</t>
  </si>
  <si>
    <t>國際貿易</t>
  </si>
  <si>
    <t>汽、機車、腳踏車零件之製造、加工及買賣、一般機械製造、加工及買賣</t>
  </si>
  <si>
    <t>經營汽、機車、五金等零件之製造、銷售及進出口貿易業務、航空飛機零件及航海船舶之製造加工銷售業務、交通用機械及其零件之製造加工銷售業務等</t>
  </si>
  <si>
    <t>汽車零件</t>
  </si>
  <si>
    <t>各種腳踏車之零件機械五金之加工製造買賣業務</t>
  </si>
  <si>
    <t>氣動打釘機及各種氣動機械等之製造加工，裝配買賣、建材加工，裝配買賣業務、前各項有關產品零組件及五金零件之進出口貿易業務</t>
  </si>
  <si>
    <t>金屬及非金屬電腦數控加工中心、PCB電子機械、刀具板材及其他</t>
  </si>
  <si>
    <t>高低壓配電盤自動控制盤馬達起動盤及試驗儀器設計製造安裝及買賣、各種電工(含變比器)電機電子器材設計製造及買賣、各種電力(含太陽能)及水管系統工程設計承包</t>
  </si>
  <si>
    <t>各種縫紉機及其零件之加工製造﹑裝配買賣業務、銑類製品鑄造加工及買賣、縫紉機零件之鑄造加工及買賣業務</t>
  </si>
  <si>
    <t>汽、機車、農業機械等之齒輪、軸類製造及買賣、各種機械及零件之製造加工與代理經銷買賣業務、各種汽機車零件製造及代理經銷買賣</t>
  </si>
  <si>
    <t>各種蓄電池極板製造、買賣、內外銷、汽、機車蓄電池、密閉式照明電池製造、裝配、加工、買賣、前項原料之買賣</t>
  </si>
  <si>
    <t>電動工具及其零件製造買賣、汽車燈具及其零件製造買賣</t>
  </si>
  <si>
    <t>各種工作母機及其零配件製造加工買賣、軌道車輛及其零件製造業、代理前各項有關國內外廠商產品報價投標及經銷</t>
  </si>
  <si>
    <t>主要經營手工具、電腦機械、馬達、電動工具、自動控制系統、電動測試儀器、木工機械及五金零件之製造加工及買賣業務</t>
  </si>
  <si>
    <t>各種研磨品，各種切削刀具，之製造加工經銷及代理研磨加工、再生晶圓、其他金屬製品製造業－金屬台金，熱處理業，表面處理業，模具製造業</t>
  </si>
  <si>
    <t>隱形眼鏡(軟片硬片)光學鏡片及其附屬用品之加工製造買賣、電腦軟硬體系統工程、週邊器材零組件買賣暨軟硬體裝備器材之買賣、有關前各項之進出口貿易業務</t>
  </si>
  <si>
    <t>汽車及其零件製造業(汽車零組件)、汽機車零件配備批發業、汽機車零件配備零售業</t>
  </si>
  <si>
    <t>1資訊週邊產品，包括:NB金屬機殼及鍵盤，印表機及LCD之機構件等、2消費性電子產品，包括家庭劇院，環繞式音響及DVD之機構件等、3上述產品之模具開發</t>
  </si>
  <si>
    <t>各種氣動工具、手動工具、電動工具、機械等製造加工買賣、各種雜貨買賣、有關前二項業務之進出口貿易</t>
  </si>
  <si>
    <t>食品機器設備製造及買賣</t>
  </si>
  <si>
    <t>樞紐HINGE之製造及買賣、各種模具之加工製造及買賣</t>
  </si>
  <si>
    <t>電腦數值控制車床製造加工買賣、各種自動化機械五金工具及零件製造買賣、各種工作母機及其零件製造加工買賣</t>
  </si>
  <si>
    <t>鈦合金棒材、特殊鋼棒材</t>
  </si>
  <si>
    <t>有關各種車輛之金屬製水箱製造加工買賣內外銷、有關生產水箱之專用機械買賣內外銷、金屬、塑膠模具及水箱零件之加工、製造、買賣</t>
  </si>
  <si>
    <t>主要從事球狀石墨鑄鐵/灰口鑄鐵之高級鑄件產品之製造及銷售業務</t>
  </si>
  <si>
    <t>氣動控制元件，氣動執行元件、氣源處理元件及氣動輔助元件之研發，生產及銷售</t>
  </si>
  <si>
    <t>氣動式槍釘系列製造、生產、傢俬釘製造、生產</t>
  </si>
  <si>
    <t>運動健身器材用之零組件/成車製造及銷售</t>
  </si>
  <si>
    <t>電子零組件製造業、設計、研發、生產CCD自動對位曝光機</t>
  </si>
  <si>
    <t>研發、設計、生產及銷售下列產品：1線性滑軌2滾珠螺桿3線性、模組4光電及半導體製程設備5高性能電機產品6AI軟體平台與工具、7高精度整合產品8兼營與前述產品相關之國際貿易業</t>
  </si>
  <si>
    <t>健身器材</t>
  </si>
  <si>
    <t>機車及其零件製造及銷售、沙灘車及其零件製造及銷售、其他車輛及其零件製造及銷售</t>
  </si>
  <si>
    <t>鋁線、鋁電線電纜、交連聚乙烯電纜及其配件等製造及買賣等業務、鋁門窗、鋁型材、帷幕牆之設計、製造、按裝及買賣等業務、其他</t>
  </si>
  <si>
    <t>電子電化等製品之製造加工承攬批發零售等業務、電子電化等製品及汽車之買賣、保養、修理等業務、倉儲業務之經營，有關進出口業務</t>
  </si>
  <si>
    <t>電線電纜、鋼線鋼纜及特殊鋼之生產與銷售</t>
  </si>
  <si>
    <t>各種電線電纜及銅製品等之加工，製造，銷售及施工等、各種電力，通信工程設計，施工維護及技術服務等、各種電氣器具，電力及通信器材，通信用戶迴路配線器材等之製造買賣</t>
  </si>
  <si>
    <t>發電輸電配電機械製造業、電線電纜製造業、其他塑膠製品製造業、電子零組件製造業、配管工程業、其它工程業、塑膠膜、鋼線鋼纜、金屬結構建築組件製造業、電信器材電子材料批發業、國際貿易業</t>
  </si>
  <si>
    <t>電器、照明產品等之製造與銷售及進出口貿易業務、、代理廠商產品之報價經銷及投標，委託廠商從事電器、加工製造及銷售，陶瓷及陶瓷製品製造業、衛浴批發</t>
  </si>
  <si>
    <t>各種電線、電纜之製造、加工、銷售、太陽能電纜及通信線纜之製造與銷售</t>
  </si>
  <si>
    <t>各項電線電纜之配件、絕緣材料、銅線之製造、加工及銷售、前各項有關機械及其配件之製造、加工及銷售、E601011電器承裝業</t>
  </si>
  <si>
    <t>裸銅線，鍍錫線，電子線，電源線，電腦線，隔離線，同軸電纜，PVC電線、電纜，交連聚乙稀高低壓電力電纜及通信電纜，光纖光纜，區域網路、電纜，數位電纜，低煙無毒電纜，防火，耐熱電纜等製造，加工及買賣</t>
  </si>
  <si>
    <t>漆包線、鍍錫銅線、電子線、偏向軛、馳返變壓器、消磁線圈、線圈、一般進出口貿易業務(許可業務除外)、代理國內外有關產品之經銷、投標及報價業務</t>
  </si>
  <si>
    <t>電線電纜、金屬之製造、加工、銷售、電機、電氣器材及絕緣體材料之製造、加工、銷售、前項各業務之進出口貿易、代理及經銷</t>
  </si>
  <si>
    <t>電風扇、電暖器及各式小家電之研發、生產及銷售</t>
  </si>
  <si>
    <t>藥品製劑、成藥及原料、醫療器材等之製造與買賣、雜項食品製造、冬蟲夏草食品之類似藥品劑型食品、飲料製造業、菌種業、生物技術服務業等</t>
  </si>
  <si>
    <t>硫酸鉀，鹽酸之製造及買賣業務、純鹼，小蘇打之買賣業務、混合磷酸鈣，氯化鈣，鹽之買賣業務</t>
  </si>
  <si>
    <t>烷基苯、正烯烴、壬酚、石油樹脂及其衍生物之製造及加工買賣</t>
  </si>
  <si>
    <t>基本化學工業、化學原料批發(零售)業、化妝品製(批)業、國際貿易業、除許可業務外、得經營法令非限制或禁止之業務</t>
  </si>
  <si>
    <t>石油化工原料製造業、其他石油及煤製品製造業、清潔用品製造業、其他化學製品批發業、清潔用品批發業、國際貿易業</t>
  </si>
  <si>
    <t>人造纖維、聚胺纖維、聚脂纖維、化學品及其原料之製造加工、乙二醇、環氧乙烷、氮氣及有關石油化學工業產品之製造買賣、委託營造廠興建國民住宅與商業大樓之出租出售業務</t>
  </si>
  <si>
    <t>人用藥品、健康食品</t>
  </si>
  <si>
    <t>1煤化學品；、2鋰電池負極材料；、3半導體相關精密碳材</t>
  </si>
  <si>
    <t>化工原料物流</t>
  </si>
  <si>
    <t>油漆之製造及內外銷、油漆工程之包辦、合成樹脂之買賣業務</t>
  </si>
  <si>
    <t>硫酸等及各化學工業原料製造暨零售與成品之買賣、前項有關化學工程之設計、各工業投資及化學原料及進出口貿易及代理經銷</t>
  </si>
  <si>
    <t>醫藥用品銷售、美髮、護髮與肌膚清潔用品銷售</t>
  </si>
  <si>
    <t>清潔用品、化粧品製造批發及零售;輔助食品批發、國際貿易、雜項化學及其他雜項工業製品製造、西藥、環境衛生用藥及家庭日常用品批發零售</t>
  </si>
  <si>
    <t>西藥，抗生素，化妝品之製造加工買賣、醫療器材之製造加工買賣，藥品原料之合成、中藥批發，農業服務業，其他工商服務業(菌種育種之研發)</t>
  </si>
  <si>
    <t>PU樹脂</t>
  </si>
  <si>
    <t>醫療器材設備製造業、批發業及零售業、心肺復甦健身機及重量訓練機系列產品製造、批發與零售業、其他電機及電子機械器材製造業(馬達)</t>
  </si>
  <si>
    <t>鹽產品、包裝飲用水、美容保養品</t>
  </si>
  <si>
    <t>軟蠟、硬蠟、凡士林原料、配方蠟及製蠟特用化學品之開發、製造、各種水產品批發銷售、太陽能光電設備建造買賣</t>
  </si>
  <si>
    <t>西藥、醫療器材、動物藥品、飼料添加物、化妝品之製造加工買賣、塑膠原料、塑膠瓶之製造加工買賣、食品製造加工買賣業務及前項有關進出口貿易業務</t>
  </si>
  <si>
    <t>藥品之製造與銷售、化妝品之製造與銷售、配方食品之製造與銷售</t>
  </si>
  <si>
    <t>溶劑型PU樹脂，水性PU樹脂，無溶劑PU樹脂，聚異氰酸酯、熱可塑性聚氨酯(TPU塑粒)</t>
  </si>
  <si>
    <t>西藥、動物用藥、化妝品及食品添加物之製造加工及販賣業務</t>
  </si>
  <si>
    <t>電子血壓計、藥物微霧化器</t>
  </si>
  <si>
    <t>生物高分子材料應用於生物醫材及醫美保養品的研發、製造及銷售</t>
  </si>
  <si>
    <t>透明質酸(玻尿酸)醫療器材產品研發製造及銷售、透明質酸(玻尿酸)保養品研發製造及銷售</t>
  </si>
  <si>
    <t>醫療器材、生化試藥及西藥之買賣業務</t>
  </si>
  <si>
    <t>原料藥、針劑製劑之研發、產銷及相關產品之諮詢及技術服務業務、生物技術服務、國際貿易業</t>
  </si>
  <si>
    <t>西藥製造、零售</t>
  </si>
  <si>
    <t>生技食品、微生物發酵萃取專業代工</t>
  </si>
  <si>
    <t>平板玻璃之製造與銷售、玻璃纖維布及玻璃纖維束之製造與銷售、玻璃器皿之製造與銷售</t>
  </si>
  <si>
    <t>委託營造廠商興建國民住宅及商業大樓出租出售等相關業務</t>
  </si>
  <si>
    <t>陶瓷及陶瓷製品製造業、石材製品製造業、特定專業區開發業、新市鎮、新社區開發業、耐火材料製造業、其他化學製品製造業、除許可業務外，得經營法令非禁止或限制之業務</t>
  </si>
  <si>
    <t>委託營造廠商興建商業大樓及國民住宅出租、出售業務</t>
  </si>
  <si>
    <t>住宅設備之製造及銷售</t>
  </si>
  <si>
    <t>鏡片、鏡框、清洗器具製造加工進出口買賣、磁碟光碟片、光學儀器研究開發製造加工進出口買賣、隱形眼鏡、清潔液、醫療器材進出口買賣</t>
  </si>
  <si>
    <t>電子級玻璃纖維、電子級玻璃纖維、電子級玻璃纖維</t>
  </si>
  <si>
    <t>各種衛浴設備、周邊製品之銷售</t>
  </si>
  <si>
    <t>闊(針)葉樹漂白漿，道林紙，微塗紙，化工藥品，肥料</t>
  </si>
  <si>
    <t>紙類之批發零售及國內外採購運銷業務</t>
  </si>
  <si>
    <t>紙器及紙類之製造、印刷、加工、買賣、代理及進出口業務、造紙原料之製造、加工、買賣、代理及進出口業務、紙器及紙類加工設備之買賣</t>
  </si>
  <si>
    <t>鋼筋、扁鐵、角鐵、盤元、其他鋼鐵製品之製造加工銷售、型鋼及合金鋼、工具鋼、高碳鋼、其他特殊鋼之製造加工銷售、輪船解體、舊船買賣等</t>
  </si>
  <si>
    <t>線材</t>
  </si>
  <si>
    <t>鋼管、鍍鋅鋼管、鋼管樁、冷軋鋼捲(板)、熱軋鋼捲(板)、塗面鋼捲(板)</t>
  </si>
  <si>
    <t>各種銅製品與銅片之製銷與加工，廢銅鐵之買賣及舊廢船之解體、印刷電路基板用銅箔，積體電路及各種電路用引線架之製造買賣貿易、以銅為基材之電子材料及原料製造買賣及外銷貿易</t>
  </si>
  <si>
    <t>鋼板貨櫃部材特殊鋼矽鋼特帶鋼結構、車身衝壓倉儲設備</t>
  </si>
  <si>
    <t>螺絲，螺帽，攻牙螺絲，磨光線材及球狀化線材製造買賣、一般事業，有害事業廢棄物清除，處理業務、工業機械，電訊設備，汽機車及醫療器材零件製造買賣，國貿業務</t>
  </si>
  <si>
    <t>各類型鋼鋼構架機械體及水工機械之設計製造安裝及技術服務、金屬製品及加工用化學品之生產進出口及買賣業務、各類環保工程(包含焚化爐、污染防治設備)之設計製造安裝</t>
  </si>
  <si>
    <t>鋼捲、鋼管</t>
  </si>
  <si>
    <t>鋼管(板)製造及銷售</t>
  </si>
  <si>
    <t>螺絲、球化線材、機械零件</t>
  </si>
  <si>
    <t>酸洗鋼捲、軋延鋼捲、鍍鋅鋼捲、烤漆鋼捲、鋼構工程、起重機</t>
  </si>
  <si>
    <t>鋼線、鋼棒、製造加工及買賣</t>
  </si>
  <si>
    <t>不銹鋼捲</t>
  </si>
  <si>
    <t>生產銷售不銹鋼及鋁產品、生產銷售螺絲螺帽產品</t>
  </si>
  <si>
    <t>鋼筋、鋼胚、棒鋼、盤元、廢鋼等鋼製品之製造加工買賣業務、大鋼胚、小鋼胚、鋼錠等特殊鋼之製造、加工、買賣業務、廢鐵進口、輪船解體及舊船買賣業務</t>
  </si>
  <si>
    <t>冷軋、鍍鋅及烤漆鋼捲之製造、加工及銷售</t>
  </si>
  <si>
    <t>鋼鐵治鍊業鋼鐵軋延及擠型業鋼鐵鑄造業鋼材二次加工業其他金屬、製品製造業熱處理業表面處理業再生能源自用發電設備五金批發業、國際貿易業產品設計業除許可業務外得經營法令非禁止或限制之業務</t>
  </si>
  <si>
    <t>各種鋼鐵整平裁剪加工買賣、各種鋼構構件製作加工買賣、各種鋼鐵代理報價買賣</t>
  </si>
  <si>
    <t>不銹鋼板、捲裁切、不銹鋼板表面處理</t>
  </si>
  <si>
    <t>預力鋼絞線、一般鋼線、預力鋼線</t>
  </si>
  <si>
    <t>不銹鋼捲(板)裁切及買賣、不銹鋼焊接鋼管之製造加工及買賣、不銹鋼角鋼，扁鐵及槽鐵等之製造加工及買賣</t>
  </si>
  <si>
    <t>不銹鋼品</t>
  </si>
  <si>
    <t>CB01010機械設備製造業、CB01990其他機械製造業(許可及限制業務除外)、CC01010發電、輸電、配電機械製造業</t>
  </si>
  <si>
    <t>研發、設計、製造和銷售伺服器等用導軌及其週邊零組件生產及買賣、鉸鏈(筆記型電腦鉸鏈)及其零組件之製造生產及買賣、滑軌之製造生產及買賣</t>
  </si>
  <si>
    <t>漆包線、三層絕緣線、FIW、絞線、絲包線、膜包線、、鐵氟龍線、無骨架線圈製造、一般貿易業務(許可業務除外)</t>
  </si>
  <si>
    <t>螺絲、螺帽、螺絲釘及鉚釘等製品製造業、金屬線製品製造業</t>
  </si>
  <si>
    <t>快削鋼、磨光鋼、棒鋼、中碳鋼、鋼線、鐵線、不鏽鋼材等買賣、鐵絲、鐵釘製品之製造加工、各項有關產品之買賣進出口貿易</t>
  </si>
  <si>
    <t>各種螺絲、木質螺絲普通木螺釘及有關固定物製造加工買賣、各種有關螺絲機械之製造及加工買賣、表面處理、熱處理及伸線製造及買賣業務</t>
  </si>
  <si>
    <t>汽車、機械用之特殊零件、配件生產及研發、汽車用之標準扣件(有螺紋及無螺紋產品)、電子、建築、家具及其他產業用之有螺紋扣件產品</t>
  </si>
  <si>
    <t>各種鑄鐵之鑄造及加工買賣業、金屬原物料之買賣業務、前各項產品之進出口業務</t>
  </si>
  <si>
    <t>不銹鋼板、捲裁切、不銹鋼捲分條、不銹鋼板表面處理</t>
  </si>
  <si>
    <t>機器設備製造業、其他</t>
  </si>
  <si>
    <t>金屬線製品加工</t>
  </si>
  <si>
    <t>輪胎生產、輪胎銷售</t>
  </si>
  <si>
    <t>製造汽車輪胎、三角膠帶、平面膠帶、運輸膠帶、環型帶、軍用戰、車履帶、帆布特種膠帶、橡膠管以及其他橡膠製品、並批發、零售、之運銷業務</t>
  </si>
  <si>
    <t>SBR、BR、TPE、TPR橡膠、上述產品之製造及其有關原物料及加工製品之進出口及銷售、生產及銷售汽電共生所產生之蒸汽及工商業用電</t>
  </si>
  <si>
    <t>各類橡膠輪胎之製造、批發、零售</t>
  </si>
  <si>
    <t>乳膠製造買賣、橡膠製造買賣、熱可塑性橡膠製造買賣、鞋中底製造買賣</t>
  </si>
  <si>
    <t>橡膠塑膠製品之製造加工及內外銷、有關上項之進出口業務、經營上項附帶業務</t>
  </si>
  <si>
    <t>橡膠輸送帶及其他橡膠製品</t>
  </si>
  <si>
    <t>各式氣門嘴之製造及銷售</t>
  </si>
  <si>
    <t>汽車、零件、保修及其他</t>
  </si>
  <si>
    <t>汽車及相關零組件等之製造、銷售</t>
  </si>
  <si>
    <t>生產汽車、機車及其零件、引擎、模治具內外銷、提供有關產品之技術服務及其諮詢顧問業務</t>
  </si>
  <si>
    <t>各種車輛、車輛用冷暖氣機及其零件之裝配、買賣、修理、保養、進出口業務</t>
  </si>
  <si>
    <t>鋼結構製造、貨櫃修理、除許可業務外，得經營法令非禁止或限制之業務</t>
  </si>
  <si>
    <t>潔淨級管、管件、微接頭元件及潔淨閥類、化工級不鏽鋼焊接管配件</t>
  </si>
  <si>
    <t>CD01030汽車及其零件製造業、F401010國際貿易業、除許可業務外，得經營法令非禁止或限制之業務</t>
  </si>
  <si>
    <t>引擎活塞環之製造與銷售暨引擎零組件及汽車零配件之買賣</t>
  </si>
  <si>
    <t>汽車及其零件製造、汽、機車零件配備批發、汽、機車零件配備零售</t>
  </si>
  <si>
    <t>風扇、鼓風機、升降機</t>
  </si>
  <si>
    <t>生產汽車零組件、沖壓產品、熱壓成型產品、模具設計</t>
  </si>
  <si>
    <t>逆變器散熱模組及其零組件</t>
  </si>
  <si>
    <t>汽車鈑金模具</t>
  </si>
  <si>
    <t>汽車零售業務、汽、機車零件配備零售業務、汽車修理業務</t>
  </si>
  <si>
    <t>汽車零部件製造及銷售、衛浴設備零部件製造及銷售、事務機器零部件製造及銷售</t>
  </si>
  <si>
    <t>各種電子整流二極體及半導體零件，一般精密電子器材製造及銷售、代理國內外廠商電子產品銷售等業務</t>
  </si>
  <si>
    <t>消費性電子產品、網路通訊產品及影像產品等之製造、加工、買賣</t>
  </si>
  <si>
    <t>各類印刷電路板之製造，加工，組裝，銷售及服務</t>
  </si>
  <si>
    <t>電腦系統設備及其週邊之連接器等、線纜組件及殼體，基座之開發、設計、製造及銷售等、精密模具之製造及銷售等</t>
  </si>
  <si>
    <t>局用傳輸設備、用戶端交換系統、代理行動電話系列產品</t>
  </si>
  <si>
    <t>光碟片及有關塑膠殼子製造加工與買賣</t>
  </si>
  <si>
    <t>5C電子產品之研發、設計、產製及銷售</t>
  </si>
  <si>
    <t>被動元件、電阻原料半成品、天線、主動元件、機器設備、零件製造及銷售</t>
  </si>
  <si>
    <t>電子零組件、線覽及連接器產品、印刷電路板等</t>
  </si>
  <si>
    <t>積體電路、各種半導體零組件、各種電子、電腦及通訊線路板、電腦及通訊產品之硬體、軟體、系統及其週邊設備、前各項產品研究發展、設計、製造、裝配、加工、測試及售後服務</t>
  </si>
  <si>
    <t>電腦主機板、桌上型電腦等之生產及銷售、電腦週邊產品、筆記型電腦之開發製造及銷售等</t>
  </si>
  <si>
    <t>銷售自有品牌之網路產品</t>
  </si>
  <si>
    <t>積體電路、各種半導體零組件，及其系統應用產品之、研究發展、設計、製造、測試、銷售及顧問諮詢</t>
  </si>
  <si>
    <t>有關光電半導體元件製造與銷售、有關半導體電子元件製造與銷售、以上各項目及其系統產品之研發設計製造銷售推廣及售後服務</t>
  </si>
  <si>
    <t>1積體電路2半導體記憶零組件及其系統產品3電腦系統用、數位通訊、用、及週邊設備用之半導體零組件及其系統產品4其他半導體零組件、5電腦軟體程式設計及資料處理6兼營與業務相關之進出口貿易業務</t>
  </si>
  <si>
    <t>1CC010602CC010703F4010104研發開發製造銷售:電腦網路、系統，用戶端通訊電子設備，光電通訊設備，特定功能之積體電路、不斷電系統電源供應器及其零組件，相關之進出口貿易業務</t>
  </si>
  <si>
    <t>電子零組件，資訊產品及通訊產品代理銷售、個人電腦，電腦週邊設備及通訊產品維修，技術服務、3Cdistributorandserviceprovider</t>
  </si>
  <si>
    <t>不動產代銷及仲介、廣告服務、管理顧問、住宅及大樓開發租售、國際貿易業</t>
  </si>
  <si>
    <t>光碟片、影碟片、組裝機器、光電產品</t>
  </si>
  <si>
    <t>半導體導線架、五金文具用品、模具及其他</t>
  </si>
  <si>
    <t>液晶顯示器產品、投影機產品、醫療服務</t>
  </si>
  <si>
    <t>從事資訊產品、軟體及維修服務之通路銷售</t>
  </si>
  <si>
    <t>電腦終端機顯示器及有關零組件之加工製造銷售業務、前項產品之進出口貿易(限工廠產品)、代理國內外廠商產品之經銷報價及投標業務</t>
  </si>
  <si>
    <t>1電子用印刷線路板及電子材料之製造加工買賣業務;、2沖床及鋼鐵類之電子用印刷線路板模具之製造加工買賣;、3絕緣板之製造加工買賣;4前項有關進出口貿易業務</t>
  </si>
  <si>
    <t>筆記型電腦、伺服器</t>
  </si>
  <si>
    <t>3C資訊產品(含電腦系統產品、主機板及各類板卡、及智慧型手機等手持裝置等)之設計、研發及銷售</t>
  </si>
  <si>
    <t>AI視覺軟體開發、機器人代理、工業控制產品代理、燃氣沼氣發電機代理、柴油發電機組代理、其他</t>
  </si>
  <si>
    <t>精密電子量測儀器、自動化量測系統</t>
  </si>
  <si>
    <t>筆記型電腦、電腦周邊設備</t>
  </si>
  <si>
    <t>研究開發、生產、製造、銷售各種特殊應用積體電路、及其組件、系統產品，積體電路設計、高腳數精密封裝及測試服務、兼營與本公司業務相關之貿易業務</t>
  </si>
  <si>
    <t>製造買賣筆記型電腦</t>
  </si>
  <si>
    <t>印刷電路板</t>
  </si>
  <si>
    <t>雙層、多層印刷電路板之製造加工及買賣業務、各種電腦、電子、通訊、資訊產品及其週邊設備與電子零件、加工</t>
  </si>
  <si>
    <t>積體電路封裝積體電路測試、發光二極體顯示燈、一般進出口貿易(許可業務除外)</t>
  </si>
  <si>
    <t>機電能源系統產品、消費產品</t>
  </si>
  <si>
    <t>辦公室自動化設備、系統辦公家具等</t>
  </si>
  <si>
    <t>數位電子照相機、光學產品</t>
  </si>
  <si>
    <t>電子電機製品及其生產設備器材零件類；通信器材零件類；、光學之電子器材零件類；電容器生產設備類；、電容器及其零件材料類；電阻及其零件材料類</t>
  </si>
  <si>
    <t>電腦硬體及其零件之製造加工及買賣、電腦系統週邊設備(包括軟體)之製造加工及買賣、前項有關商品進口及代理國內外廠商之投標報價及經營業務</t>
  </si>
  <si>
    <t>有關各種電腦硬體軟體之設計及其成品與零組件製造買賣業務、電子零件之製造買賣業務、有關前項業務之進出口貿易業務</t>
  </si>
  <si>
    <t>研究開發生產、製造、銷售各種積體電路</t>
  </si>
  <si>
    <t>數位辦公設備</t>
  </si>
  <si>
    <t>電子、筆記型電腦及相關產品</t>
  </si>
  <si>
    <t>銅箔基板、黏合片、多層壓合板</t>
  </si>
  <si>
    <t>鍵盤製造及銷售、數位影像產品之製造及銷售、電源供應器產品之製造及銷售</t>
  </si>
  <si>
    <t>電腦及其附屬設備軟硬體之設計製造加工買賣、各項鍵盤塑膠射出字鍵及模具設計製造內外銷、系統、應用軟體及電腦通訊控制器之設計開發製造買賣</t>
  </si>
  <si>
    <t>設計、製造、測試、銷售積體電路、半導體記憶零件組等、電腦軟體程式設計、銷售、測試及電腦資料處理、前各項產品之代理及進出口貿易業務</t>
  </si>
  <si>
    <t>智慧型居家安控系統產品、智能照明燈具產品、智能感應器警報器產品</t>
  </si>
  <si>
    <t>連接器之研發、製造與銷售、電池模組之研發、製造與銷售、電源管理模組之研發、製造與銷售</t>
  </si>
  <si>
    <t>電子製品之加工製造買賣業務、各種光電控制器之加工買賣業務、半導體原料及其設備之製造買賣業務</t>
  </si>
  <si>
    <t>工業測控產品、工業用電腦/工業用工作站、嵌入式電腦卡/超薄液晶電腦</t>
  </si>
  <si>
    <t>電腦主機板、工業用電腦及特殊專用平台(ACP)</t>
  </si>
  <si>
    <t>電腦主機板、工業電腦、電腦VGA卡</t>
  </si>
  <si>
    <t>各種積體電路及模組之設計製造測試及銷售、各種積體電路應用軟體之研究開發及銷售、各積積體電路之貿易及代理業務</t>
  </si>
  <si>
    <t>各種電子塑膠、矽膠字鍵、鍵盤及其組裝、軟性電路版及其組裝、智慧財產權業</t>
  </si>
  <si>
    <t>半導體、光電等高科技廠房整廠、無塵室、控制、機電、特殊製程、系統建造、規劃工作及維護運轉服務、紅外線應用及多頻道雷射治療儀等醫療器材之研發、製造與銷售</t>
  </si>
  <si>
    <t>準系統、工業電腦及其週邊設備開發製造及買賣業務等</t>
  </si>
  <si>
    <t>導電銲帶之研發、製造及銷售、太陽能電廠工程服務、太陽能電廠發電及售電</t>
  </si>
  <si>
    <t>電磁零件、交換式電源供應器、資訊通訊產品、其他電子零組件之製造加工及內外銷</t>
  </si>
  <si>
    <t>電腦及電腦週邊產品之通路經營</t>
  </si>
  <si>
    <t>通訊、電信產品</t>
  </si>
  <si>
    <t>微動開關、電源供應器</t>
  </si>
  <si>
    <t>電子零組件製造業，其他電機及電子機械器材製造業，機械設備製造業、發電，輸電，配電機械製造業，電器及視聽電子產品製造業，國際貿易業、除許可業務外，得經營法令非禁止或限制之業務</t>
  </si>
  <si>
    <t>儀器、通訊、其他</t>
  </si>
  <si>
    <t>衛星影像事業、衛星事業、其他</t>
  </si>
  <si>
    <t>電腦零組件、週邊設備製造加工及買賣</t>
  </si>
  <si>
    <t>砷化鎵，紅外線，發光二極體，雷射二極體，光電晶體，光二極體、單晶，磊晶，晶粒之研發，製造，銷售兼營相關之進出口貿易、光電系統之研究開發，製造，銷售</t>
  </si>
  <si>
    <t>金融自動化服務機器之銷售、租賃及維護、系統整合業務之軟、硬體規劃、開發建置及維護</t>
  </si>
  <si>
    <t>機械陶瓷熱敏電阻變阻體陶瓷電容器製造加工買賣、精密電子儀器電子零件之製造加工買賣</t>
  </si>
  <si>
    <t>光學面板</t>
  </si>
  <si>
    <t>零售3C(家電、通訊、電腦)百貨商品、電熨斗，咖啡壺，煎烤器及馬達類產品研發設計、零組件及模具銷售，技術報酬金等</t>
  </si>
  <si>
    <t>電源供應器</t>
  </si>
  <si>
    <t>事務機器電腦傳真機之買賣進出口修理及出租業務、電子及機械零組件買賣業務、有(無)線通信傳輸設備之買賣及工程承包、裝設</t>
  </si>
  <si>
    <t>電子零組件製造業、電腦及其週邊設備製造業、國際貿易業、除許可業務外，得經營法令非禁止或限制之業務</t>
  </si>
  <si>
    <t>研發生產銷售數位類比混合式特殊應用IC、研發生產銷售數位式積體電路、類比式IC、兼營與本公司業務相關之進出口貿易業務</t>
  </si>
  <si>
    <t>光學面板、彩色濾光片基板等加工及產銷、其他</t>
  </si>
  <si>
    <t>娛樂性產品、揚聲器、電池產品、免持聽筒、及其他電子零件</t>
  </si>
  <si>
    <t>3C產品用線、3C連接組裝產品、銅材</t>
  </si>
  <si>
    <t>各種積體電路之封裝、測試及相關業務</t>
  </si>
  <si>
    <t>不動產買賣、租賃及營建開發、不動產買賣、租賃及營建開發</t>
  </si>
  <si>
    <t>製造及銷售網路卡、Wifimodule、、(續業務1)電力線通信、無線藍芽通信服務等產品、記憶體模組、WaferDie</t>
  </si>
  <si>
    <t>各種積體電路之設計製造測試配件加工包裝買賣業務、各種奔應機及其零配件之製造加工買賣業務、前各項產品之進出口貿易業務</t>
  </si>
  <si>
    <t>通訊產品之代理及買賣、行動電話及相關配件之代理及買賣</t>
  </si>
  <si>
    <t>電腦等數位產品之記憶體擴充卡、電腦週邊產品</t>
  </si>
  <si>
    <t>電腦系統之出租與銷售、電腦系統整合及電腦軟硬體維護等</t>
  </si>
  <si>
    <t>多媒體IC、電腦週邊IC、高階消費性IC、其他特殊應用IC</t>
  </si>
  <si>
    <t>CC01080電子零組件製造業、F119010電子材料批發業、ZZ99999除許可業務外，得經營法令非禁止或限制之業務</t>
  </si>
  <si>
    <t>內崁式微控制器及系統，數位訊號處理器及系統、電腦週邊控制積體電路及系統，指紋辨識裝置及信用卡應用、人工智慧先進駕駛輔助系統，EdgeAI影像辨識在智慧交通應用</t>
  </si>
  <si>
    <t>電子零組件之買賣、安全規格、電磁相容測試與驗證、精密模具及射出成型生產製造、車用電子零組件及電子零組件製造</t>
  </si>
  <si>
    <t>精密電子產品及其零件、電器類機器之製造、加工、銅之原、廢料買賣、電鍍加工、煉銅、前述有關產品進出口貿易業務</t>
  </si>
  <si>
    <t>全像術及光電相關產品</t>
  </si>
  <si>
    <t>電腦系統及電器類電源傳輸線組資訊週邊產品訊號聯結線、通訊系統高效連接線組智能電動車充電線纜</t>
  </si>
  <si>
    <t>設計開發生產製造及銷售下列產品:自動化設備系統及其零組件、電腦控制設備及系統，醫療器材及其自動化生產設備，立體停車設備、前項產品工程之規劃安裝，技術咨詢顧問，維修及租賃</t>
  </si>
  <si>
    <t>電腦產品、智慧醫療產品、其他</t>
  </si>
  <si>
    <t>光電繼電器、光耦合器、磁簧繼電器、磁簧感應器、固態繼電器、、精密電容器等電子零組件製造買賣、發電、輸電、配電機械工程、前各項有關進出口貿易業務</t>
  </si>
  <si>
    <t>印刷電路板業製程設備：光阻製程設備、光固化/曝光製程設備、平面顯示器業製程設備：TFTArray/Cell/CF/TFT-LCM製程設備、半導體業&amp;太陽光電業製程設備：晶圓表面清潔電漿處理設備</t>
  </si>
  <si>
    <t>應用套裝軟體之分析設計修改安裝及維護等業務、各型電腦設備網路設備及其相關軟體之買賣、有關前項之系統整合網路規劃資料庫管理及應用軟體設計等</t>
  </si>
  <si>
    <t>各種電子器材之製造、裝配及買賣業務、各種機械批發及買賣業務、有關前各項進出口業務</t>
  </si>
  <si>
    <t>機殼及內構件各式相關產品之生產、銷售與開發</t>
  </si>
  <si>
    <t>連續沖壓精密金屬零件與連續沖壓模具、機械零組件、刀具、夾具、自動化專用機</t>
  </si>
  <si>
    <t>家用、車用、多媒體及專業用影音電子產品之設計研發、製造及買賣、前項有關產品及其原料進出口及代理業務</t>
  </si>
  <si>
    <t>厚膜晶片電阻、電阻網路、積體電路等零阻件製造加工、買賣業務、有關前產品及原料之進出口貿易業務、代理國內外有關廠商產品之報價投標及經銷買賣等業務</t>
  </si>
  <si>
    <t>電腦系統、電腦週邊、網路產品及電腦軟體之規劃、銷售及整合、系統整合及諮詢與維修等</t>
  </si>
  <si>
    <t>讀卡機及銷售點終端機之製造、銷售及買賣業務、IC卡讀卡機設備及其週邊設備、零配件之製造、銷售與買賣業務、視訊會議設備及其週邊設備及零配件之製造、銷售、按裝與買賣</t>
  </si>
  <si>
    <t>半導體導線架、程式開關、步進馬達</t>
  </si>
  <si>
    <t>石英晶體之製造加工買賣、石英晶體振盪器之製造加工買賣</t>
  </si>
  <si>
    <t>數位有線視訊傳輸系統、數位衛星通訊傳輸系統、數位視訊轉換器產品</t>
  </si>
  <si>
    <t>電器製造業照明設備製造業資料儲存及處理設備製造業、無線通信機械器材製造業電子零組件製造業、國際貿易業產品設計業資訊軟體服務業</t>
  </si>
  <si>
    <t>TFT-LCD液晶顯示器之設計、製造與銷售、LCDTV之設計、製造與銷售</t>
  </si>
  <si>
    <t>光學資訊相關產品</t>
  </si>
  <si>
    <t>電子零組件製造業、積層陶瓷及圓板電容、晶片電阻及保險絲、電感、射頻元件製造銷售、高壓、高頻與精密電容，車用與工業用特殊電阻及陶瓷粉末製造加工</t>
  </si>
  <si>
    <t>印刷電路板(PCB)製程、檢測設備及製程用各式化學藥水、液晶顯示器(LCD)製程、檢測設備、半導體製程、檢測設備、材料及製程用各式化學品</t>
  </si>
  <si>
    <t>個人電腦及週邊設備設計研究開發，製造及買賣業務．、通訊網路設備設計開發，製造及買賣業務．、電腦軟體程式系統分析設計及電腦資料處理業務．</t>
  </si>
  <si>
    <t>短期補習班及教育諮詢服務</t>
  </si>
  <si>
    <t>興建國宅與商業大樓之出租出售、接受委託辦理有關都市計劃、山坡地等之規劃、設計、顧問業務、其他有關事業之經營及投資</t>
  </si>
  <si>
    <t>預拌混凝土、不動產買賣出租</t>
  </si>
  <si>
    <t>承攬代辦土木建築工程、土地開發興建房屋、H701010住宅及大樓開發租售業</t>
  </si>
  <si>
    <t>建築業、其他營業收入</t>
  </si>
  <si>
    <t>國民住宅及商業大樓等之委託興建及經營租售</t>
  </si>
  <si>
    <t>委託營造廠商興建國民住宅，商業大樓出租出售業務、投資興闢都市計劃範圍內之市場，公園等公共設施、接受委託辦理市地重劃</t>
  </si>
  <si>
    <t>國內外土木工程業務、國內外建築工程業務、代辦工業區之開發及發展社區工程業務</t>
  </si>
  <si>
    <t>土木工程：承辦各種道路橋樑隧道運河等土木工程、建築工程：承辦各種辦公大樓住宅學校廠房醫院運動館等工程、工廠工程：核能電廠及各種工廠之建廠工程</t>
  </si>
  <si>
    <t>委託營造廠商興建國民住宅及商業大樓出租出售業務、建築傢具之買賣及進出口貿易業務、接受委託辦理都市更新土地重劃及房屋買賣資訊業務</t>
  </si>
  <si>
    <t>H701010住宅及大樓開發租售業、J901020一般旅館業、F501060餐館業</t>
  </si>
  <si>
    <t>委託營造廠商興建國民住宅及商業大樓出租出售業務、買賣各種建材及進出口業務、室內設計裝潢工程(營造業除外)</t>
  </si>
  <si>
    <t>委託營造廠商興建商業大樓及國民住宅出租、出售業務、投資興闢都市計劃範圍內之停車場、餐廳、咖啡廳、旅館業務之經營</t>
  </si>
  <si>
    <t>委託營造廠商興建商業大樓出租出售業務、委託營造廠商興建國民住宅出租出售業務、房屋租售之介紹業務</t>
  </si>
  <si>
    <t>委託營造廠興建國民住宅及商業大樓出售出租業務、房屋租售之介紹業務、室內裝潢之設計及施工業務(現場僅作辦公室使用)</t>
  </si>
  <si>
    <t>集合住宅商辦大樓等建築工程總承包、晶圓廠、封測廠等高科技廠房工程總承包、捷運、道路等交通工程統包及總承包</t>
  </si>
  <si>
    <t>營建</t>
  </si>
  <si>
    <t>委託營造廠商興建商業大樓及國民住宅出售、出租業務(營造廠除外)、企業管理、財務管理及投資計劃之諮詢分析顧問業務、廢棄物處理業及其他環保服務業(廢棄土處理)</t>
  </si>
  <si>
    <t>委託營造廠商興建國民住宅及商業大樓之出租出售業務</t>
  </si>
  <si>
    <t>(所營事業第32條)H701010住宅及大樓開發租售業、(所營事業第35條)H703090不動產買賣業、(所營事業第62條)H704041不動產代銷經紀業</t>
  </si>
  <si>
    <t>委託營造廠商興建商業大樓及國民住宅出租、出售業務、有關室內裝潢之設計及施工業務、有關建材、裝潢材料及建設機械之買賣及進出口業務等</t>
  </si>
  <si>
    <t>土木建築工程之承攬業務</t>
  </si>
  <si>
    <t>委託營造廠商興建住宅、商業大樓出租出售業務、有關建材之買賣及進出口業務</t>
  </si>
  <si>
    <t>土木、建築、水利及整地工程之承攬、各項基礎工程之承攬、橋樑、隧道工程之承攬</t>
  </si>
  <si>
    <t>委託營造廠商興建商業大樓、國民住宅及廠辦之出租及出售、室內裝潢業務及建材機械買賣及進出口貿易業務、委託營造廠興建一般工業用地之廠房倉庫出租等業務</t>
  </si>
  <si>
    <t>住宅及大樓開發租售業務、工業廠房開發租售業務、特定專業區開發業</t>
  </si>
  <si>
    <t>建築土木工程之承攬;機電承裝工程自來水承裝工程冷凍空調工程、土木之預鑄樑柱樓版外牆與各式預鑄房屋結構構件之生產與銷售、土木及預鑄工程之規劃、設計與顧問</t>
  </si>
  <si>
    <t>百貨零售業、經營國內外航運及有關之附屬業務、船舶及其零件批發業、設備及小客車租賃業、經營國內外投資業務住宅及大樓開發租售業務</t>
  </si>
  <si>
    <t>船務代理業、拖船駁船業</t>
  </si>
  <si>
    <t>船舶運送及出租業、汽車貨櫃貨運業、貨櫃集散站經營業</t>
  </si>
  <si>
    <t>運輸、營建、觀光休閒、貿易商品買賣業務</t>
  </si>
  <si>
    <t>經營港埠碼頭貨櫃集散站、辦理貨櫃修理維護業務、辦理一般倉庫及保稅業務</t>
  </si>
  <si>
    <t>船舶運送業、船務代理業、其他批發業零售業、船舶及其零件批發業、船舶及其零件零售業、貨櫃集散站經營業、船舶及貨櫃出租業、船舶貨物裝卸承攬業、除許可業務外得經營法令非禁止或限制之業務</t>
  </si>
  <si>
    <t>汽車貨櫃貨運業、汽車修理業及其零件買賣、加油站業務及倉儲業務</t>
  </si>
  <si>
    <t>海運服務業、委託營造廠商興建住宅及商業大樓出租出售業務</t>
  </si>
  <si>
    <t>航空器與有關裝備之維修、租賃與買賣、航空配件裝備之製造與裝配、精密工業設備之修理、以及上述各項業務之代理與顧問</t>
  </si>
  <si>
    <t>國內外軍用、民用航空及相關工業產品之發展、製造、裝修及銷售、協助國內航空工業建立中心衛星體系與制度、提供對航空工業系統之規劃、製造、整合、發展及管理之技術服務</t>
  </si>
  <si>
    <t>船務代理業、海運承攬運送業、其他顧問服務業</t>
  </si>
  <si>
    <t>整合型物流服務</t>
  </si>
  <si>
    <t>航空器機體、零組件及發動機維修、航空器零組件製造及組裝、除許可業務外，得經營非法令禁止或限制之業務</t>
  </si>
  <si>
    <t>一般旅館業、餐館業、食品什貨、飲料零售業</t>
  </si>
  <si>
    <t>國際觀光大飯店附設餐飲等業務</t>
  </si>
  <si>
    <t>國際觀光旅館餐飲電影院主題遊樂園</t>
  </si>
  <si>
    <t>觀光旅館業務、商場出租業務</t>
  </si>
  <si>
    <t>經營國際觀光旅館;附中西餐廳咖啡廳夜總、會酒吧會議廳健身房三溫暖商店等;停車場、經營;旅館管理;休閒育樂產業設施諮詢顧問</t>
  </si>
  <si>
    <t>旅行業</t>
  </si>
  <si>
    <t>咖啡飲料及烘培產品製造販售</t>
  </si>
  <si>
    <t>不動產代銷業</t>
  </si>
  <si>
    <t>餐飲銷售及連鎖加盟</t>
  </si>
  <si>
    <t>餐館業</t>
  </si>
  <si>
    <t>一般旅館業、餐飲</t>
  </si>
  <si>
    <t>經營國際觀光旅館、附設中西餐廳咖啡廳酒吧會議廳健身房三溫暖美容商店及停車場經營、旅館管理諮詢顧問及休閒育樂產業設施經營諮詢診斷分析顧問</t>
  </si>
  <si>
    <t>餐飲服務業、貿易</t>
  </si>
  <si>
    <t>團體、客製化旅遊、機票、訂房、自由行、高鐵假期、企業差旅等、團體旅行包括出境旅遊、入境旅遊、國內旅遊和遊覽車接送服務</t>
  </si>
  <si>
    <t>提供國內外旅客團體旅遊商品或居間勞務銷售與服務</t>
  </si>
  <si>
    <t>國際觀光旅館、餐館經營、其他</t>
  </si>
  <si>
    <t>餐飲業</t>
  </si>
  <si>
    <t>迴轉壽司連鎖餐飲服務</t>
  </si>
  <si>
    <t>會員制運動健身中心、健身課程</t>
  </si>
  <si>
    <t>火險、水險、汽車險、承保其他損失責任及再保險、代理其他公司、委託之保險業務、各種生產事業投資、依法辦理之事項</t>
  </si>
  <si>
    <t>產物保險</t>
  </si>
  <si>
    <t>H501031再保險業</t>
  </si>
  <si>
    <t>金融控股公司業</t>
  </si>
  <si>
    <t>投資及被投資公司之管理</t>
  </si>
  <si>
    <t>H101021商業銀行業、H301011證券商、H601011人身保險代理人、H601021財產保險代理人</t>
  </si>
  <si>
    <t>百貨業、超市、電影院</t>
  </si>
  <si>
    <t>國際貿易、進口服飾零售、生技醫療產業</t>
  </si>
  <si>
    <t>一般進出口貿易業務及其有關之國內外買賣業務(許可業務除外)、代理國內外廠商產品之銷售及投標業務、代理國內外廠商之採購及投標業務</t>
  </si>
  <si>
    <t>成衣服飾製造及買賣業務、各種家具、鞋襪、飾品等百貨之製造及買賣業務、各種玩具之製造及買賣</t>
  </si>
  <si>
    <t>超級商店之經營;煙酒家庭用品之零售</t>
  </si>
  <si>
    <t>茶葉及相關休閒產業、貿易、土地開發</t>
  </si>
  <si>
    <t>天然棉．纖維．紡織品之製造加工染整印花營銷及進出口貿易業務、農畜水產品．雜貨．衣著．建材．家具及裝飾品之批發及零售業務、委託營造商興建國民住宅．商業大樓出租．出售業務</t>
  </si>
  <si>
    <t>各種成衣針織品製造買賣業務、代理國內外廠商有關產品經銷投標報價業務、前項有關之進出口貿易業務</t>
  </si>
  <si>
    <t>不動產開發、不動產租售、不動產管理及其他</t>
  </si>
  <si>
    <t>童裝及嬰童產品之研發、童裝及嬰童產品之生產、童裝及嬰童產品之銷售</t>
  </si>
  <si>
    <t>商場之經營管理、各類食品之進口代理及零售、咖啡館及餐廳業務之經營等、各類餐旅用品設備之買賣進口與安裝</t>
  </si>
  <si>
    <t>自有品牌童裝及配飾之設計開發及銷售</t>
  </si>
  <si>
    <t>各種電器製品、視聽音響組合、保養維修與其器材買賣業務、進出口貿易業務、代理國內外廠商之報價投標及經銷業務、醫療器材批發、文教育樂用品、電器、攝影器材零售業</t>
  </si>
  <si>
    <t>衛星電視購物及購物台購物通路商品開發、製造及銷售、郵購網購及InStoreTV店中店通路商品開發、製造及銷售</t>
  </si>
  <si>
    <t>成衣服飾、鞋類及相關週邊配件商品</t>
  </si>
  <si>
    <t>民生消費品之零售、超級市場之經營、其他</t>
  </si>
  <si>
    <t>五金商品之零售及批發</t>
  </si>
  <si>
    <t>建材買賣進口及批發業務</t>
  </si>
  <si>
    <t>電子商務商品銷售、數位行銷服務</t>
  </si>
  <si>
    <t>電源及雲端智慧管理裝置、電路保護元件、博弈機觸控螢幕及周邊設備</t>
  </si>
  <si>
    <t>端子</t>
  </si>
  <si>
    <t>各式光學鏡頭模組、觀景器模組與光電零組件、以上產品之研發設計生產銷售與技術服務等</t>
  </si>
  <si>
    <t>資訊通訊用材料及設備、平面顯示器材料及設備、半導體製程用材料及設備、印刷電路板用材料、設備及零組件、太陽能、風力、及風電等綠能材料、設備及發電及其他</t>
  </si>
  <si>
    <t>有關電腦及其週邊產品、電子消費性與通訊用產品之連接線</t>
  </si>
  <si>
    <t>PC、NB、Server、TV及行動產品等機構件與沖壓、射出、組裝、銷售、精密模具設計製造銷售</t>
  </si>
  <si>
    <t>電腦週邊控制IC、資訊家電相關IC、液晶螢幕顯示器相關IC</t>
  </si>
  <si>
    <t>矽磊晶、化合物半導體磊晶晶圓之開發、製造與銷售</t>
  </si>
  <si>
    <t>機電系統整合工程</t>
  </si>
  <si>
    <t>照相機、距離計、攝影機、望遠鏡、顯微鏡、複印機、傳真機、光碟機用光學鏡片及光學鏡片組合體之製造、、加工與外銷等</t>
  </si>
  <si>
    <t>連接器連接線組，電子元件產品之研發生產及銷售、家電空調汽車事務機器設備相關接線組之研發生產及銷售、電腦資訊系統整合及維護服務</t>
  </si>
  <si>
    <t>本公司為全球工業電腦之供應廠商，專門設計、生產、及銷售各種網、路通訊與自動化設備產品、主要產品類有單板/嵌入型/液晶顯示電腦、、伺服器、網路儲存設備、工業機箱、介面卡、工作站、電源供應器</t>
  </si>
  <si>
    <t>電子製造事業體系、流通服務事業體系、倉儲物流事業體系</t>
  </si>
  <si>
    <t>被動元件、系統模組、主動元件</t>
  </si>
  <si>
    <t>通訊產品設計製造及銷售(路由器、車載及工業網通等)、電源暨能源管理設計製造及銷售(客製化電源及儲能代工等)、綠能事業(儲能及太陽能解決方案提供及太陽能電廠與儲能電站投資)</t>
  </si>
  <si>
    <t>各種電子零件、組件之進出口業務</t>
  </si>
  <si>
    <t>網路軟體硬體產品之代理製造及開發、產品分類：1網路暨資訊安全、2IT基礎架構、、3雲平台與應用、4大數據與應用、5其他</t>
  </si>
  <si>
    <t>電子工業</t>
  </si>
  <si>
    <t>電腦機殼產品、電源供應器等資訊產品</t>
  </si>
  <si>
    <t>電子零組件暨周邊設備之代理銷售</t>
  </si>
  <si>
    <t>特殊應用積體電路設計(ASIC)、特殊應用積體電路設計用矽智財及系統平台(IP&amp;SystemPlatform)、特殊應用積體電路電子設計、自動化軟體工具(ASICEDATools)</t>
  </si>
  <si>
    <t>電子零組件、成品之加工、製造、研究開發、買賣及進出口業務、電話器材及其零組件之製造、代理國內外廠商有關之報價投標業務、資訊軟體服務、零售與批發業、倉儲業、電信器材批發業</t>
  </si>
  <si>
    <t>PCB製造</t>
  </si>
  <si>
    <t>LCD液晶顯示器及電容式觸控面板及模組、LCM液晶顯示器模組、電子零組件製造、電腦與其週邊設備製造及電子材料批發</t>
  </si>
  <si>
    <t>租賃服務收入、教育相關電子產品及軟件</t>
  </si>
  <si>
    <t>數位機上盒晶片等相關晶片設計業務</t>
  </si>
  <si>
    <t>石英元件之研發、製造及買賣</t>
  </si>
  <si>
    <t>不斷電電源供應器</t>
  </si>
  <si>
    <t>電腦系統及零組件、生活型態用品及其他</t>
  </si>
  <si>
    <t>商用及消費性通訊設備，電信商通訊設備，通訊服務</t>
  </si>
  <si>
    <t>代理銷售半導體零組件及相關研發業務</t>
  </si>
  <si>
    <t>觸控式液晶顯示器之研究、開發、生產、製造及銷售業務</t>
  </si>
  <si>
    <t>光碟服務產品</t>
  </si>
  <si>
    <t>偏光板</t>
  </si>
  <si>
    <t>營建工程、機電、儀電工程、電子零組件之銷售、光電產品之製造及銷售</t>
  </si>
  <si>
    <t>生技產品銷售、電子產品銷售</t>
  </si>
  <si>
    <t>半導體設備代理、技術諮詢與維修服務應用軟體支援等</t>
  </si>
  <si>
    <t>營建收入</t>
  </si>
  <si>
    <t>研究開發生產製造銷售電腦儲存設備高效能控制卡及系統，電腦高效、能網路及圖型系統，多媒體軟硬體套件及系統，電腦電話整合技術相關、產品，暨前項產品之管理顧問諮詢技術移轉等業務，及相關之貿易業務</t>
  </si>
  <si>
    <t>交換式電源供應器，變壓器及電源轉換器之生產銷售及買賣、電信器材批發，零售、電子材料批發，零售</t>
  </si>
  <si>
    <t>CC0108電子零組件製造業、F40101國際貿易業、研究、開發、設計、生產、製造與銷售數位影像相關產品</t>
  </si>
  <si>
    <t>研究開發生產製造及銷售下列產品:1寬頻網際網路存取路由器、2虛擬私有網路3防火牆4第三/四層交換器、5有線高階寬頻網路保全路由器6無線高階寬頻網路保全路由器</t>
  </si>
  <si>
    <t>資料儲存及處理設備製造業、資訊軟體服務業、電子零組件製造業</t>
  </si>
  <si>
    <t>發光二極體指示燈、發光二極體顯示器、光電零組件</t>
  </si>
  <si>
    <t>全戶濾淨產品之生產與買賣、專業音響之製造及全球行銷</t>
  </si>
  <si>
    <t>熱源處理及冷卻風扇</t>
  </si>
  <si>
    <t>能源技術服務、不動產租賃、單晶片微控制器及其他電子零組件買賣</t>
  </si>
  <si>
    <t>資訊用電源供應器制造買賣/工業用電源制造買賣、通訊用電源制造買賣/外接式電源、外接盒/機殼/投影機等產品制造買賣</t>
  </si>
  <si>
    <t>有線通信機械器材製造業、電子零組件製造業、國際貿易業、研發、設計、生產及銷售下列產品:、1雷射磊晶片2檢光器磊晶片3兼營前述產品相關之國際貿易業</t>
  </si>
  <si>
    <t>電子資訊供應服務業、資料處理服務業</t>
  </si>
  <si>
    <t>商品買賣、物流、網路電子商務</t>
  </si>
  <si>
    <t>電腦軟硬體程式之設計買賣、遊戲軟體之代理銷售、電子資訊服務</t>
  </si>
  <si>
    <t>智能物聯網產品、智能設計服務產品、博奕產品</t>
  </si>
  <si>
    <t>電子零件組件及其材料之製造加工及買賣業務、電腦週邊設備之製造加工買賣及軟體程式設計業務、前各項有關產品之進出口貿易業務</t>
  </si>
  <si>
    <t>印刷電路板設備之銷售代理及售後服務、半導體封裝及電子組裝設備之銷售代理及售後服務、光通訊及太陽能設備之銷售代理及售後服務</t>
  </si>
  <si>
    <t>設計研究開發生產製造銷售網路控制晶片、設計研究開發生產製造銷售數據機晶片組、設計研究開發生產製造銷售USB系列晶片</t>
  </si>
  <si>
    <t>各種精密五金、塑膠電子零組件、精密嵌件(INSERTPARTS)之產製、五金模具、塑膠模具之設計、製造、上述相關材料之加工及買賣</t>
  </si>
  <si>
    <t>電子零組件製造業、電子材料批發業、除許可業務外，得經營法令非禁止或限制之業務</t>
  </si>
  <si>
    <t>電子零組件製造業；電器及視聽電子產品製造業；模具製造業；、電子材料批發業；鋼鐵、鋁、銅及鎂基本工業；電子材料零售業、國際貿易業；其他金屬製品製造業；資訊軟體服務業；其他</t>
  </si>
  <si>
    <t>生物醫學相關產品代理、臨床前試驗服務</t>
  </si>
  <si>
    <t>研發、設計及銷售各種積體電路</t>
  </si>
  <si>
    <t>各種電子監視系統之製造加工、各種電子監視系統及其另件之買賣及安裝業務、前項有關產品及其原材料之進出口業務</t>
  </si>
  <si>
    <t>一般廣告服務業、電子資訊、就業服務</t>
  </si>
  <si>
    <t>半導體及積體電路製造設備之工程承包、製造、買賣及維修工程、化學品：工業級、試藥級、電子級混酸（蝕刻液）、電鑄藥液、半導體相關之機械安裝、電子零組件製造</t>
  </si>
  <si>
    <t>射頻應用產品之天線研發製造及相關進出口貿易業務、人體手持、穿戴與植入系統的安全性與電磁相容之評估服務、代理精密量測儀器及國內外廠商產品之投標報價經銷業務</t>
  </si>
  <si>
    <t>LCD驅動IC之設計與產銷</t>
  </si>
  <si>
    <t>各類電腦，資訊設備，軟硬體及其週邊設備之加工，裝配，買賣、電子自動化系統及電腦通信網路系統之設計，銷售、電腦程式設計買賣業務</t>
  </si>
  <si>
    <t>光電玻璃及玻璃製品製造業、電子零組件製造業、國際貿易業</t>
  </si>
  <si>
    <t>高頻整合元件及模組(研究、開發、生產、製造及銷售)、高頻晶片陶瓷元件(研究、開發、生產、製造及銷售)、電子材料及電信器材之零售之批發</t>
  </si>
  <si>
    <t>鎔煉鑄造擠型鍛造CNC精密加工及裝配等生產及製造、汽車零配件電工零配件機車零配件自行車零配件電腦零配件製造</t>
  </si>
  <si>
    <t>高密度波分多工器/解多工器與合波器之設計、生產與銷售服務、全光纖式波長存取多工器之設計、生產與銷售服務、光機電主動被動元件、模組及次系統之設計、生產與銷售服務</t>
  </si>
  <si>
    <t>西藥製造業、生物技術服務業、未分類其他食品製造業</t>
  </si>
  <si>
    <t>各種機器之設計製造加工及買賣、各種模具之設計製造加工及買賣、上項有關業務之進出口貿易業務</t>
  </si>
  <si>
    <t>液晶顯示器模組</t>
  </si>
  <si>
    <t>通信及混合信號接收處理積體電路、資訊及多媒體繪圖，相關積體電路及繪圖板、非同步傳輸模式積體電路及模組</t>
  </si>
  <si>
    <t>各類包裝材料，包含電子包材、綠色環保包材及包裝機台之買賣、禮贈品之設計銷售服務</t>
  </si>
  <si>
    <t>生物製藥研發業務、中、西藥之批發、零售業、醫療器材、動物用藥之批發、零售業及國際貿易業</t>
  </si>
  <si>
    <t>高科技與高端技術產業製程設備及所需之工模夾治具及關鍵零組件、模具零組件、自動化設備</t>
  </si>
  <si>
    <t>住宅及大樓開發租售業、建材批發業、一般廣告服務業</t>
  </si>
  <si>
    <t>電子零件，電子材料之製造加工及進出口貿易等業務、變壓器線架製造及銷售、NULL</t>
  </si>
  <si>
    <t>技術服務(生化科技產品(中西藥)研發)、中西藥品零售、食品飲料零售</t>
  </si>
  <si>
    <t>蜂鳴器、揚聲器、喇叭、麥克風、耳機之製造及銷售、通訊配件之製造及銷售</t>
  </si>
  <si>
    <t>電視/伺服器/工業用/Inverter/汽機車/綠能等各式變壓器與線圈</t>
  </si>
  <si>
    <t>國際貿易業、資訊軟體服務業、電子資訊供應服務業</t>
  </si>
  <si>
    <t>各式電腦軟硬體之研究設計規劃製作銷售(特許業務除外)、各式電腦零組件之研究銷售、電腦主機及週邊設備零組件之製造加工及買賣業務</t>
  </si>
  <si>
    <t>各式連接器製造，設計及買賣業務、儲存裝置設備及其週邊裝置製造，設計，維修及零件買賣業務、電腦視覺系統設計製造維修買賣業務</t>
  </si>
  <si>
    <t>光學眼鏡產品買賣、品牌授權、眼科儀器設備引進租賃、眼科藥品耗材銷售、商圈評估及展店規劃裝潢、醫療院所顧問諮詢服務</t>
  </si>
  <si>
    <t>自動化機械相關設備之設計、製造及銷售等</t>
  </si>
  <si>
    <t>有、無線電通信零組件及其系統設備之研發、設計、製造、銷售、電腦硬體及週邊設備零組件之研發、設計、製造、銷售、積體電路製造及封裝</t>
  </si>
  <si>
    <t>電子材料零售業、生物技術服務業、西藥製造業(批發、零售業)、醫療器材製造業(批發、零售業)、資訊軟體服務業、化粧品製造業(批發、零售業)</t>
  </si>
  <si>
    <t>汽車車燈、車用週邊零組件</t>
  </si>
  <si>
    <t>微控制器IC、嵌入式微處理器及網路單晶片IC等設計、製造及販賣</t>
  </si>
  <si>
    <t>印刷電路板之製造加工及買賣、磷銅球之製造加工及買賣、鑽孔代工業務</t>
  </si>
  <si>
    <t>五金及鎂合金製品(LCD及NB等零組件)之製造加工買賣業務、塑膠射出成型製品製造加工買賣業務、TFTLCDTV&amp;Monitor之Base與Hinge之研究開發製造加工及買賣</t>
  </si>
  <si>
    <t>電子材料零售業、電子材料批發業、電子資訊供應服務業</t>
  </si>
  <si>
    <t>應用於光纖通訊、4G/5G基地台/雲端/3D感測使用之、垂直共振腔面射型雷射(VCSEL)、、FP/DFB、PIN/PINTIA之各型式產品</t>
  </si>
  <si>
    <t>各種電感器、晶片電感、濾波器、變壓器之製造加工及買賣、轉換器、延遲線、收斂線圈及各種磁鐵芯之製造加工及買賣、電源供應器、電器電子零組件、電腦及其週邊設備等之製造及買賣</t>
  </si>
  <si>
    <t>J901020一般旅館業、H701010住宅及大樓開發租賃業、H703090不動產買賣業</t>
  </si>
  <si>
    <t>功率積體電路(PowerIC)、電源模組(PowerModule)、場效電晶體(MOSFET)</t>
  </si>
  <si>
    <t>記憶體IC之晶圓測試、數位訊號IC及混合訊號IC之晶圓及成品測試、晶圓型式之Burnin之測試</t>
  </si>
  <si>
    <t>積體電路，IC及其測試機組之研發及測試、資訊軟體服務業、電子零組件製造業</t>
  </si>
  <si>
    <t>住宅及大樓開發租售業、不動產買賣業、都市更新重建業</t>
  </si>
  <si>
    <t>消費性/多媒體/微控制器IC應用設計、方案整合與銷售</t>
  </si>
  <si>
    <t>USB萬用匯流埠等電腦週邊設備之研發、產製、居家智能應用之軟、韌、硬體之開發整合、前項有關產品及原料之進出口貿易業務</t>
  </si>
  <si>
    <t>電子零組件製造業、電子材料零售業、製造輸出業</t>
  </si>
  <si>
    <t>印刷預塗式平版及鋁版素材、感光呈像用光阻劑，顯影劑</t>
  </si>
  <si>
    <t>數位影音多媒體產品、液晶顯示器模組、其他</t>
  </si>
  <si>
    <t>多媒體視訊產品、視訊監控產品</t>
  </si>
  <si>
    <t>電子零組件製造業、研究、開發、生產、製造、銷售無刷式風扇馬達驅動晶片、研究、開發、生產、製造、銷售混和數位及類比晶片</t>
  </si>
  <si>
    <t>積體電路之研究開發製作、分析預燒、測試業務、半導體零件及其儀器進出口</t>
  </si>
  <si>
    <t>各種塑膠製品及模具製造、加工及買賣業務、電子零組件製造加工及買賣業務、有線通信機械器材製造及電信器材批發、零售</t>
  </si>
  <si>
    <t>玩具娛樂用品批發零售業、電子材料零組件製造批發零售業、資訊軟體服務批發零售業、事務機器設備製造批發零售業、國際貿易、電子資訊供應服務業、玩具製造業、資料儲存及處理設備製造業</t>
  </si>
  <si>
    <t>精密塑膠零組件射出成型、精密模具開發、設計及製造、電子組裝、噴塗印刷</t>
  </si>
  <si>
    <t>有線及無線通信機械器材製造買賣、電子零組件製造買賣、電機與電子機械器材製造買賣</t>
  </si>
  <si>
    <t>網路攝影機、、網路影像錄放影機、、安全監控相關設備之開發、製造及銷售</t>
  </si>
  <si>
    <t>經營銲錫絲、銲錫棒、BGA錫球及銲錫膏等之製造及銷售</t>
  </si>
  <si>
    <t>衛星定位系統(GPS)主機板、GPS資訊應用產品(CF-GPSG-MOUSE)</t>
  </si>
  <si>
    <t>各種連續沖壓模具及其另件、精密端子、五金另件、代理前項有關產品之進出口貿易業務、住宅及大樓開發租售</t>
  </si>
  <si>
    <t>按鍵及模組產品、機構整合元件</t>
  </si>
  <si>
    <t>電子零組件之製造加工及買賣業務、電腦系統設備、主機板、介面卡與電腦週邊設備製造加工及賣賣、一般進出口貿易業務、租賃業</t>
  </si>
  <si>
    <t>住宅及大樓開發租售業務、建材批發、綜合營造</t>
  </si>
  <si>
    <t>類比積體整合電路產品設計</t>
  </si>
  <si>
    <t>多層及軟式印刷電路板之製造加工及買賣業務、電子零組件之製造加工及買賣業務</t>
  </si>
  <si>
    <t>線裝類(含連接器)、電子產品、天線</t>
  </si>
  <si>
    <t>電子零組件製造業，電池製造業，電器零售業、電子材料批發業，電子材料零售業，電器批發業、國際貿易業</t>
  </si>
  <si>
    <t>散熱模組</t>
  </si>
  <si>
    <t>電子產品及其零件、電源供應器之進出口買賣業務、電腦外殼、電腦週邊設備之研究開發、組裝加工及進出口買賣業務、電腦外殼沖壓機械及其零組件之進出口買賣業務</t>
  </si>
  <si>
    <t>電源供應器、電源轉換器、電池充電器、各式變壓器、塑膠射出成型加工及買賣業務、各種無線通訊器材之買賣、裝設及進出口業務</t>
  </si>
  <si>
    <t>散熱模組及電子電腦零組件之加工、製造及買賣業務、電線電纜之加工、製造及買賣業務、汽機車零配件等加工、製造及買賣業務</t>
  </si>
  <si>
    <t>氮化鎵發光二極體磊晶片與晶粒</t>
  </si>
  <si>
    <t>電子材料批發業、國際貿易業(限工廠產品)、電子零組件製造業</t>
  </si>
  <si>
    <t>遊戲機及手機所使用遊戲控制器等智能週邊產品、滑鼠、鍵盤及大型發光滑鼠墊等人機介面產品、耳機及影音通訊產品</t>
  </si>
  <si>
    <t>軟性銅箔基板、保護膠片、其他</t>
  </si>
  <si>
    <t>線圈、晶片、網路變壓器</t>
  </si>
  <si>
    <t>電子零組件與生產設備代理銷售技術解決方案整合與行銷、產品製造技術輔導與諮詢、產品通路銷售行銷與技術售後服務</t>
  </si>
  <si>
    <t>光學鏡片加工製造買賣、鏡片組合裝配製造買賣、光學原器加工製造買賣</t>
  </si>
  <si>
    <t>光纖被動元件之設計、生產與銷售服務、光纖模組及整合系統之設計、生產與銷售服務、光纖相關之生產測試儀器設備之設計、生產與銷售服務</t>
  </si>
  <si>
    <t>IC封裝及測試</t>
  </si>
  <si>
    <t>晶圓級尺寸封裝業務、晶圓測試業務、晶圓級後護層封裝業務</t>
  </si>
  <si>
    <t>NB、液晶顯示幕、手機、3C電子等樞紐之研發、製造及銷售、精密金屬沖壓件、精密彈簧製品</t>
  </si>
  <si>
    <t>食品、飲料、生物科技之整廠自動化生產設備之系統整合及銷售業務、食品、化工、包裝之機械及原料、包材與香料等之買賣及進出口業務、代理國內外廠商報價投標業務及前項各工程之規劃設計安裝試車業務</t>
  </si>
  <si>
    <t>電信管制射頻器材製造業、無線通信機械器材製造業</t>
  </si>
  <si>
    <t>軟性印刷電路板</t>
  </si>
  <si>
    <t>各類光學鏡頭、鏡片研發及生產製造、高功率LED室內外照明產品</t>
  </si>
  <si>
    <t>半導體設備、次系統及系統整合、平面顯示器設備、次系統及系統整合</t>
  </si>
  <si>
    <t>強固型工業用行動電腦、強固型顯示器、其他</t>
  </si>
  <si>
    <t>工業用塑膠製品製造業、電線及電纜製造業、電子零組件製造、批發、零售業</t>
  </si>
  <si>
    <t>電磁鐵、電磁閥、繼電器之製造及銷售、石英晶體銷售等</t>
  </si>
  <si>
    <t>紫外光吸收劑及光安定劑之研發、生產與銷售、光引發劑之研發、生產與銷售、抗氧化劑等特用化學產品之研發、生產與銷售</t>
  </si>
  <si>
    <t>LED晶粒研發、製造、封裝、模組及銷售</t>
  </si>
  <si>
    <t>積體電路之設計</t>
  </si>
  <si>
    <t>各種光學玻璃、光學鏡片、透鏡毛胚、稜鏡毛胚之製造、加工及買賣、各種精密光學鏡頭、光學儀器之製造、加工及買賣、照相機、望遠鏡、放大鏡、等光學用器具之製造加工及買賣</t>
  </si>
  <si>
    <t>代理半導體、光電及綠色能源產業所需之原材料、零組件及其設備、先進奈米材料、燒結銀、客製化銀膠製造及銷售</t>
  </si>
  <si>
    <t>寬頻網路應用產品之製造及銷售、智慧家庭物聯網產品之製造及銷售</t>
  </si>
  <si>
    <t>光資訊及光通訊產品、功率半導體封裝測試</t>
  </si>
  <si>
    <t>有線無線通信機械器材製造及銷售、電子零組件及電信器材製造及銷售、資訊軟體，資料處理及電子資訊服務及銷售</t>
  </si>
  <si>
    <t>檢測系統及設備</t>
  </si>
  <si>
    <t>揚聲器音響組合之設計研發、製造及買賣</t>
  </si>
  <si>
    <t>衛星電視接收系統外銷音響之製造加工及買賣、一般進出口貿易、代理國內外廠商前各項有關產品之報價投標及銷售</t>
  </si>
  <si>
    <t>單板電腦、系統產品、產業電腦週邊</t>
  </si>
  <si>
    <t>電子零組件製造業、國際貿易業</t>
  </si>
  <si>
    <t>NBThermalModule、Others</t>
  </si>
  <si>
    <t>變頻控制器、電控裝置產品、其他</t>
  </si>
  <si>
    <t>低軌道衛星及微波高頻通訊元件設計研發與製造、微波高頻通訊元件-濾波器、雙工器之設計研發與製造、微波高頻通訊元件-天線及其他被動元件之設計研發與製造</t>
  </si>
  <si>
    <t>汽車電子連接器製造加工及買賣、汽車線組產品製造加工及買賣、模具設計製造及買賣</t>
  </si>
  <si>
    <t>相片印表機及週邊耗材研發批發零售之經營、事務性機器設備批發零售、國際貿易</t>
  </si>
  <si>
    <t>CCL&amp;PCB自動化設備、FlatPanelDisplay(簡稱FPD)自動化設備、物流、其他自動化設備製造及所營相關設備維修與售服</t>
  </si>
  <si>
    <t>衛星導航定位系統及IOT應用產品之設計、生產及銷售</t>
  </si>
  <si>
    <t>電子、資訊、電機及電器類電源線組、插座、插頭、轉接頭、組合式插頭、其他</t>
  </si>
  <si>
    <t>電子零組件製造業；光學儀器製造業；其他設計業；國際貿易業、研究/開發/設計/製造/銷售各式顯像或取像之光源、光學元件、研究/開發/設計/製造/銷售各式顯像或取像之模組、光機引擎</t>
  </si>
  <si>
    <t>各式塑膠日用品、電子零組件、汽車及其零件之表面處理業務</t>
  </si>
  <si>
    <t>土地開發、住宅及大樓興建與銷售、電子零組件生產與銷售</t>
  </si>
  <si>
    <t>個人電腦主機板、個人電腦主機板之零配件</t>
  </si>
  <si>
    <t>照明產品設計組裝</t>
  </si>
  <si>
    <t>PVD外觀鍍膜表面處理</t>
  </si>
  <si>
    <t>電腦、通訊、電子資訊及家電用電源傳輸線及訊號連接線組、前項產品之進出口貿易業務及代理國內外廠商產品投標與經銷等業務</t>
  </si>
  <si>
    <t>房產建設銷售、代銷及營建相關、ConstructionSales、工業電腦、端點銷售系統、POSSystem</t>
  </si>
  <si>
    <t>光學與光電膜材、精密光學與光電膜加工、各式顯示器膜材開發製作</t>
  </si>
  <si>
    <t>電子連接器、連接線及其零組件之研發、生產、銷售及前述有關產品、之進出口貿易業務，若按終端應用主要可區分為伺服器、汽車、筆記、型電腦、工業電腦、網通設備、醫療設備等連接器及高速連接線</t>
  </si>
  <si>
    <t>電腦設備安裝業、電子材料批發業、電腦及事務性機器設備批發業</t>
  </si>
  <si>
    <t>互補金氧半導體影像感測積體電路之研究、開發、設計、生產及銷售</t>
  </si>
  <si>
    <t>LED中小尺寸背光模組、發光二極體指示燈、顯示器、其他電子產品(LED應用燈組、紅外線發射二極體)</t>
  </si>
  <si>
    <t>矽晶圓電子材料之製造及銷售進出口業務、前項原材料之買賣及進出口業務、除許可業務外，得經營非法令非禁止或限制之業務</t>
  </si>
  <si>
    <t>檢量測系統及設備、設備零組件及電子配件、維修收入</t>
  </si>
  <si>
    <t>各種馬達、電子零件及電機器材之進出口買賣業務、有關前項產品之國內外廠商代理報價、投標及經銷業務、除許可業務外，得經營法令非禁止或限制之業務</t>
  </si>
  <si>
    <t>機殼、電源供應器、其他電腦周邊(散熱器)</t>
  </si>
  <si>
    <t>光電電子零組件、模具、金屬傢俱及醫療用品製造加工與進出口業務</t>
  </si>
  <si>
    <t>研究、開發、設計、製造及銷售手持式行動裝置應用晶片</t>
  </si>
  <si>
    <t>NB、LCD、手機、3C電子等產品的扭力轉軸之研發設計、製造及銷售、光纖連接器之研發設計、製造及銷售</t>
  </si>
  <si>
    <t>資訊、通訊及消費性電子用訊號傳輸線材及線組之研發、製造及銷售、醫療、工業及自動化設備用訊號傳輸線材及線組之研發、製造及銷售、汽車、伺服器用訊號傳輸線材及線組與塑膠製品之研發、製造及銷售</t>
  </si>
  <si>
    <t>半導體設備、光電設備、太陽能設備零組件之潔淨再生、維修、半導體設備、光電設備、太陽能設備零組件之買賣、零組件製程之研發設計、製造加工及組裝</t>
  </si>
  <si>
    <t>汽車電子零配件之製造買賣</t>
  </si>
  <si>
    <t>電子零組件之批發與零售、軟體開發、生技產品之銷售</t>
  </si>
  <si>
    <t>產品設計業、電子材料批發業、電子材料零售業</t>
  </si>
  <si>
    <t>各式餐具、廚具用品等家居用品設計、生產及銷售</t>
  </si>
  <si>
    <t>無線網路系統產品與服務(Wi-Fi)之設計開發、製造及買賣、有線網路系統產品與服務(Switch)之設計開發、製造及買賣、企業無線通訊系統產品之設計開發、製造及買賣</t>
  </si>
  <si>
    <t>非接觸式機械視覺檢測系統設備</t>
  </si>
  <si>
    <t>網路安全相關產品之設計、製造及銷售</t>
  </si>
  <si>
    <t>晶圓測試、雷射修整、成品IC測試、外觀檢查、捲帶包裝等服務</t>
  </si>
  <si>
    <t>3D電腦工程繪圖CAD/CAM/CAE/CAID/PLM/M&amp;E軟體產品代理銷售、3D電腦工程繪圖軟體、VRAR傳媒娛樂軟體整合技術應用顧問、軟體線上教育輔導、軟體人才培訓及電腦網路系統整合應用</t>
  </si>
  <si>
    <t>研究、開發、設計、製造及銷售(1)太陽能電池及相關系統、(2)太陽能發電模組及晶圓、(3)兼營與本公司產品相關之進出口貿易業務</t>
  </si>
  <si>
    <t>產業電腦相關產品研發、製造銷售及電腦軟體代理買賣、遠端控制器之研發、製造銷售、維修及相關材料進出口業務、工控介面卡之研發、製造銷售、維修及相關材料進出口業務</t>
  </si>
  <si>
    <t>濺鍍Sputter、蝕刻Etch、真空鍍膜代工VacuumCoatingService</t>
  </si>
  <si>
    <t>電子零組件製造、機械設備製造業務、電子零件材料批發及零售業務</t>
  </si>
  <si>
    <t>半導體/LED/Solar/LCD等製程機台設備代理、研發與製造、晶圓再生技術研發與服務、化學分析儀器代理技術、研發與製造</t>
  </si>
  <si>
    <t>檢測分析服務</t>
  </si>
  <si>
    <t>CC01080電子零組件製造業、I501010產品設計業</t>
  </si>
  <si>
    <t>LED照明產品、LED車用產品及傳感器元件之研發製造銷售</t>
  </si>
  <si>
    <t>研究、開發、設計、生產、製造及銷售1顯示器驅動IC、2觸控IC、3時序控制IC與電源管理IC</t>
  </si>
  <si>
    <t>電子零組件、消費性電子產品</t>
  </si>
  <si>
    <t>工業用主機控制板介面卡之研發裝配組合加工製造業務、電腦產品、電子零組件之研發裝配組合加工製造及買賣進出口業務、各種電子零組件與相關軟硬體及工業用控制器及傳感器之買賣</t>
  </si>
  <si>
    <t>無線區域網路產品、整合性數位家庭及行動辦公室之多媒體閘道器、無線影音產品</t>
  </si>
  <si>
    <t>ODM防水及高功率連接器與線束設計加工製造之一體化服務、PCBA客製化設計、電氣保護器與高溫壓電線及壓力感應器代理銷售、AIoT空調、空氣、光環境等設備系統解決方案及創能與儲能系統整合</t>
  </si>
  <si>
    <t>電子、電腦、車用、網通、消費性電子、工業、醫療等連接器及配件、電子線連接線組、無線通訊射頻連接器線組、金屬沖壓件、前各項及各式零組件等產品之研發、生產及銷售等業務</t>
  </si>
  <si>
    <t>各種模具、金屬零件之製造加工及買賣、各種塑膠成型製品及其零件之製造加工及買賣、各種電子、電機及其零件之開發製造加工及買賣</t>
  </si>
  <si>
    <t>電子式安定器加工製造買賣業務、電子式變壓器加工製造買賣業務、LEDDriver加工製造買賣業務</t>
  </si>
  <si>
    <t>導電玻璃生產與銷售</t>
  </si>
  <si>
    <t>不斷電電源供應系統之設計製造及銷售業務、電源保護與電源管理系統之設計製造及銷售業務、電力電子相關設備之設計製造及銷售業務</t>
  </si>
  <si>
    <t>電子零組件製造業、表面處理業、電子材料批發業</t>
  </si>
  <si>
    <t>不斷電系統設備(UPS)研發製造銷售及代理、改善電力品質系統設備太陽能電力系統設備研發製造及銷售、維護及技術服務業務</t>
  </si>
  <si>
    <t>行銷公關/媒體企劃</t>
  </si>
  <si>
    <t>光學儀器製造業、電子零組件製造業、其他電機及電子機械器材製造業</t>
  </si>
  <si>
    <t>(有鉛，無鉛)銲錫條、錫絲、、(有鉛，無鉛)錫珠、錫膏、全(半)球、有(無)鉛助焊劑等相關產品</t>
  </si>
  <si>
    <t>AI人臉辨識技術開發、行車記錄器買賣、導航系統之電子地圖軟體開發、買賣、維護及相關軟體服務</t>
  </si>
  <si>
    <t>聚醯亞胺薄膜之製造與銷售、電子零組件製造業</t>
  </si>
  <si>
    <t>連接器製造生產、線材製造生產、模具開發</t>
  </si>
  <si>
    <t>專業特殊應用積體電路(ApplicationSpecificIC，ASIC)、系統單晶片(System-on-Chip;SoC)設計及製造生產</t>
  </si>
  <si>
    <t>各式薄膜濺鍍靶材及貴金屬材料之加工銷售</t>
  </si>
  <si>
    <t>網路連線安全及網路流量加速相關係統之研發及銷售</t>
  </si>
  <si>
    <t>電腦週邊零組件之研發、生產及銷售、汽車、醫療、通訊及太陽能設備相關接線組之研發、生產及銷售、連接器、線材、光電子元件等產品之研發、生產及銷售</t>
  </si>
  <si>
    <t>光學膜相關產品</t>
  </si>
  <si>
    <t>光纖網路局端、用戶端設備及網管交換器之研發製造及買賣</t>
  </si>
  <si>
    <t>觸控感應器、觸控模組、觸控螢幕、、ITO玻璃及保護玻璃相關產品之研發、生產及銷售</t>
  </si>
  <si>
    <t>專業整流二極體之研究、設計、檢測、製造及國內外銷售業務、整流二極體零組件之及國內外銷售業務、晶圓檢測及相關產品之國內外銷售業務</t>
  </si>
  <si>
    <t>精密塑膠模具之設計開發、塑膠射出零組件</t>
  </si>
  <si>
    <t>光罩解決方案產品、晶圓解決方案產品、機台設備產品</t>
  </si>
  <si>
    <t>高頻/車用連接線室內外天線工業用次系統產品等製造加工買賣業務、一般進出口貿易業務(期貨除外)、有關前項業務之代理經銷報價及投標業務</t>
  </si>
  <si>
    <t>C805050工業用塑膠製品製造業、CC01080電子零組件製造業、F401010國際貿易業</t>
  </si>
  <si>
    <t>資訊軟體服務業、資訊處理服務業、、電子資訊供應服務業、、除許可業務外，得經營法令非禁止或限制之業務</t>
  </si>
  <si>
    <t>太陽能導電漿</t>
  </si>
  <si>
    <t>產業用電腦及伺服器用機箱類、存儲平台類、系統平台類</t>
  </si>
  <si>
    <t>無線網路通訊模組產品之研究開發、生產製造及銷售、數位影像處理模組產品之研究開發、生產製造及銷售</t>
  </si>
  <si>
    <t>產業控股公司業、一般投資業</t>
  </si>
  <si>
    <t>功率半導體及類比積體電路的晶圓代工</t>
  </si>
  <si>
    <t>投資、管理</t>
  </si>
  <si>
    <t>H201010一般投資業、IH01010產業控股公司業</t>
  </si>
  <si>
    <t>化學藥品、醫藥品製造及買賣業務、精密化學材料、其他化學材料製造及買賣業務、國際貿易業</t>
  </si>
  <si>
    <t>血液透析相關醫療耗材、外科設備及耗材，血袋，造口、健康家電及保養品系列產品</t>
  </si>
  <si>
    <t>各種西藥動物用藥農藥環境用藥化粧品等之製造及銷售、生物技術服務業、各種醫療器材玻璃器具橡膠製品等製造銷售及食品什貨批發零售</t>
  </si>
  <si>
    <t>醫療用褥瘡氣墊床組、福祉器材、醫療電子產品</t>
  </si>
  <si>
    <t>一、甲魚粉、甲魚蛋、甲魚油等甲魚食品加工製造銷售買賣業務、二、甲魚加工買賣業務</t>
  </si>
  <si>
    <t>不動產買賣及租賃業、國際貿易業</t>
  </si>
  <si>
    <t>各種藥品醫療器材製造販賣業務、各種化妝品動物藥品製造販賣業務、各種化學食品添加物及飲料製造販賣業務</t>
  </si>
  <si>
    <t>西藥、醫療器材及乳製品、化妝品、食品等、之批發買賣、代理經銷、製造及進出口</t>
  </si>
  <si>
    <t>數位式血壓計、呼吸治療系列產品、溫度系列產品</t>
  </si>
  <si>
    <t>西藥製造業、西藥批發業、西藥零售業</t>
  </si>
  <si>
    <t>骨科用人工植入物：包括人工關節、人工骨板、骨釘、骨針等</t>
  </si>
  <si>
    <t>有機顏料、調製應用顏料</t>
  </si>
  <si>
    <t>電信管制射頻器材製造業、電信管制射頻器材輸入業、醫療器材製造業、除許可業務外，得經營法令非禁止或限制之業務</t>
  </si>
  <si>
    <t>PCB</t>
  </si>
  <si>
    <t>各種電子零組件及原料之製造，加工，裝配，進出口及買賣業務電子、材料，塑膠(電子裝配用之塑膠另件)，橡膠(電子裝配用之橡膠另件)、，機械之進出口及買賣業務G801010倉儲業</t>
  </si>
  <si>
    <t>委託營造廠商興建商業大樓及國民住宅出租出售業務、室內裝潢設計施工承包業務</t>
  </si>
  <si>
    <t>租賃業務、分期付款買賣、融資及應收帳款收買暨管理業務</t>
  </si>
  <si>
    <t>平面顯示器製造及買賣、監視器製造及買賣、零組件製造及買賣</t>
  </si>
  <si>
    <t>資訊應用整合服務及電信整合系統服務、網際網路建設服務及媒體應用服務、寬頻產業服務、軟體與加值服務開發及智慧城控等</t>
  </si>
  <si>
    <t>CC01080電子零組件製造業、CQ01010模具製造業、CC01040照明設備製造業</t>
  </si>
  <si>
    <t>積體電路與半導體元件之測試服務、積體電路與半導體元件自動測試電腦軟體之研發、設計與銷售、CC01080電子零組件製造業</t>
  </si>
  <si>
    <t>各種光纖及光纖連合器等之製造組立加工及買賣業務、通訊光電介面產品及通信網路設備之加工裝配業務、電子組件用精密金屬零件及電子產品之加工製造組立業務</t>
  </si>
  <si>
    <t>石油化工原料製造業(C801020)、基本化學工業製造業(C801010)</t>
  </si>
  <si>
    <t>高分子薄膜銅箔積層板、保護膠片</t>
  </si>
  <si>
    <t>CC01080電子零組件製造業、CC01090電池製造業、ZZ99999除許可業務外，得經營法令非禁止或限制之業務</t>
  </si>
  <si>
    <t>營建剩餘土石方資源處理</t>
  </si>
  <si>
    <t>1環境服務(廢棄物清除處理及環境整治)、2循環經濟3雲端智能管理4再生能源</t>
  </si>
  <si>
    <t>各種運動鞋皮鞋塑膠鞋橡膠鞋布鞋塑膠發泡板等、棉人造棉人造纖維合成纖維及混紡等針織之製造及銷售</t>
  </si>
  <si>
    <t>各種鐵皮印花製罐及其原料鍍製鋼片加工製造原料鋼板加工製造、製罐及馬口鐵機器進出口馬口鐵罐及鍍製鋼片原料鋼板加工製造、其他批發業(氧化鐵、脂肪酸、錫製品、氧化錫)</t>
  </si>
  <si>
    <t>製鞋、機械設備製造、模具製造、產品設計、國際貿易、企業經營管理顧問、除許可業務外，得經營法令非禁止或限制之業務</t>
  </si>
  <si>
    <t>自行車及其零組件製造買賣</t>
  </si>
  <si>
    <t>保全業</t>
  </si>
  <si>
    <t>自行車及零配件製造、加工與銷售</t>
  </si>
  <si>
    <t>工程規劃、設計、採購、建造、專案管理、設備製作、監理、製作、環境評估等工程技術服務工作</t>
  </si>
  <si>
    <t>委託營造廠興建國民住宅．商業大樓出租出售業務、辦理國內外工業區及區內之社區廠房及大樓之開發規劃及租售、從事商品之處理．包裝．分類．倉儲及前各項產品之加工批發業務</t>
  </si>
  <si>
    <t>汎德一</t>
    <phoneticPr fontId="2" type="noConversion"/>
  </si>
  <si>
    <t>2025/03/21</t>
  </si>
  <si>
    <t>2025/04/10</t>
  </si>
  <si>
    <t>國精化三</t>
    <phoneticPr fontId="2" type="noConversion"/>
  </si>
  <si>
    <t>汎德二</t>
    <phoneticPr fontId="2" type="noConversion"/>
  </si>
  <si>
    <t>生物晶片之研究、開發、製造與銷售、醫療設備販售</t>
  </si>
  <si>
    <t>先進封裝接著、散熱材料及陶瓷元件導電材料設計製造及銷售</t>
  </si>
  <si>
    <t>意德士科技</t>
  </si>
  <si>
    <t>元大證債券部CB初級案件彙整表</t>
    <phoneticPr fontId="2" type="noConversion"/>
  </si>
  <si>
    <t>7/11-7/14</t>
    <phoneticPr fontId="2" type="noConversion"/>
  </si>
  <si>
    <t>醣聯四</t>
    <phoneticPr fontId="2" type="noConversion"/>
  </si>
  <si>
    <t>群聯三</t>
    <phoneticPr fontId="2" type="noConversion"/>
  </si>
  <si>
    <t>智慧電網、電力監控設備、電能管理系統</t>
  </si>
  <si>
    <t>電腦基本輸入輸出系統，基板管理控制系統及其相關軟體</t>
  </si>
  <si>
    <t>7/18-7/22</t>
    <phoneticPr fontId="2" type="noConversion"/>
  </si>
  <si>
    <t>7/21-7/23</t>
    <phoneticPr fontId="2" type="noConversion"/>
  </si>
  <si>
    <t>寶緯</t>
  </si>
  <si>
    <t>晶心科技</t>
  </si>
  <si>
    <t>晶心科一</t>
    <phoneticPr fontId="2" type="noConversion"/>
  </si>
  <si>
    <t>廣越企業</t>
  </si>
  <si>
    <t>F-動力</t>
  </si>
  <si>
    <t>研究、開發、生產及銷售薄膜電晶體液晶顯示器及其系統、提供垂直場域及智慧移動解決方案</t>
  </si>
  <si>
    <t>山富旅遊</t>
  </si>
  <si>
    <t>1140721</t>
  </si>
  <si>
    <t>1140806</t>
  </si>
  <si>
    <t>聯上實業</t>
  </si>
  <si>
    <t>1140723</t>
  </si>
  <si>
    <t>1140808</t>
  </si>
  <si>
    <t>泰茂實業</t>
  </si>
  <si>
    <t>1140716</t>
  </si>
  <si>
    <t>1140801</t>
  </si>
  <si>
    <t>102-110%</t>
    <phoneticPr fontId="2" type="noConversion"/>
  </si>
  <si>
    <t>5Y</t>
    <phoneticPr fontId="2" type="noConversion"/>
  </si>
  <si>
    <t>延長三個月</t>
    <phoneticPr fontId="2" type="noConversion"/>
  </si>
  <si>
    <t>乘車及日常生活應用需求媒合平台服務、媒體廣告及資訊媒合平台週邊銷售服務</t>
  </si>
  <si>
    <t>偉訓一</t>
    <phoneticPr fontId="2" type="noConversion"/>
  </si>
  <si>
    <t>偉訓二</t>
    <phoneticPr fontId="2" type="noConversion"/>
  </si>
  <si>
    <t>2025/06/13</t>
  </si>
  <si>
    <t>2025/07/01</t>
  </si>
  <si>
    <t>大井泵浦一</t>
    <phoneticPr fontId="2" type="noConversion"/>
  </si>
  <si>
    <t>醣聯</t>
  </si>
  <si>
    <t>鮮活果汁一KY</t>
    <phoneticPr fontId="2" type="noConversion"/>
  </si>
  <si>
    <t>逸達一</t>
    <phoneticPr fontId="2" type="noConversion"/>
  </si>
  <si>
    <t>有擔保</t>
    <phoneticPr fontId="2" type="noConversion"/>
  </si>
  <si>
    <t>高技企業</t>
  </si>
  <si>
    <t>未定</t>
    <phoneticPr fontId="2" type="noConversion"/>
  </si>
  <si>
    <t>毅嘉三</t>
    <phoneticPr fontId="2" type="noConversion"/>
  </si>
  <si>
    <t>勤誠二</t>
    <phoneticPr fontId="2" type="noConversion"/>
  </si>
  <si>
    <t>勤誠三</t>
    <phoneticPr fontId="2" type="noConversion"/>
  </si>
  <si>
    <t>100-102%</t>
    <phoneticPr fontId="2" type="noConversion"/>
  </si>
  <si>
    <t>F-百達</t>
  </si>
  <si>
    <t>國精化學</t>
  </si>
  <si>
    <t>105.01-110%</t>
    <phoneticPr fontId="2" type="noConversion"/>
  </si>
  <si>
    <r>
      <t>8/7</t>
    </r>
    <r>
      <rPr>
        <sz val="14"/>
        <rFont val="細明體"/>
        <family val="3"/>
        <charset val="136"/>
      </rPr>
      <t>停效</t>
    </r>
    <phoneticPr fontId="2" type="noConversion"/>
  </si>
  <si>
    <t>大井泵浦二</t>
    <phoneticPr fontId="2" type="noConversion"/>
  </si>
  <si>
    <t>威力德一</t>
    <phoneticPr fontId="2" type="noConversion"/>
  </si>
  <si>
    <t>富旺四</t>
    <phoneticPr fontId="2" type="noConversion"/>
  </si>
  <si>
    <t>群聯電子</t>
  </si>
  <si>
    <t>YTP(3)=(0.6%)</t>
  </si>
  <si>
    <t>110-120%</t>
    <phoneticPr fontId="2" type="noConversion"/>
  </si>
  <si>
    <t>100-101</t>
    <phoneticPr fontId="2" type="noConversion"/>
  </si>
  <si>
    <t>原料藥/學名藥/新藥100%、體溫量測產品%(通用醫藥成分及產品之開發、製造與銷售、醫療器材批發零售業、國際貿易業)</t>
  </si>
  <si>
    <t>彩色濾光膜及微透鏡之研發、設計、製造及銷售、影像感測及微型光學元件相關產品及模組之研發、設計、製造及銷售</t>
  </si>
  <si>
    <t>凱衛一</t>
    <phoneticPr fontId="2" type="noConversion"/>
  </si>
  <si>
    <t>金山電六</t>
    <phoneticPr fontId="2" type="noConversion"/>
  </si>
  <si>
    <t>裕慶一KY</t>
    <phoneticPr fontId="2" type="noConversion"/>
  </si>
  <si>
    <t>今國光三</t>
    <phoneticPr fontId="2" type="noConversion"/>
  </si>
  <si>
    <t>大量二</t>
  </si>
  <si>
    <t>7/22-7/24</t>
  </si>
  <si>
    <t>額度有限2025/8/13</t>
  </si>
  <si>
    <t>歐買尬二</t>
    <phoneticPr fontId="2" type="noConversion"/>
  </si>
  <si>
    <t>歐買尬三</t>
    <phoneticPr fontId="2" type="noConversion"/>
  </si>
  <si>
    <t>台燿五</t>
    <phoneticPr fontId="2" type="noConversion"/>
  </si>
  <si>
    <t>州巧一</t>
    <phoneticPr fontId="2" type="noConversion"/>
  </si>
  <si>
    <t>8/13-8/14</t>
    <phoneticPr fontId="2" type="noConversion"/>
  </si>
  <si>
    <t>無報價2025/8/27</t>
    <phoneticPr fontId="2" type="noConversion"/>
  </si>
  <si>
    <t>住宅及大樓開發租售業、煙酒零售業、倉儲業</t>
  </si>
  <si>
    <t>室內裝潢之設計及施工、庭園綠化設計、展市會場和博覽會場之設計與佈置、傢俱之銷售、組裝及進出口等業務</t>
  </si>
  <si>
    <t>廢棄物回收處理業務</t>
  </si>
  <si>
    <t>萬泰科七</t>
    <phoneticPr fontId="2" type="noConversion"/>
  </si>
  <si>
    <t>八方雲集一</t>
    <phoneticPr fontId="2" type="noConversion"/>
  </si>
  <si>
    <t>八方雲集二</t>
    <phoneticPr fontId="2" type="noConversion"/>
  </si>
  <si>
    <t>額度有限2025/9/9</t>
    <phoneticPr fontId="2" type="noConversion"/>
  </si>
  <si>
    <t>茂為歐買尬</t>
  </si>
  <si>
    <t>F-裕慶</t>
  </si>
  <si>
    <t>今國光學工業</t>
  </si>
  <si>
    <t>中國信託</t>
    <phoneticPr fontId="2" type="noConversion"/>
  </si>
  <si>
    <t>欣興一</t>
    <phoneticPr fontId="2" type="noConversion"/>
  </si>
  <si>
    <t>F-鮮活</t>
  </si>
  <si>
    <t>凱衛資訊</t>
  </si>
  <si>
    <t>安集科技</t>
  </si>
  <si>
    <t>轉換公司債(無)</t>
  </si>
  <si>
    <t>八方雲集</t>
  </si>
  <si>
    <t>威力德生醫</t>
  </si>
  <si>
    <t>9/2-9/3</t>
    <phoneticPr fontId="2" type="noConversion"/>
  </si>
  <si>
    <t>寶緯一</t>
  </si>
  <si>
    <t>2025/07/18</t>
  </si>
  <si>
    <t>2025/08/05</t>
  </si>
  <si>
    <t>8/13-8/15</t>
  </si>
  <si>
    <t>山富一</t>
  </si>
  <si>
    <t>2025/07/21</t>
  </si>
  <si>
    <t>2025/08/06</t>
  </si>
  <si>
    <t>額度有限2025/9/4</t>
  </si>
  <si>
    <t>富旺國際開發</t>
  </si>
  <si>
    <t>榮昌一</t>
    <phoneticPr fontId="2" type="noConversion"/>
  </si>
  <si>
    <t>營建%(房地產開發)</t>
  </si>
  <si>
    <t>電子材料100%、PCB%(電腦週邊裝置及電子零件製造加工買賣業務、有關前各項進出口貿易業務)</t>
  </si>
  <si>
    <t>9/16-9/18</t>
    <phoneticPr fontId="2" type="noConversion"/>
  </si>
  <si>
    <t>雷科六</t>
  </si>
  <si>
    <t>2025/07/17</t>
  </si>
  <si>
    <t>8/21-8/25</t>
  </si>
  <si>
    <t>額度有限2025/9/12</t>
  </si>
  <si>
    <t>高技一</t>
  </si>
  <si>
    <t>2025/08/01</t>
  </si>
  <si>
    <t>2025/08/19</t>
  </si>
  <si>
    <t>8/25-8/27</t>
  </si>
  <si>
    <t>榮昌科技</t>
  </si>
  <si>
    <t>9/17-9/19</t>
    <phoneticPr fontId="2" type="noConversion"/>
  </si>
  <si>
    <t>系統電六</t>
    <phoneticPr fontId="2" type="noConversion"/>
  </si>
  <si>
    <t>系統電七</t>
    <phoneticPr fontId="2" type="noConversion"/>
  </si>
  <si>
    <t>逸達一</t>
    <phoneticPr fontId="2" type="noConversion"/>
  </si>
  <si>
    <t>有擔保</t>
    <phoneticPr fontId="2" type="noConversion"/>
  </si>
  <si>
    <t>偉訓科技</t>
  </si>
  <si>
    <t>100-101</t>
    <phoneticPr fontId="2" type="noConversion"/>
  </si>
  <si>
    <t>106-115%</t>
    <phoneticPr fontId="2" type="noConversion"/>
  </si>
  <si>
    <t>102-115%</t>
    <phoneticPr fontId="2" type="noConversion"/>
  </si>
  <si>
    <t>9/22-9/24</t>
    <phoneticPr fontId="2" type="noConversion"/>
  </si>
  <si>
    <t>欣興電子</t>
  </si>
  <si>
    <t>萬泰科技</t>
  </si>
  <si>
    <t>9/25-9/30</t>
    <phoneticPr fontId="2" type="noConversion"/>
  </si>
  <si>
    <t>9/26-10/1</t>
    <phoneticPr fontId="2" type="noConversion"/>
  </si>
  <si>
    <t>鑫龍騰三</t>
    <phoneticPr fontId="2" type="noConversion"/>
  </si>
  <si>
    <t>三集瑞一KY</t>
    <phoneticPr fontId="2" type="noConversion"/>
  </si>
  <si>
    <t>100-101%</t>
    <phoneticPr fontId="2" type="noConversion"/>
  </si>
  <si>
    <t>生產銷售沖壓機台及汽、機車用件、服務型機器人之銷售及租賃、HDD硬碟內夾取臂製造與組裝</t>
  </si>
  <si>
    <t>西藥醫療藥品之製造及加工銷售與進出口貿易、醫療器材及動物用藥之製造及加工銷售與進出口貿易、化粧品及保健食品之製造及加工銷售與進出口貿易</t>
  </si>
  <si>
    <t>晉弘二</t>
    <phoneticPr fontId="2" type="noConversion"/>
  </si>
  <si>
    <t>10/1-10/3</t>
    <phoneticPr fontId="2" type="noConversion"/>
  </si>
  <si>
    <t>延長至114/12/31</t>
    <phoneticPr fontId="2" type="noConversion"/>
  </si>
  <si>
    <t>毅嘉科技</t>
  </si>
  <si>
    <t>102-108%</t>
  </si>
  <si>
    <t>102-110%</t>
    <phoneticPr fontId="2" type="noConversion"/>
  </si>
  <si>
    <t>成衣98.46%、布1.54%(成衣業、服飾品製造業、布疋、衣著、鞋、帽、傘、服飾品零售業)</t>
  </si>
  <si>
    <t>汽機車另件78.94%、硬碟機另件17.71%、其他3.35%(各類電子及汽車零件之加工製造買賣之產品業務)</t>
  </si>
  <si>
    <t>航太扣件58.98%、航太車削件31.47%、工業扣件9.55%、航太其他%(飛機用及船舶用扣件、結構件之製造、加工、代理及買賣業務、車輛用及工業用扣件、結構件之製造、加工、代理及買賣業務、產品設計業)</t>
  </si>
  <si>
    <t>銷貨收入96.13%、維修收入3.87%(組裝電路板自動檢測設備暨相關治具、自動檢測設備)</t>
  </si>
  <si>
    <t>車用、醫療及工業產品85.19%、穿戴式產品7.55%、消費用產品7.26%、其他0.01%(連接器之研發、製造與銷售、光纖／高頻連接器之研發、製造與銷售、HINGE之研發、製造與銷售)</t>
  </si>
  <si>
    <t>醫療耗材及商品收入90%、醫療設備收入9.93%、醫療工程及維修收入0.08%、其他營業收入%(醫療器材製造加工及銷售、醫療耗材製造及代理銷售、醫院工程及管理顧問)</t>
  </si>
  <si>
    <t>EzCon60.61%、B-Power35.72%、原物料3.36%、租賃收入0.28%、其他0.03%(科技產品方案設計開發、-、-)</t>
  </si>
  <si>
    <t>大眾控三</t>
    <phoneticPr fontId="2" type="noConversion"/>
  </si>
  <si>
    <r>
      <t>10/3</t>
    </r>
    <r>
      <rPr>
        <sz val="14"/>
        <rFont val="細明體"/>
        <family val="3"/>
        <charset val="136"/>
      </rPr>
      <t>停效</t>
    </r>
    <phoneticPr fontId="2" type="noConversion"/>
  </si>
  <si>
    <t>紗45.83%、成品布43.88%、胚布10.25%、其他0.04%(特多龍布、特多龍紗)</t>
  </si>
  <si>
    <t>視訊傳播產品系列59.46%、數位視訊產品系列28.65%、教育整合產品系列10.75%、其他1.14%(電腦系統設備及多媒體相關產品之研發與銷售)</t>
  </si>
  <si>
    <t>宅配收入60.31%、物流收入38.72%、物販收入0.96%(汽車貨運及宅配、倉儲物流、理貨包裝)</t>
  </si>
  <si>
    <t>視訊傳播產品系列82.57%、教育整合產品系列14.93%、其他2.5%(簡報及視訊會議產品等系列設計、製造、加工及買賣)</t>
  </si>
  <si>
    <t>膽固醇磷酸鹽結合劑31.09%、維他命D衍生物23.54%、類固醇11.21%、呼吸系統用藥8.38%、委託研發代工生產(CDMO/勞務)5.56%(原料藥、委託研發代工)</t>
  </si>
  <si>
    <t>晶圓測試卡58.88%、IC測試板26.23%、技術服務與其他14.88%(晶圓測試卡、IC測試板、技術服務與其他)</t>
  </si>
  <si>
    <t>連接器57.91%、電子構裝37.73%、模具等4.35%(高速高頻連接器之設計、製造及行銷、連接器生產模治具之設計、製造及行銷、背板、機箱及其零組件之設計、製造及行銷)</t>
  </si>
  <si>
    <t>保健食品82.48%、美容保養品4.61%(保健食品及保養品之研發、製造及銷售)</t>
  </si>
  <si>
    <t>光聖二</t>
    <phoneticPr fontId="2" type="noConversion"/>
  </si>
  <si>
    <t>光聖三</t>
    <phoneticPr fontId="2" type="noConversion"/>
  </si>
  <si>
    <t>台灣金山電子</t>
  </si>
  <si>
    <t>製瓶廠製品39.59%、射出廠製品30.2%、軟管廠製品21.35%、其他8.85%、束帶廠製品%(各種塑膠製品製造批發、各種塑膠模具及機械零件之加工製造及買賣、塑膠原料染色之加工業務)</t>
  </si>
  <si>
    <t>聚酯事業部62.46%、金融證券部20.42%、光電事業部16.95%(各種合成纖維及各種合成纖維假撚絲之製造及銷售、各種工程用塑膠及其加工品之製造及銷售、各種合成薄膜、膠片及有關合成薄膜原料及加工品之製造及銷售、)</t>
  </si>
  <si>
    <t>POY81.17%、CHIPS15.13%、租金收入2.58%、加工絲1.12%、熔噴不織布%(合成化學纖維之製造及加工買賣業務、塑膠抽絲品之製造及加工買賣業務)</t>
  </si>
  <si>
    <t>紡織商品68.34%、品牌成衣24.8%、租賃收入6.85%、其他0.01%(紡織品之製造、加工買賣業務、紡織品成衣加工、製造、買賣及門市零售業務、委託營造廠興建商業大樓及國民住宅出租出售業務)</t>
  </si>
  <si>
    <t>營建99.11%、其他0.89%(營建)</t>
  </si>
  <si>
    <t>紡織事業部68.04%、租賃17.16%、假撚事業部13.18%、能源部1.62%(各種紡織品之製造，加工染整及營銷、有關前項有關原料，材料及成品之進出口貿易業務、委託營造廠商興建商業大樓，國民住宅之出租出售事業)</t>
  </si>
  <si>
    <t>加工絲40%、聚酯原絲30.21%、平織布13.62%、聚酯粒9.62%、租金收入6.54%(各種人造纖維及其製品之假撚製造加工買賣、各種合成纖維伸縮尼龍絲特多龍絲之製造加工及內外銷、委託營造廠商興建國民住宅商業大樓之出租出售等、)</t>
  </si>
  <si>
    <t>尼龍絲49.21%、Lyocell長纖絲23.75%、聚酯絲15.94%、P.P絲4.28%、新纖產品及加工收入3.81%(尼龍原絲、假撚絲、仿棉絲製造、加工及買賣、聚酯原絲、假撚絲、空氣打節絲製造、加工及買賣、超細纖維、超細纖維布、彈性纖維、彈性纖維布製造、加工及買賣)</t>
  </si>
  <si>
    <t>汽車零組件81.9%、系統櫃18.1%(引擎、機車、汽車等及其零件之製造買賣、活塞、活塞肖、活塞環及其配件之製造及買賣、轉向系統零件之製造及買賣)</t>
  </si>
  <si>
    <t>變壓器71.45%、配電器材10.87%、配電盤4.5%、統包工程3.21%、太陽能/儲能售電收入0.06%(變壓器及配電盤、配電器材及其他、統包工程)</t>
  </si>
  <si>
    <t>汽車類92.86%、其他類4.67%、機車類2.47%(汽車燈、機車燈、汽車百貨及零件)</t>
  </si>
  <si>
    <t>車架41.48%、載台37.68%、零件18.58%、模治具0.96%(底盤、沖壓零組件、車架、大樑、木床後車身、模治具)</t>
  </si>
  <si>
    <t>CNC龍門加工中心機52.34%、CNCC型加工中心機40.1%(專用機及自動化設備，電腦控制工具機之設計，製造及銷售、精密元組件製造及銷售、有關上項產品，零件，原料之進出口貿易買賣業務)</t>
  </si>
  <si>
    <t>建設住宅54.73%、金屬成型39.65%、生活創新5.62%(金屬成型事業：各種金屬件之製造加工與組裝銷售、建設住宅事業：住宅及大樓之開發租售、生活創新事業：經營零售百貨業務、國際觀光旅館業務等、)</t>
  </si>
  <si>
    <t>機電工程45.74%、維護及代營運34.2%、環保工程18.89%(環保工程、機電工程、代營運及機電維護)</t>
  </si>
  <si>
    <t>自動刨木機42.41%、圓鋸機29.83%、手動刨木機10.45%、其他製成品9.56%、其他原物料7.51%(鑽床車床銑床自動鉋床等機械及其零件五金工具製造買賣、馬達及其零件製造買賣、有關國內外廠商產品之進出口貿易)</t>
  </si>
  <si>
    <t>鍛造輪圈89.93%、其他10.07%(鍛造鋁合金輪圈與懸吊系統零件、鋁材二次加工)</t>
  </si>
  <si>
    <t>電化產品85.97%、無線產品5.73%、租賃收入4.73%(電冰箱、冷氣機、洗衣機、電視機等家電製品製造販賣、壓縮機、鑄造零件、通信器材之製造販賣、一般進出口貿易業務、)</t>
  </si>
  <si>
    <t>色料化學品37.33%、電子化學品24.42%、特用化學品20.62%、碳粉12.89%、醫藥化學品4.74%(色料化學品，特用化學品，電子化學品，碳粉產品，醫藥化學品)</t>
  </si>
  <si>
    <t>植物保護53.74%、超市百貨24.18%、家用品團膳16.69%、其他5.4%(植物保護、超市百貨、家用品、團膳、其他)</t>
  </si>
  <si>
    <t>合成樹脂50.22%、特用材料24.67%、電子材料24.57%、其他0.53%(各種工業用合成樹脂之產銷、印刷電路基板、光阻材料之產銷、特殊化學品)</t>
  </si>
  <si>
    <t>植物保護用藥44.71%、特用化學44.2%、TPU8.07%、樹脂2.95%(其他化學製品製造、合成樹脂及塑膠製造、農藥製造)</t>
  </si>
  <si>
    <t>測試片81.35%、測試儀10.2%(生物技術醫療器材設備製造業)</t>
  </si>
  <si>
    <t>外銷製品84.19%、內銷製品15.81%(原料藥製造銷售)</t>
  </si>
  <si>
    <t>貴金屬材料82.48%、非貴金屬及其他17.52%(貴金屬材料、鑄錠、其他)</t>
  </si>
  <si>
    <t>色釉料66.83%、玉晶石7.97%(色釉料、精密陶瓷，結晶化玻璃製品、陶瓷及陶瓷製品，其他化學材料)</t>
  </si>
  <si>
    <t>紙業98.56%、0%、0%、0%、0%(紙類之製銷及買賣、紙器及紙類加工品之製銷、委託營造商興建國民住宅及商業大樓出售，出租)</t>
  </si>
  <si>
    <t>鋼筋49.67%、條線29.5%、型鋼20.41%(製鋼及軋鋼製造修理並加工買賣、各種角鋼扁鋼槽鋼鋼板工字鋼等製造及加工買賣、各種鋼筋圓鋼等特殊鋼製造及加工買賣)</t>
  </si>
  <si>
    <t>竹節鋼筋96.97%、線材0.01%(鋼筋製造買賣、鋼胚製造買賣)</t>
  </si>
  <si>
    <t>水龍頭零配件49.01%、水龍頭組裝件42.65%(水管開關配件、閘門凡而、考克、水道衛生器材、各種銅器等之製造加工及買賣)</t>
  </si>
  <si>
    <t>橡膠皮42.03%、倉儲收入27.23%、塑膠皮14.16%、綠塑皮12.71%、原料3.86%(生產銷售橡膠皮、生產銷售塑膠皮、生產銷售乳膠皮)</t>
  </si>
  <si>
    <t>造船艦49.57%(船艦建造及維修、大型鋼構及機械製造、海工及其他營業工程)</t>
  </si>
  <si>
    <t>車輛78.21%、零件21.67%、其他0.12%(汽車銷售與研發)</t>
  </si>
  <si>
    <t>晶圓96.87%、其他3.13%(積體電路、各種半導體相關零組件)</t>
  </si>
  <si>
    <t>光電子設備77.07%、影像掃描器22.93%(影像掃描器、光電子產品)</t>
  </si>
  <si>
    <t>電源及零組件46.46%、基礎設施35.97%、自動化7.28%、交通5.18%、其他0.02%(電源供應系統、無刷直流風扇、散熱系統、微型化關鍵零組件、、電動車電源相關系統、工業自動化、視訊顯示、資訊、網路通訊、消費性電子、可再生能源應用、智慧樓宇管理與控制解決方案等)</t>
  </si>
  <si>
    <t>電腦週邊產品59.35%、影像光電產品38.18%、消費性電子產品2.09%(電腦週邊設備之製造及買賣)</t>
  </si>
  <si>
    <t>製造銷售事業部67.07%、金融證券事業部32.93%(生產銷售揚聲器零件)</t>
  </si>
  <si>
    <t>功率元件及其他IC產品98.02%、太陽能1.98%(功率分離式元件之生產製造，銷售及進出口業務、一般精密電子材料及零組件之製造加工配置買賣進出口業務)</t>
  </si>
  <si>
    <t>散熱元件33.57%、導線架30.23%、陶瓷電路板13.64%、TV背光模組12.17%、智能服務機器人4.21%(LED及SMD導線架、直下式電視背光模組、散熱片及IC導線架、其他電子零組件)</t>
  </si>
  <si>
    <t>營建收入98.43%、租賃收入1.57%(委託營造廠商興建國民住宅、商業大樓出租出售、建築材料之買賣製造代理、工業廠房開發租售業)</t>
  </si>
  <si>
    <t>出售房地收入99.45%、租金收入0.55%、出租房地收入%、出租車位收入%、勞務收入%(委託營造廠商興建國民住宅及商業辦公大樓出租出售業務、代理及買賣各種工程材料建設機械及進出口業務、電腦設備安裝業、)</t>
  </si>
  <si>
    <t>運費收入92.56%、其他營業收入7.44%(船舶運送、船舶買賣、船務代理)</t>
  </si>
  <si>
    <t>海運運費收入68.41%、陸運運費收入20.88%、倉儲物流收入8.82%、銷售收入0.95%、空運收入0.93%(散裝貨輪運輸業(百分之百轉投資海外子公司)、汽車貨櫃貨運業、民用航空總代理)</t>
  </si>
  <si>
    <t>客運收入59.68%、貨運收入27.7%(國際航線之定期及不定期航空客貨運輸業務)</t>
  </si>
  <si>
    <t>租金收入98.8%、其他收入1.05%、船舶管理收入0.15%(國際海上運輸業務、船舶相關管理、維護及服務業務、船舶租賃業務、船務代理業務)</t>
  </si>
  <si>
    <t>租金收入84.65%、機動玩具部收入5.45%、電影院收入5.25%、養護費收入4.42%、廣告費收入0.25%(育樂、租賃)</t>
  </si>
  <si>
    <t>餐飲部門50.1%、客房部門46.16%、其他部門3.74%(經營觀光旅館及餐廳業務、經營商品之銷售、健身房之經營)</t>
  </si>
  <si>
    <t>利息淨收益61.5%、透過損益按公允價值衡量之金融資產及負債損益17.64%、手續費淨收益16.9%、透過其他綜合損益按公允價值衡量之金融資產已實現損益2.11%、其他利息以外淨損益1.25%(存、放款、外匯及其他銀行業可辦業務)</t>
  </si>
  <si>
    <t>利息淨收益61.31%、手續費淨收益24.69%、透過損益按公允價值衡量之金融資產及負債損益15.35%、其他利息以外淨收益0.54%、透過其他綜合損益按公允價值衡量已實現損益0.47%(銀行相關事業)</t>
  </si>
  <si>
    <t>手續費淨收益48.03%、利息淨收益31.71%、透過其他綜合損益按公允價值衡量之金融資產已實現損益12.12%、透過損益按公允價值衡量之金融資產及負債損益8.3%、其他利息以外淨收益0.07%(H102011票券金融業、H301011證券商（不含營業廳）)</t>
  </si>
  <si>
    <t>利息淨收益56.71%、透過損益按公允價值衡量之金融資產及金融負債損益21.87%、手續費淨收益16.42%、透過其他綜合損益按公允價值衡量之金融資產利益2%、其他非利息淨損益1.74%(存款、授信、外匯、投資、信託、個人理財等金融業務)</t>
  </si>
  <si>
    <t>利息淨收益70.94%、手續費淨收益14.78%、兌換淨利益5.51%、除列按攤銷後成本衡量之金融資產淨利益3.91%、透過其他綜合損益按公允價值衡量之金融資產已實現淨利益2.39%(代理市庫，存款，授信，外匯，信託，投資等金融業務)</t>
  </si>
  <si>
    <t>利息淨收益47.3%、透過損益按公允價值衡量之金融資產及負債損益20.91%、手續費淨收益18.98%、租賃收入10.28%、透過其他綜合損益按公允價值衡量金融資產之已實現損益3.37%(收受存款、辦理放款、票據貼現、匯兌、承兌、保證、開發信用狀業、務、買賣短期票券、投資、外匯業務、信託業務、財富管理及其他代、理業務等、)</t>
  </si>
  <si>
    <t>淨利息收入52.48%、淨手續費收入26.13%、其他非利息淨損益21.39%(收受存款，辦理放款，保證、簽發信用狀，辦理國內外匯兌及承兌業務、辦理投資及代銷公債，公司債及金融債券)</t>
  </si>
  <si>
    <t>利息淨收益49.87%、手續費淨收益28.26%、透過損益按公允價值衡量之金融資產及負債損益18.67%、透過其他綜合損益按公允價值衡量之金融資產已實現損益3.47%、兌換損益0.11%(經營銀行法規定之商業銀行業務、經營信託法及信託業法規定之信託業務)</t>
  </si>
  <si>
    <t>營業證券出售淨利益(損失)50.26%、經紀手續費收入50.03%、衍生工具淨利益(損失)-期貨44.82%、利息收入12.85%、股利收入2.56%(承銷有價證券自行買賣有價證券受託買賣有價證券、股務代理有價證券融資融券業務期貨業務輔助期貨自營、其它經證期會核准之有關證券業務)</t>
  </si>
  <si>
    <t>利息淨收益35.26%、手續費及佣金淨收益26.04%、透過損益按公允價值衡量之金融資產及負債淨收益19.87%、兌換淨收益11.3%、保險業務淨收益7.08%(金融控股公司業、投資經主管機關核准之事業、對被投資事業之管理)</t>
  </si>
  <si>
    <t>利息淨收益44.01%、手續費及佣金淨損益35.87%、透過損益按公允價值衡量之金融資產及負債損益13.71%、兌換損益3.88%、透過其他綜合損益按公允價值衡量之金融資產已實現損益1.95%(金融控股公司業)</t>
  </si>
  <si>
    <t>利息淨收益40.62%、透過損益按公允價值衡量之金融資產及負債損益31.91%、手續費及佣金淨收益17.84%、保險業務淨收益4.32%、透過其他綜合損益按公允價值衡量之金融資產及負債損益1.93%(金融控股公司業)</t>
  </si>
  <si>
    <t>透過損益按公允價值衡量之金融資產及負債淨損益42.39%、手續費及佣金淨收益39.08%、利息淨收益16.72%、透過其他綜合損益按公允價值衡量之金融資產及負債已實現損益4.58%(金融控股公司業)</t>
  </si>
  <si>
    <t>利息淨收益49.14%、手續費及佣金淨收益31.75%、透過損益按公允價值衡量之金融資產及負債損益16.31%、其他利息以外淨損益1.4%、兌換損益0.67%(本公司得投資下列事業：銀行業、票券金融業、信用卡業、信託業、、保險業、證券業、期貨業、創業投資事業、經主管機關核准投資之外、國金融機構、其他經主管機關認定與金融業相關之事業、)</t>
  </si>
  <si>
    <t>利息淨收益45.36%、透過損益按公允價值衡量之金融資產及負債淨收益29.03%、手續費及佣金淨收益17.14%、保險業務淨收益9.14%、透過其他綜合損益按公允價值衡量之金融資產已實現淨收益2.23%(金融控股公司業)</t>
  </si>
  <si>
    <t>POWER62.22%、ADAPTER21.31%、OPENFRAME10.72%、INVERTER0.2%(電源供應器之製造銷售)</t>
  </si>
  <si>
    <t>DriverIC63.76%、SOCIC36.23%(研究開發設計生產製造銷售下列產品:A語音積體電路及系統B通、訊積體電路及系統C內崁式微控制器及系統D數位訊號處理器及系統、E電腦週邊控制積體電路及系統F液晶顯示器驅動積體電路及系統)</t>
  </si>
  <si>
    <t>印刷電路板99.65%(印刷電路板、工業自動化機械、電子收銀機系統)</t>
  </si>
  <si>
    <t>音圈馬達34.91%、硬碟上蓋20.62%、外接式儲存裝置10.99%、硬碟機零件7.9%、光學振鏡2.26%(硬碟機零組件、其他)</t>
  </si>
  <si>
    <t>連接線99.28%、不動產租賃0.72%(製造、銷售各種電腦訊號線，連接器，連接線)</t>
  </si>
  <si>
    <t>電子零組件及週邊業務99.5%、設備銷售及週邊業務0.5%(電子零組件進出口代理及買賣業務、印刷電路板設備及相關化學品之代理、買賣業務、系統整合業務及相關產品維護業務)</t>
  </si>
  <si>
    <t>電池組99.73%(電池製造業、電子零組件製造業、發電、輸電、配電機械製造業)</t>
  </si>
  <si>
    <t>銷貨收入98.58%(互補金氧半導體影像感測積體電路之研究、開發、設計、生產及銷售)</t>
  </si>
  <si>
    <t>3C電子產品97.75%、其他2.25%(3C電子產品、其他)</t>
  </si>
  <si>
    <t>DRAM產品54.02%、NANDFLASH及其他產品45.98%(電子零組件製造業、電子材料批發業、製造輸出業)</t>
  </si>
  <si>
    <t>真空蒸鍍薄膜94.27%、光電材料5.73%(真空蒸鍍薄膜之製造加工、買賣及其原材料之買賣、電子膠帶、保護膜等光電材料之製造加工買賣、前各項相關產品之進出口貿易業務、)</t>
  </si>
  <si>
    <t>化學品90.45%、一般貿易9.54%、其他0.01%(代理銷售特用化學材料、特殊設備及一般貿易業)</t>
  </si>
  <si>
    <t>晶圓產品57.82%、委託設計(NRE)41.98%、其他0.2%(一、研究、開發、生產、製造及銷售：各種應用積體電路1嵌入式記、憶體及邏輯元件、2設計用元件資料庫、3設計用自動化工具、二、提供前述產品相關及客戶委託之技術服務、)</t>
  </si>
  <si>
    <t>綜合營建收入98.66%、其他收入1.34%、住宅及大樓開發出售收入%(住宅及大樓開發租售、綜合營建)</t>
  </si>
  <si>
    <t>光電50.17%、模具及設備49.83%、其他%(模具製造、機器設備製造、太陽能電站維運)</t>
  </si>
  <si>
    <t>餐飲收入92.35%、旅遊收入7.65%、管理顧問收入%(餐飲收入、旅遊收入、其他)</t>
  </si>
  <si>
    <t>技術服務收入100%、權利金收入%(嵌入式非揮發記憶體IP授權及技術服務)</t>
  </si>
  <si>
    <t>專業智慧型影音產品94.46%、其他5.54%(影像處理機器設計製造加工買賣、液晶電視光電板設計製造買賣、衛星電視KU頻道接收器材之製造加工買賣)</t>
  </si>
  <si>
    <t>線上遊戲91.08%、權利金8.28%、其他0.64%、單機遊戲0%(線上遊戲軟體研發及銷售)</t>
  </si>
  <si>
    <t>電線電纜器材79.36%、其他11%、觸控面板9.64%(觸控面板之製造與銷售、高壓交連PE電力電纜附屬器材之製造與銷售)</t>
  </si>
  <si>
    <t>觸控面板99.92%、其他0.08%(觸控面板產品研發、觸控面板產品製造、觸控面板產品銷售)</t>
  </si>
  <si>
    <t>鋰電池模組之研發、製造及銷售、電池零件買賣、電子材料買賣</t>
  </si>
  <si>
    <t>散熱產品73.44%、導線架9.49%、電子零件8.18%、通訊連接器0.81%(各種機械及零件、精密模具之製造加工買賣、各種精密沖件產品及精密塑膠崁入射出之製造與販賣、金屬零件表面處理加工及機械加工自動車床及CNC車床加工)</t>
  </si>
  <si>
    <t>集團合併封裝收入45.84%、集團合併EMS收入42.4%、集團合併測試收入10.69%、集團合併其他收入1.07%(H201010一般投資業)</t>
  </si>
  <si>
    <t>體內導管(TPU類)41.43%、血液迴路管類23.02%、藥用軟袋類15.35%、外科管類8.08%、穿刺針類4.79%(醫療耗材(血液迴路管、藥用軟袋、TPU體內導管等)製造買賣、醫療設備之進出口貿易)</t>
  </si>
  <si>
    <t>原料藥99.42%、中間體%(原料藥，原料藥中間體，特殊及精密化學品之加工，製造及銷售)</t>
  </si>
  <si>
    <t>耗材收入95.63%、儀器及工程收入4.37%(各種醫療器材製造、加工、買賣、醫療氣體用儀器、儀表、設備之製造、安裝、施工及買賣、醫療用中央氣體工程及其他系統設計、維修保養、承裝工程、)</t>
  </si>
  <si>
    <t>銷貨收入99.94%、勞務收入0.06%(研究，開發，生產，製造及銷售各種西藥製劑、各種西藥品，西藥原料之銷售及進出口業務、各種藥物之臨床試驗服務)</t>
  </si>
  <si>
    <t>權利金收入87.19%、營業收入12.81%(新藥開發)</t>
  </si>
  <si>
    <t>豆腐類78.69%、火鍋料12.22%、豆花類9.09%(中華豆腐，豆花、冷凍食品，火鍋料)</t>
  </si>
  <si>
    <t>胚布、絲及棉紗60.41%、發電收入39.59%(紡織產品、防疫相關產品、太陽能發電站建置)</t>
  </si>
  <si>
    <t>成衣89.98%、加工收入8.42%、原物料1.6%(針織成衣、梭織成衣及各種成衣製造加工買賣業務、前項有關產品之進出口貿易、代理前各項有關國內外廠商產品之報價投標業務)</t>
  </si>
  <si>
    <t>冰水機組81.09%、其他18.91%(冰水機組、冷凝機組)</t>
  </si>
  <si>
    <t>越南地區營運部門57.12%、台灣地區營運部門33.23%、大陸地區營運部門9.65%(汽機車座椅及座椅調角器、機車煞車圓盤及齒輪、精沖件等)</t>
  </si>
  <si>
    <t>光固化材料46.26%、不飽和聚酯樹脂18.35%、電子化學材料18.23%、塗料樹脂13.61%、其他3.54%(各種工業用合成樹脂，及其他有關化學品之製造、加工、銷售、各種人造樹脂之原物料買賣及工業用合成樹脂之進出口業務、玻纖強化塑膠製品之製造、加工及相關原物料之買賣進出口業務、)</t>
  </si>
  <si>
    <t>非電腦產品收入60.53%、電腦週邊產品收入39.47%(電子零組件之設計開發、製造與銷售、非電腦週邊產品之設計開發、製造與銷售)</t>
  </si>
  <si>
    <t>遊戲收入98.97%、權利金收入1.03%(電子資訊供應服務業、資訊處理服務業、資訊軟體服務業、除許可業務外，得經營法令非禁止或限制之業務)</t>
  </si>
  <si>
    <t>螺帽53.71%、螺絲25.02%、模具9.72%、鏵司4.43%、機械及零件4.2%(螺絲、螺帽、汽車零件、鋼棒、鋼鐵線材等之製造、加工及買賣、有關前項產品之機械及機械零件、工具之製造、加工及買賣、各種金屬模具之製造、加工及買賣、)</t>
  </si>
  <si>
    <t>透鏡66.36%、精密塑膠件開發及製造9.35%、光電模組產品1.3%(照明設備製造業、光學儀器製造業、電子零組件製造業)</t>
  </si>
  <si>
    <t>節能產品部門55.65%、影像產品部門20.79%、其他17.43%、光學零組件部門6.13%(研發、生產製造、銷售各式液晶顯示器/電視、投射系統及其模組與、背光裝置；多媒體簡報系統設備及其軟體；液晶顯示型網路個人電腦、、液晶顯示型視窗終端機、數位傳輸式液晶監視器)</t>
  </si>
  <si>
    <t>半導體暨電子材料88.54%、環境工程8.89%、其他產品2.57%(半導體與光電相關產品、電子材料、環境工程)</t>
  </si>
  <si>
    <t>沖壓電子零組件96.91%、模具0.03%(精密沖壓製品、精密沖壓連續模模具、、冷光EL產品及LED燈具、產品OEM/ODM開發設計等)</t>
  </si>
  <si>
    <t>消費性IC52%、多媒體IC47.96%、其他0.05%(1半導體之研發、設計製造、買賣經銷及進出口貿易業務2電腦程、式設計開發3電子、化工、機械設備及化工原料買賣及進出口貿易、4其他設計業(積體電路設計、測試)5除許可業務外，得經營法令非)</t>
  </si>
  <si>
    <t>半導體86.09%、汽車元件9.41%、再生能源4.5%(太陽能晶錠太陽能晶圓太陽能電池太陽能模組太陽能發電系統)</t>
  </si>
  <si>
    <t>房地收入90.69%、工程收入8.71%、租賃收入0.6%(住宅、大樓及工業廠房開發租售業、營造業、投資興建公共建設業、不動產租賃業)</t>
  </si>
  <si>
    <t>預拌混凝土90.91%、海運8.8%、租賃0.12%、砂石0.12%、投資0.04%(預拌混凝土)</t>
  </si>
  <si>
    <t>禮儀服務收入68.44%、塔墓收入19.39%、其他營業收入7.93%、物業出租4.23%(殯葬業、建設業)</t>
  </si>
  <si>
    <t>工程收入97.08%、銷貨收入2.7%(電子及生技醫藥等高科技產業無塵室機電製程設施之設計與建造、節能技術服務、機電空調系統整合)</t>
  </si>
  <si>
    <t>餐飲收入49.87%、客房收入41.29%、服務費收入8.06%、其他營業收入0.78%(觀光旅館業、餐廳業、會議室出租業)</t>
  </si>
  <si>
    <t>客房收入59.66%、餐飲收入31.73%、其他營業收入8.61%(國際觀光大飯店、住宿、食品、藝品、運動用品、日用品等買賣之經營、育樂、遊樂場之經營(賭博性、色情性電動玩具除外)主要經營業務1)</t>
  </si>
  <si>
    <t>利息淨收益68.48%、手續費淨收益18.05%、兌換損益5.81%、其他利息以外淨收益4.88%、透過其他綜合損益按公允價值衡量之金融資產已實現損益3.56%(商業銀行業(經目的事業主管機關核准營業項目為限))</t>
  </si>
  <si>
    <t>利息淨收益46.36%、手續費及佣金淨收益15.9%、保險業務淨收益15.53%、透過損益按公允價值衡量之金融資產及負債損益13.49%、兌換損益5.55%(金融控股公司業)</t>
  </si>
  <si>
    <t>經紀手續費收入55.22%、營業證券出售淨利益(損失)46.56%、承銷業務收入9.74%、股務代理收入4.71%、利息收入4.16%(證券經紀、自營、承銷業務、期貨經紀、期貨顧問、期貨自營業務)</t>
  </si>
  <si>
    <t>自營商56.4%、經紀商40.27%、承銷商2.87%(證券經紀承銷自營股務代理、期貨交易輔助人)</t>
  </si>
  <si>
    <t>營業證券出售淨利益(損失)36.06%、經紀手續費收入27.06%、衍生工具淨利益(損失)-櫃檯24.35%、利息收入14.65%、股利收入1.95%(在集中交易市場及營業處所受託買賣有價證券、在集中交易市場及營業處所自行買賣有價證券、承銷有價證券、期貨交易輔助人及有價證券買賣融資融券業務、)</t>
  </si>
  <si>
    <t>經紀手續費收入87.28%、營業證券出售及透過損益按公允價值衡量之淨利益(損失)34.38%、受託結算交割服務費收入1.68%、其他營業收益(損失)1.55%、期貨顧問費收入0.13%(期貨經紀業務期貨自營業務期貨顧問事業、證券商證券交易輔助業務證券自營商、槓桿交易商)</t>
  </si>
  <si>
    <t>電源供應器55.33%、通訊用變壓器43.96%、藍芽無線產品0.72%、行動通訊充電器%、其他電子零件%(電源供應器、藍芽無線產品、通訊用變壓器、行動通訊充電器、其他電子零件)</t>
  </si>
  <si>
    <t>熱導元件76.43%、照明23.57%(熱導元件之研發、製造、銷售業務、高科技電子材料之研發、製造、銷售業務)</t>
  </si>
  <si>
    <t>磁性元件47.05%、印刷電路板45.2%、運動護具7.75%(印刷電路板、磁性元件、變壓器、運動護具)</t>
  </si>
  <si>
    <t>發光二極體元件52.75%、照明應用產品47.25%(照明應用產品、發光二極體元件)</t>
  </si>
  <si>
    <t>液晶顯示器及模組98.65%、原物料等1.35%(液晶顯示器模組製造及銷售)</t>
  </si>
  <si>
    <t>專案承包服務53.25%、電子資料交換服務44.02%、設備設施管理服務1.22%、地籍地價資料查詢0.84%、租金收入0.66%(電子資料交換服務、專案承包、設備設施管理)</t>
  </si>
  <si>
    <t>底片型掃瞄器93.06%、生物醫學產品6.94%(底片型掃瞄器產品、生物醫學產品、建材及裝潢)</t>
  </si>
  <si>
    <t>測試代工64.21%、機器組裝等產品銷售及其他24.53%、切割挑檢代工11.26%(半導體及光電產品加工：切割、研磨、測試、挑檢與基板切割等、半導體及光電設備之研發、製造與銷售：IC/CIS/CCM測試設備等、)</t>
  </si>
  <si>
    <t>工業網路53.03%、乙太網路供電19.22%、光纖網路14.43%、交換器6.34%、資安及寬頻網路設備3.91%(自有品牌網路通訊設備製造商，主要銷售有交換器、寬頻網路、、光纖網路、監控、語音、無線網路、路由器及工業網路等、)</t>
  </si>
  <si>
    <t>影像產品51.5%、混合積體電路模組19.04%、陶瓷電路板18.36%、高頻無線通訊模組10.14%(影像產品、混合積體電路模組、陶瓷電路板)</t>
  </si>
  <si>
    <t>電腦機殼61.52%、電源供應器30.93%、其他7.55%(電腦週邊產品)</t>
  </si>
  <si>
    <t>IT架構管理解決方案產品64.49%、其他21.44%、視訊產品14.07%(智慧製造與物聯網應用方案之研發、製造及銷售、資訊暨專業影音設備連接管理方案之研發、製造及銷售)</t>
  </si>
  <si>
    <t>電源及零組件92.87%(交換式電源供應器之研發設計、製造及銷售)</t>
  </si>
  <si>
    <t>無線通訊產品93.9%、其他6.1%(衛星通訊系列產品、移動與攜帶產品之通訊系列產品、上述產品相關之進出口貿易業務)</t>
  </si>
  <si>
    <t>半導體營收99.66%、再生能源營收0.34%(半導體晶棒及晶圓之研發、設計與製造)</t>
  </si>
  <si>
    <t>衛材不織布69.76%、生技產品30.14%、口罩0.1%、其他不織布%(水針不織布，水針木漿複合布，無塵擦拭布，家庭用擦拭布，地板拖布、熱風、熱壓不織布、嬰兒柔濕巾，美顏面膜，卸妝棉，乳劑，液劑保養品)</t>
  </si>
  <si>
    <t>權利金收入88.74%、勞務收入11.26%、銷貨收入%、里程金收入%(新藥研發)</t>
  </si>
  <si>
    <t>消費性IC91.95%、其他8.05%、佣金收入%、技術服務費收入%(研究、設計、開發、製作及銷售各種微電子積體電路產品、電腦與電腦週邊及其零件之設計、製造及買賣業務、事務機器、通訊器材之設計、製造及買賣業務)</t>
  </si>
  <si>
    <t>通訊設備99.93%、其他0.07%(寬頻通訊設備)</t>
  </si>
  <si>
    <t>軟體/技術服務/教育訓練32.24%、現代化資料中心28%、智慧終端週邊設備19.72%、通訊協作/網路/資安11.32%、其他8.63%(資訊，通訊，網路，資安，軟體產品，專業服務)</t>
  </si>
  <si>
    <t>液晶顯示器90.3%、TFT型液晶顯示面板4.59%、TFT型大對組合品4.53%、STN型大對組合品%、STN液晶顯示面板%(研發生產及銷售液晶顯示器(STN型及TFT型)，液晶顯示面板及模組、研發生產及銷售液晶顯示器測試儀器，液晶顯示器零組件，多晶片模組)</t>
  </si>
  <si>
    <t>MEMORY75.85%、OTHER15.09%、LSI6.35%、TFT2.72%(電子零組件經銷業務)</t>
  </si>
  <si>
    <t>印刷電路板99.78%(CC01080電子零組件製造業、F219010電子材料零售業、F401010國際貿易業、)</t>
  </si>
  <si>
    <t>磁碟陣列60.28%、記憶體23.28%、通訊及數位電子產品17.27%(CC01050資料儲存及處理設備製造業CC01080電子零組件製造業、F113050事務性機器設備批發業F213030事務性機器設備零售業、CB01020事務機器製造業F401010國際貿易業)</t>
  </si>
  <si>
    <t>資訊費收入92.63%、軟硬體設備銷貨收入6.69%、廣告收入0.28%、系統維護費收入0.27%、佣金收入0.12%(簡訊發送服務、行動裝置平台系統程式的開發與建置等業務、)</t>
  </si>
  <si>
    <t>機械與精密零組件收入64.37%、工程收入35.63%(1精密零組件整合製造、2廠務系統工程、3鞋機生產銷售)</t>
  </si>
  <si>
    <t>熱轉印膜99.88%、製版收入0.12%(印刷業、製版業、電腦及其週邊設備製造業)</t>
  </si>
  <si>
    <t>水處理承攬工程收入75.33%、水處理操作維護收入14.63%、服務特許權收入6.25%、事業廢棄物處理收入3.24%、其他營業收入0.55%(環境保護工程營造業、廢(污)水處理業)</t>
  </si>
  <si>
    <t>高爾夫球具93.64%、自行車及其他6.36%(高爾夫球桿頭及其半成品之製造、委託加工、裝配及銷售、藝術鑄品(不銹鋼質及銅質)之製造加工及銷售、前述各項有關產品之進出口貿易業務)</t>
  </si>
  <si>
    <t>銷貨收入87.26%、勞務收入12.74%(汽電共生廠之經營，操作運轉管理及其設備之維修、汽電共生系統之設計管理顧問諮詢及設備之進出口諮詢、廢棄物清除處理及其設備安裝工程)</t>
  </si>
  <si>
    <t>熱能產品76.29%、板式熱交換器23.71%(板式熱交換器、熱能產品)</t>
  </si>
  <si>
    <t>液晶顯示器94.86%、房租0.89%(液晶顯示器及其零組件之研發與銷售、醫療器材及健康照護產品之研發、製造及銷售等業務、不動產出租業務)</t>
  </si>
  <si>
    <t>高爐水泥事業55.37%、資源再生事業42.79%、其他1.84%(爐石資源化應用有關產品之製造、加工、代工生產及買賣、高爐石粉末之製造、加工、代工生產、買賣及進出口、高爐水泥混拌、製造、加工、代工生產、買賣及進出口、)</t>
  </si>
  <si>
    <t>九五無鉛汽油47.98%、超級柴油32.49%、九二無鉛汽油12.14%、九八無鉛汽油5.91%、勞務收入0.94%(經營加油站供售汽、柴油、汽、機車之潤滑保養、簡易檢驗、洗車及潤滑油脂之供應及零售、廣告看板之出租業務)</t>
  </si>
  <si>
    <t>房屋租售之居間仲介業務98.2%、營建及勞務收入1.8%(房屋買賣之居間仲介、住宅及大樓開發租售業)</t>
  </si>
  <si>
    <t>租賃收入30.3%、應收帳款收買利息收入21.6%、分期付款銷貨利息收入13.35%、車輛銷貨收入12.79%、融資租賃利息收入6.79%(汽車分期付款買賣業務、展示車業務)</t>
  </si>
  <si>
    <t>油封94.6%、其他密封件4.85%、混煉膠0.55%(汽車、機車、機械、交通器材用油封之加工製造及進出口業務、CQ01010模具製造業、CB01010機械設備製造業、F401030製造輸出業、C804020工業用橡膠製品製造業、F401010國際貿易業)</t>
  </si>
  <si>
    <t>不銹鋼品100%(不銹鋼製品熱處理，整平，裁剪，酸洗加工、各類鋼品之加工買賣業務、機械，五金買賣業務)</t>
  </si>
  <si>
    <t>百和興業一KY</t>
    <phoneticPr fontId="2" type="noConversion"/>
  </si>
  <si>
    <t>公司碼</t>
  </si>
  <si>
    <t>金像電子</t>
  </si>
  <si>
    <t xml:space="preserve">台幣 </t>
  </si>
  <si>
    <t>生產事業48.72%、電信45.31%、不動產開發3.96%、投資及其他2.01%(石化纖維原料、半成品及製成品、纖維紗(布)、混紡紗(布)、假撚絲、棉布、被單、紡織成衣、針織成衣、)</t>
  </si>
  <si>
    <t>環氧乙烷及乙二醇產品66.43%、特化產品25.59%、氣體產品7.79%(乙二醇，二乙二醇及環氧乙烷製造與買賣、氣氧，液氧，氣氮，液氮，液氬及壓縮空氣之製造與買賣、乙醇胺，碳酸乙烯脂，聚乙二醇及脂肪醇聚氧乙烯醚之製造與買賣)</t>
  </si>
  <si>
    <t>溶劑產品84.39%、貿易13.23%、甲醛產品0.63%(醋酸丁酯、醋酸丙酯、丙二醇甲醚醋酸酯、丙二醇甲醚丙酸酯、、甲醛、尿素甲醛樹脂、有機化學溶劑等製造、加工、買賣及外銷等)</t>
  </si>
  <si>
    <t>鋼鐵產品73.09%、營建、貿易及其他收入15.15%、非鐵工業材料11.76%(鋼品設計製造買賣儲運及其他相關業務(含輕金屬，尖端材料)、鋼廠之籌建、鋼鐵及相關工業之工程顧問管理諮詢)</t>
  </si>
  <si>
    <t>個人家庭62.04%、企業客戶31.26%、國際電信4.2%(電信事業)</t>
  </si>
  <si>
    <t>客運收入55.22%、貨運收入33.85%、其他收入10.93%(客運、貨運、郵運、代理業務(包括營業、運務)及代理修護、倉儲業務之經營)</t>
  </si>
  <si>
    <t>客房收入68.51%、餐飲收入30.79%、其他收入0.7%(一般旅館業、餐館業、商品銷售)</t>
  </si>
  <si>
    <t>淨投資損益42.35%、自留滿期保費收入36.84%、分離帳戶保險商品收益18.44%、手續費收入2%、再保佣金收入0.44%(經營人身保險業務)</t>
  </si>
  <si>
    <t>利息淨損益43.01%、買賣票券淨損益27.62%、保險業務淨損益13.57%、手續費淨損益11.99%、其他營業收入10.66%(投資金融相關事業、經主管機關核准辦理之其他有關業務)</t>
  </si>
  <si>
    <t>百貨零售銷貨89.46%、不動產租金5.34%、其他3.06%、廣告及促銷2.14%(買賣環球百貨及經營超級市場)</t>
  </si>
  <si>
    <t>壽險86.6%、民生用品8.11%、餐飲2.75%、資訊服務1.62%、製藥0.6%(一般投資業、產業控股公司業、)</t>
  </si>
  <si>
    <t>零售相關服務50.31%、電信49.27%、有線電視及寬頻3.14%、其他0.37%(通訊業)</t>
  </si>
  <si>
    <t>安全監控產品系列85.31%、工業電腦產品系列9.04%、其他5.65%(安全監控產品系列，工業電腦產品系列及週邊產品)</t>
  </si>
  <si>
    <t>工規行動電腦42%、條碼印表機、碳帶及耗材24.37%、條碼掃描器12.57%(自動辨識資料收集產品研發、設計、製造、全球銷售)</t>
  </si>
  <si>
    <t>營建工程收入83.81%、出售房地收入5.73%、租賃收入0.68%(投資)</t>
  </si>
  <si>
    <t>行動通訊暨生活服務79.62%、資通訊及固定網路20.38%(行動電話業務、行動電話手機及其零配件之買賣及裝修業務)</t>
  </si>
  <si>
    <t>條碼印表機及其零配件66.58%、整流二極體及其他IC產品33.42%(整流器之生產製造．銷售及進出口業務)</t>
  </si>
  <si>
    <t>經紀57.05%、自營41.29%、承銷1.66%(在集中交易市場及其營業處所受託買賣與自行買賣有價證券、辦理有價證券之融資、融券業務及自營期貨、期貨交易輔助人業務、承銷有價證券、有價證券股務事項之代理、)</t>
  </si>
  <si>
    <t>通路貿易43.76%、電子商務28.37%、製造代工27.87%(區域通訊網路線、光纖接續材料、零件及其配件之組裝製造及買賣、3C電源線組、無線及電纜製造業)</t>
  </si>
  <si>
    <t>瓦斯收入63.07%、裝置收入25.04%、租金收入8.94%、通信收入1.86%、器具收入0.67%(1瓦斯之供應2瓦斯設備裝置工程及有關器材製造及供應、3瓦斯器材之行紀業務4度量衡及瓦斯錶之修理輸入販賣業務、5其他有關事業之經營6-9租賃業等10電信事業)</t>
  </si>
  <si>
    <t>衛生棉類50.37%、濕巾類26.97%、紙尿褲類13.84%、不織布及其他6.67%、口罩類1.61%(各類紙製品及棉料化學纖維加工製品之製造買賣業務、衛生棉、紙尿褲、濕紙巾及化妝棉等生產銷售及代理經銷業務、各種不織布製品之生產銷售及代理經銷業務)</t>
  </si>
  <si>
    <t>康普四</t>
    <phoneticPr fontId="2" type="noConversion"/>
  </si>
  <si>
    <t>有擔保</t>
    <phoneticPr fontId="2" type="noConversion"/>
  </si>
  <si>
    <t>福邦證券</t>
    <phoneticPr fontId="2" type="noConversion"/>
  </si>
  <si>
    <t>六角四</t>
    <phoneticPr fontId="2" type="noConversion"/>
  </si>
  <si>
    <t>華南永昌證</t>
    <phoneticPr fontId="2" type="noConversion"/>
  </si>
  <si>
    <r>
      <rPr>
        <b/>
        <i/>
        <sz val="14"/>
        <color rgb="FFC00000"/>
        <rFont val="細明體"/>
        <family val="3"/>
        <charset val="136"/>
      </rPr>
      <t>額度有限</t>
    </r>
    <r>
      <rPr>
        <b/>
        <i/>
        <sz val="14"/>
        <color rgb="FFC00000"/>
        <rFont val="Arial"/>
        <family val="2"/>
      </rPr>
      <t>2025/11/13</t>
    </r>
    <phoneticPr fontId="2" type="noConversion"/>
  </si>
  <si>
    <t>縫紉機55.68%、精密金屬零件37.22%、吸塵器1.27%(家用/工業用縫紉機及相關半成品、零件、吸塵器及相關半成品、零件)</t>
  </si>
  <si>
    <t>POWER(不含EV)69.73%、EV30.27%(電源供應器)</t>
  </si>
  <si>
    <t>銷貨收人74.53%、勞務收入25.47%(資訊系統整合業務之軟、硬體規劃、開發及維運、文件數位化服務、企業應用軟體之規劃及服務、公／私有雲基礎架構建置規劃)</t>
  </si>
  <si>
    <t>透過損益按公允價值衡量之金融資產及負債損益99.57%、利息淨收益65.2%、其他非利息以外淨損益24.35%、保險業務淨收益5.25%、投資性不動產損益4.84%(投資、管理)</t>
  </si>
  <si>
    <t>手續費及佣金淨收益31.91%、利息淨收益30.5%、透過損益按公允價值衡量之金融資產及負債損益27.85%、保險業務淨收益9.28%、其他利息以外淨收益5.71%(金融控股公司業)</t>
  </si>
  <si>
    <t>紅外線精密溫度儀及紅外線精密熱像儀79.34%、耳溫槍、額溫槍等體溫量測產品7.34%(紅外線溫度量測儀、耳溫槍、額溫槍等體溫量測產品、其他)</t>
  </si>
  <si>
    <t>電子產品沖壓零組件40.42%、硬碟機沖壓零組件29.56%、塑膠件17.32%、自動化機台6.7%(硬碟機沖壓零組件、電子沖壓零組件、塑膠射出件、自動化機台)</t>
  </si>
  <si>
    <t>RFIDTRANSPONDER98.76%(無線射頻識別詢答器相關產品設計研發及製造、代理前項進出口貿易、其他)</t>
  </si>
  <si>
    <r>
      <rPr>
        <b/>
        <i/>
        <sz val="14"/>
        <color rgb="FFC00000"/>
        <rFont val="細明體"/>
        <family val="3"/>
        <charset val="136"/>
      </rPr>
      <t>額度有限</t>
    </r>
    <r>
      <rPr>
        <b/>
        <i/>
        <sz val="14"/>
        <color rgb="FFC00000"/>
        <rFont val="Arial"/>
        <family val="2"/>
      </rPr>
      <t>2025/11/04</t>
    </r>
    <phoneticPr fontId="2" type="noConversion"/>
  </si>
  <si>
    <t>晉弘</t>
  </si>
  <si>
    <t>100.5-101</t>
    <phoneticPr fontId="2" type="noConversion"/>
  </si>
  <si>
    <t>105.01-110%</t>
    <phoneticPr fontId="2" type="noConversion"/>
  </si>
  <si>
    <t>電動巴士61.41%、電子汽車零件30.69%、數位工具7.9%(電子零組件製造業(電子點火器、電壓調整器、整流器)；、電動工具製造業(電鑽、打釘機等)、機車及其零件製造業；一般儀器製造業；)</t>
  </si>
  <si>
    <t>驅塵潔淨系列51.56%、芳香消臭系列31.55%、除濕系列16.61%、其他0.28%(家庭日用化學品工業類、玻璃陶瓷餐具)</t>
  </si>
  <si>
    <t>鋼鐵產品83.53%、餐旅收入16.4%(盤元線材、球化線材、鍍鋅鐵線及螺絲之生產及買賣)</t>
  </si>
  <si>
    <t>雲端及物聯網46.66%、資訊及消費性電子37.9%、光電15.43%(電腦資訊系統及週邊設備之製造加工及買賣業務、多功能事務機、資料儲存設備之製造加工及買賣業務、網路設備、系統設備及其他影像處理設備之製造加工及買賣業務)</t>
  </si>
  <si>
    <t>汽車電子97.46%(汽車電子、其他)</t>
  </si>
  <si>
    <t>電視及電台購物81.33%、實體通路11.65%、電商通路4.02%、其他3%(中藥製造買賣、西藥進口批發零售、其他健康照護產品、保健食品製造、批發、零售)</t>
  </si>
  <si>
    <t>營建收入99.92%、租賃收入0.08%(委託營造廠商興建商業大樓及國民住宅出租、出售業務、室內裝潢設計施工承包業務、其他)</t>
  </si>
  <si>
    <t>台灣特品化學</t>
  </si>
  <si>
    <t>台特化一</t>
  </si>
  <si>
    <t>金像電三</t>
    <phoneticPr fontId="2" type="noConversion"/>
  </si>
  <si>
    <t>100-103</t>
    <phoneticPr fontId="2" type="noConversion"/>
  </si>
  <si>
    <t>105.01-115%</t>
    <phoneticPr fontId="2" type="noConversion"/>
  </si>
  <si>
    <t>貨運運輸83.97%、倉儲物流14.2%、其他1.84%(汽車貨運業、汽車路線貨運業、汽車貨櫃貨運業、倉儲業務、快遞業務、宅配業務、冷凍車、冷凍櫃、冷凍庫出租業務及商品分類配送處理業務)</t>
  </si>
  <si>
    <t>光纖區域網路產品79.01%、區域網路產品0.71%、無線產品%(光纖網路局端、用戶端設備及網管交換器之研發製造及買賣、室外無線網路之研發製造及買賣)</t>
  </si>
  <si>
    <t>連接器67.73%、線纜組件28.94%、電子配件2.78%、物聯網0.44%、新零售電商0.11%(各種電子零件(連接器、電子線)等製造加工及買賣業務、一般進出口貿易業務(許可業務除外)、代理國內外廠商有關商品投標報價業務)</t>
  </si>
  <si>
    <t>窗簾86.16%、家飾品13.44%、其他0.4%(各種百葉窗百摺簾等窗簾製品及有關附屬零件製造加工內外銷、塑膠玩具塑膠建材之製造加工及內外銷、各項木製品(傢俱玩具藝品)之製造加工及買賣)</t>
  </si>
  <si>
    <t>伯鑫</t>
  </si>
  <si>
    <t>F-來億</t>
  </si>
  <si>
    <t>伯鑫一</t>
  </si>
  <si>
    <t>來億一KY</t>
  </si>
  <si>
    <t>來億二KY</t>
  </si>
  <si>
    <t>101-102</t>
    <phoneticPr fontId="2" type="noConversion"/>
  </si>
  <si>
    <t>102-115%</t>
    <phoneticPr fontId="2" type="noConversion"/>
  </si>
  <si>
    <t>100-101</t>
    <phoneticPr fontId="2" type="noConversion"/>
  </si>
  <si>
    <t>102-110%</t>
    <phoneticPr fontId="2" type="noConversion"/>
  </si>
  <si>
    <t>1295</t>
  </si>
  <si>
    <t>3135</t>
  </si>
  <si>
    <t>3717</t>
  </si>
  <si>
    <t>4166</t>
  </si>
  <si>
    <t>4441</t>
  </si>
  <si>
    <t>4585</t>
  </si>
  <si>
    <t>6498</t>
  </si>
  <si>
    <t>6909</t>
  </si>
  <si>
    <t>6918</t>
  </si>
  <si>
    <t>6925</t>
  </si>
  <si>
    <t>6944</t>
  </si>
  <si>
    <t>6971</t>
  </si>
  <si>
    <t>7547</t>
  </si>
  <si>
    <t>7610</t>
  </si>
  <si>
    <t>7642</t>
  </si>
  <si>
    <t>7721</t>
  </si>
  <si>
    <t>7738</t>
  </si>
  <si>
    <t>7740</t>
  </si>
  <si>
    <t>7743</t>
  </si>
  <si>
    <t>7747</t>
  </si>
  <si>
    <t>7749</t>
  </si>
  <si>
    <t>7750</t>
  </si>
  <si>
    <t>7751</t>
  </si>
  <si>
    <t>7753</t>
  </si>
  <si>
    <t>7757</t>
  </si>
  <si>
    <t>7765</t>
  </si>
  <si>
    <t>7780</t>
  </si>
  <si>
    <t>7788</t>
  </si>
  <si>
    <t>7799</t>
  </si>
  <si>
    <t>台泥</t>
    <phoneticPr fontId="2" type="noConversion"/>
  </si>
  <si>
    <t>亞泥</t>
    <phoneticPr fontId="2" type="noConversion"/>
  </si>
  <si>
    <t>嘉泥</t>
    <phoneticPr fontId="2" type="noConversion"/>
  </si>
  <si>
    <t>環泥</t>
    <phoneticPr fontId="2" type="noConversion"/>
  </si>
  <si>
    <t>幸福</t>
    <phoneticPr fontId="2" type="noConversion"/>
  </si>
  <si>
    <t>信大</t>
    <phoneticPr fontId="2" type="noConversion"/>
  </si>
  <si>
    <t>東泥</t>
    <phoneticPr fontId="2" type="noConversion"/>
  </si>
  <si>
    <t>味全</t>
    <phoneticPr fontId="2" type="noConversion"/>
  </si>
  <si>
    <t>味王</t>
    <phoneticPr fontId="2" type="noConversion"/>
  </si>
  <si>
    <t>大成</t>
    <phoneticPr fontId="2" type="noConversion"/>
  </si>
  <si>
    <t>大飲</t>
    <phoneticPr fontId="2" type="noConversion"/>
  </si>
  <si>
    <t>卜蜂</t>
    <phoneticPr fontId="2" type="noConversion"/>
  </si>
  <si>
    <t>愛之味</t>
    <phoneticPr fontId="2" type="noConversion"/>
  </si>
  <si>
    <t>泰山</t>
    <phoneticPr fontId="2" type="noConversion"/>
  </si>
  <si>
    <t>福壽</t>
    <phoneticPr fontId="2" type="noConversion"/>
  </si>
  <si>
    <t>台榮</t>
    <phoneticPr fontId="2" type="noConversion"/>
  </si>
  <si>
    <t>福懋油</t>
    <phoneticPr fontId="2" type="noConversion"/>
  </si>
  <si>
    <t>佳格</t>
    <phoneticPr fontId="2" type="noConversion"/>
  </si>
  <si>
    <t>聯華</t>
    <phoneticPr fontId="2" type="noConversion"/>
  </si>
  <si>
    <t>聯華食</t>
    <phoneticPr fontId="2" type="noConversion"/>
  </si>
  <si>
    <t>大統益</t>
    <phoneticPr fontId="2" type="noConversion"/>
  </si>
  <si>
    <t>天仁</t>
    <phoneticPr fontId="2" type="noConversion"/>
  </si>
  <si>
    <t>黑松</t>
    <phoneticPr fontId="2" type="noConversion"/>
  </si>
  <si>
    <t>興泰</t>
    <phoneticPr fontId="2" type="noConversion"/>
  </si>
  <si>
    <t>宏亞</t>
    <phoneticPr fontId="2" type="noConversion"/>
  </si>
  <si>
    <t>茂生農經</t>
    <phoneticPr fontId="2" type="noConversion"/>
  </si>
  <si>
    <t>鮮活果汁-KY</t>
    <phoneticPr fontId="2" type="noConversion"/>
  </si>
  <si>
    <t>安心</t>
    <phoneticPr fontId="2" type="noConversion"/>
  </si>
  <si>
    <t>德麥</t>
    <phoneticPr fontId="2" type="noConversion"/>
  </si>
  <si>
    <t>漢來美食</t>
    <phoneticPr fontId="2" type="noConversion"/>
  </si>
  <si>
    <t>漢田生技</t>
    <phoneticPr fontId="2" type="noConversion"/>
  </si>
  <si>
    <t>生合</t>
    <phoneticPr fontId="2" type="noConversion"/>
  </si>
  <si>
    <t>台塑</t>
    <phoneticPr fontId="2" type="noConversion"/>
  </si>
  <si>
    <t>南亞</t>
    <phoneticPr fontId="2" type="noConversion"/>
  </si>
  <si>
    <t>台聚</t>
    <phoneticPr fontId="2" type="noConversion"/>
  </si>
  <si>
    <t>華夏</t>
    <phoneticPr fontId="2" type="noConversion"/>
  </si>
  <si>
    <t>三芳</t>
    <phoneticPr fontId="2" type="noConversion"/>
  </si>
  <si>
    <t>亞聚</t>
    <phoneticPr fontId="2" type="noConversion"/>
  </si>
  <si>
    <t>台達化</t>
    <phoneticPr fontId="2" type="noConversion"/>
  </si>
  <si>
    <t>台苯</t>
    <phoneticPr fontId="2" type="noConversion"/>
  </si>
  <si>
    <t>國喬</t>
    <phoneticPr fontId="2" type="noConversion"/>
  </si>
  <si>
    <t>聯成</t>
    <phoneticPr fontId="2" type="noConversion"/>
  </si>
  <si>
    <t>中石化</t>
    <phoneticPr fontId="2" type="noConversion"/>
  </si>
  <si>
    <t>達新</t>
    <phoneticPr fontId="2" type="noConversion"/>
  </si>
  <si>
    <t>東陽</t>
    <phoneticPr fontId="2" type="noConversion"/>
  </si>
  <si>
    <t>大洋</t>
    <phoneticPr fontId="2" type="noConversion"/>
  </si>
  <si>
    <t>永裕</t>
    <phoneticPr fontId="2" type="noConversion"/>
  </si>
  <si>
    <t>地球</t>
    <phoneticPr fontId="2" type="noConversion"/>
  </si>
  <si>
    <t>恆大</t>
    <phoneticPr fontId="2" type="noConversion"/>
  </si>
  <si>
    <t>台化</t>
    <phoneticPr fontId="2" type="noConversion"/>
  </si>
  <si>
    <t>台翰</t>
    <phoneticPr fontId="2" type="noConversion"/>
  </si>
  <si>
    <t>再生-KY</t>
    <phoneticPr fontId="2" type="noConversion"/>
  </si>
  <si>
    <t>廣華-KY</t>
    <phoneticPr fontId="2" type="noConversion"/>
  </si>
  <si>
    <t>昭輝</t>
    <phoneticPr fontId="2" type="noConversion"/>
  </si>
  <si>
    <t>勝悅-KY</t>
    <phoneticPr fontId="2" type="noConversion"/>
  </si>
  <si>
    <t>富林-KY</t>
    <phoneticPr fontId="2" type="noConversion"/>
  </si>
  <si>
    <t>八貫</t>
    <phoneticPr fontId="2" type="noConversion"/>
  </si>
  <si>
    <t>遠東新</t>
    <phoneticPr fontId="2" type="noConversion"/>
  </si>
  <si>
    <t>新纖</t>
    <phoneticPr fontId="2" type="noConversion"/>
  </si>
  <si>
    <t>南染</t>
    <phoneticPr fontId="2" type="noConversion"/>
  </si>
  <si>
    <t>宏洲</t>
    <phoneticPr fontId="2" type="noConversion"/>
  </si>
  <si>
    <t>東和</t>
    <phoneticPr fontId="2" type="noConversion"/>
  </si>
  <si>
    <t>廣豐</t>
    <phoneticPr fontId="2" type="noConversion"/>
  </si>
  <si>
    <t>嘉裕</t>
    <phoneticPr fontId="2" type="noConversion"/>
  </si>
  <si>
    <t>東華</t>
    <phoneticPr fontId="2" type="noConversion"/>
  </si>
  <si>
    <t>新紡</t>
    <phoneticPr fontId="2" type="noConversion"/>
  </si>
  <si>
    <t>利華</t>
    <phoneticPr fontId="2" type="noConversion"/>
  </si>
  <si>
    <t>大魯閣</t>
    <phoneticPr fontId="2" type="noConversion"/>
  </si>
  <si>
    <t>福懋</t>
    <phoneticPr fontId="2" type="noConversion"/>
  </si>
  <si>
    <t>中福</t>
    <phoneticPr fontId="2" type="noConversion"/>
  </si>
  <si>
    <t>華友聯</t>
    <phoneticPr fontId="2" type="noConversion"/>
  </si>
  <si>
    <t>勤益控</t>
    <phoneticPr fontId="2" type="noConversion"/>
  </si>
  <si>
    <t>三地開發</t>
    <phoneticPr fontId="2" type="noConversion"/>
  </si>
  <si>
    <t>雋揚</t>
    <phoneticPr fontId="2" type="noConversion"/>
  </si>
  <si>
    <t>南紡</t>
    <phoneticPr fontId="2" type="noConversion"/>
  </si>
  <si>
    <t>大東</t>
    <phoneticPr fontId="2" type="noConversion"/>
  </si>
  <si>
    <t>名軒</t>
    <phoneticPr fontId="2" type="noConversion"/>
  </si>
  <si>
    <t>立益物流</t>
    <phoneticPr fontId="2" type="noConversion"/>
  </si>
  <si>
    <t>力麗</t>
    <phoneticPr fontId="2" type="noConversion"/>
  </si>
  <si>
    <t>大宇</t>
    <phoneticPr fontId="2" type="noConversion"/>
  </si>
  <si>
    <t>宏和</t>
    <phoneticPr fontId="2" type="noConversion"/>
  </si>
  <si>
    <t>力鵬</t>
    <phoneticPr fontId="2" type="noConversion"/>
  </si>
  <si>
    <t>佳和</t>
    <phoneticPr fontId="2" type="noConversion"/>
  </si>
  <si>
    <t>年興</t>
    <phoneticPr fontId="2" type="noConversion"/>
  </si>
  <si>
    <t>宏益</t>
    <phoneticPr fontId="2" type="noConversion"/>
  </si>
  <si>
    <t>大將</t>
    <phoneticPr fontId="2" type="noConversion"/>
  </si>
  <si>
    <t>台富</t>
    <phoneticPr fontId="2" type="noConversion"/>
  </si>
  <si>
    <t>集盛</t>
    <phoneticPr fontId="2" type="noConversion"/>
  </si>
  <si>
    <t>怡華</t>
    <phoneticPr fontId="2" type="noConversion"/>
  </si>
  <si>
    <t>聯發</t>
    <phoneticPr fontId="2" type="noConversion"/>
  </si>
  <si>
    <t>強盛新</t>
    <phoneticPr fontId="2" type="noConversion"/>
  </si>
  <si>
    <t>得力</t>
    <phoneticPr fontId="2" type="noConversion"/>
  </si>
  <si>
    <t>偉全</t>
    <phoneticPr fontId="2" type="noConversion"/>
  </si>
  <si>
    <t>南緯</t>
    <phoneticPr fontId="2" type="noConversion"/>
  </si>
  <si>
    <t>昶和</t>
    <phoneticPr fontId="2" type="noConversion"/>
  </si>
  <si>
    <t>大統新創</t>
    <phoneticPr fontId="2" type="noConversion"/>
  </si>
  <si>
    <t>首利</t>
    <phoneticPr fontId="2" type="noConversion"/>
  </si>
  <si>
    <t>三洋實業</t>
    <phoneticPr fontId="2" type="noConversion"/>
  </si>
  <si>
    <t>台南</t>
    <phoneticPr fontId="2" type="noConversion"/>
  </si>
  <si>
    <t>弘裕</t>
    <phoneticPr fontId="2" type="noConversion"/>
  </si>
  <si>
    <t>業旺</t>
    <phoneticPr fontId="2" type="noConversion"/>
  </si>
  <si>
    <t>儒鴻</t>
    <phoneticPr fontId="2" type="noConversion"/>
  </si>
  <si>
    <t>聚陽</t>
    <phoneticPr fontId="2" type="noConversion"/>
  </si>
  <si>
    <t>士電</t>
    <phoneticPr fontId="2" type="noConversion"/>
  </si>
  <si>
    <t>正道</t>
    <phoneticPr fontId="2" type="noConversion"/>
  </si>
  <si>
    <t>瑞利</t>
    <phoneticPr fontId="2" type="noConversion"/>
  </si>
  <si>
    <t>中興電</t>
    <phoneticPr fontId="2" type="noConversion"/>
  </si>
  <si>
    <t>亞力</t>
    <phoneticPr fontId="2" type="noConversion"/>
  </si>
  <si>
    <t>力山</t>
    <phoneticPr fontId="2" type="noConversion"/>
  </si>
  <si>
    <t>川飛</t>
    <phoneticPr fontId="2" type="noConversion"/>
  </si>
  <si>
    <t>利奇</t>
    <phoneticPr fontId="2" type="noConversion"/>
  </si>
  <si>
    <t>華城</t>
    <phoneticPr fontId="2" type="noConversion"/>
  </si>
  <si>
    <t>大億</t>
    <phoneticPr fontId="2" type="noConversion"/>
  </si>
  <si>
    <t>堤維西</t>
    <phoneticPr fontId="2" type="noConversion"/>
  </si>
  <si>
    <t>江申</t>
    <phoneticPr fontId="2" type="noConversion"/>
  </si>
  <si>
    <t>日馳</t>
    <phoneticPr fontId="2" type="noConversion"/>
  </si>
  <si>
    <t>鑽全</t>
    <phoneticPr fontId="2" type="noConversion"/>
  </si>
  <si>
    <t>恩德</t>
    <phoneticPr fontId="2" type="noConversion"/>
  </si>
  <si>
    <t>樂事綠能</t>
    <phoneticPr fontId="2" type="noConversion"/>
  </si>
  <si>
    <t>亞崴</t>
    <phoneticPr fontId="2" type="noConversion"/>
  </si>
  <si>
    <t>高林股</t>
    <phoneticPr fontId="2" type="noConversion"/>
  </si>
  <si>
    <t>勤美</t>
    <phoneticPr fontId="2" type="noConversion"/>
  </si>
  <si>
    <t>車王電</t>
    <phoneticPr fontId="2" type="noConversion"/>
  </si>
  <si>
    <t>和大</t>
    <phoneticPr fontId="2" type="noConversion"/>
  </si>
  <si>
    <t>廣隆</t>
    <phoneticPr fontId="2" type="noConversion"/>
  </si>
  <si>
    <t>正峰</t>
    <phoneticPr fontId="2" type="noConversion"/>
  </si>
  <si>
    <t>巨庭</t>
    <phoneticPr fontId="2" type="noConversion"/>
  </si>
  <si>
    <t>喬福</t>
    <phoneticPr fontId="2" type="noConversion"/>
  </si>
  <si>
    <t>錩泰</t>
    <phoneticPr fontId="2" type="noConversion"/>
  </si>
  <si>
    <t>伸興</t>
    <phoneticPr fontId="2" type="noConversion"/>
  </si>
  <si>
    <t>中砂</t>
    <phoneticPr fontId="2" type="noConversion"/>
  </si>
  <si>
    <t>巧新</t>
    <phoneticPr fontId="2" type="noConversion"/>
  </si>
  <si>
    <t>精華</t>
    <phoneticPr fontId="2" type="noConversion"/>
  </si>
  <si>
    <t>倉佑</t>
    <phoneticPr fontId="2" type="noConversion"/>
  </si>
  <si>
    <t>濱川</t>
    <phoneticPr fontId="2" type="noConversion"/>
  </si>
  <si>
    <t>力肯</t>
    <phoneticPr fontId="2" type="noConversion"/>
  </si>
  <si>
    <t>新麥</t>
    <phoneticPr fontId="2" type="noConversion"/>
  </si>
  <si>
    <t>信錦</t>
    <phoneticPr fontId="2" type="noConversion"/>
  </si>
  <si>
    <t>程泰</t>
    <phoneticPr fontId="2" type="noConversion"/>
  </si>
  <si>
    <t>和勤</t>
    <phoneticPr fontId="2" type="noConversion"/>
  </si>
  <si>
    <t>吉茂</t>
    <phoneticPr fontId="2" type="noConversion"/>
  </si>
  <si>
    <t>永冠-KY</t>
    <phoneticPr fontId="2" type="noConversion"/>
  </si>
  <si>
    <t>亞德客-KY</t>
    <phoneticPr fontId="2" type="noConversion"/>
  </si>
  <si>
    <t>駿吉-KY</t>
    <phoneticPr fontId="2" type="noConversion"/>
  </si>
  <si>
    <t>祺驊</t>
    <phoneticPr fontId="2" type="noConversion"/>
  </si>
  <si>
    <t>川寶</t>
    <phoneticPr fontId="2" type="noConversion"/>
  </si>
  <si>
    <t>直得</t>
    <phoneticPr fontId="2" type="noConversion"/>
  </si>
  <si>
    <t>岱宇</t>
    <phoneticPr fontId="2" type="noConversion"/>
  </si>
  <si>
    <t>宏佳騰</t>
    <phoneticPr fontId="2" type="noConversion"/>
  </si>
  <si>
    <t>華電</t>
    <phoneticPr fontId="2" type="noConversion"/>
  </si>
  <si>
    <t>聲寶</t>
    <phoneticPr fontId="2" type="noConversion"/>
  </si>
  <si>
    <t>華新</t>
    <phoneticPr fontId="2" type="noConversion"/>
  </si>
  <si>
    <t>華榮</t>
    <phoneticPr fontId="2" type="noConversion"/>
  </si>
  <si>
    <t>大亞</t>
    <phoneticPr fontId="2" type="noConversion"/>
  </si>
  <si>
    <t>中電</t>
    <phoneticPr fontId="2" type="noConversion"/>
  </si>
  <si>
    <t>宏泰</t>
    <phoneticPr fontId="2" type="noConversion"/>
  </si>
  <si>
    <t>三洋電</t>
    <phoneticPr fontId="2" type="noConversion"/>
  </si>
  <si>
    <t>大山</t>
    <phoneticPr fontId="2" type="noConversion"/>
  </si>
  <si>
    <t>億泰</t>
    <phoneticPr fontId="2" type="noConversion"/>
  </si>
  <si>
    <t>榮星</t>
    <phoneticPr fontId="2" type="noConversion"/>
  </si>
  <si>
    <t>合機</t>
    <phoneticPr fontId="2" type="noConversion"/>
  </si>
  <si>
    <t>艾美特-KY</t>
    <phoneticPr fontId="2" type="noConversion"/>
  </si>
  <si>
    <t>南僑</t>
    <phoneticPr fontId="2" type="noConversion"/>
  </si>
  <si>
    <t>東鹼</t>
    <phoneticPr fontId="2" type="noConversion"/>
  </si>
  <si>
    <t>和益</t>
    <phoneticPr fontId="2" type="noConversion"/>
  </si>
  <si>
    <t>東聯</t>
    <phoneticPr fontId="2" type="noConversion"/>
  </si>
  <si>
    <t>永光</t>
    <phoneticPr fontId="2" type="noConversion"/>
  </si>
  <si>
    <t>興農</t>
    <phoneticPr fontId="2" type="noConversion"/>
  </si>
  <si>
    <t>國化</t>
    <phoneticPr fontId="2" type="noConversion"/>
  </si>
  <si>
    <t>和桐</t>
    <phoneticPr fontId="2" type="noConversion"/>
  </si>
  <si>
    <t>長興</t>
    <phoneticPr fontId="2" type="noConversion"/>
  </si>
  <si>
    <t>中纖</t>
    <phoneticPr fontId="2" type="noConversion"/>
  </si>
  <si>
    <t>生達</t>
    <phoneticPr fontId="2" type="noConversion"/>
  </si>
  <si>
    <t>三晃</t>
    <phoneticPr fontId="2" type="noConversion"/>
  </si>
  <si>
    <t>台肥</t>
    <phoneticPr fontId="2" type="noConversion"/>
  </si>
  <si>
    <t>中碳</t>
    <phoneticPr fontId="2" type="noConversion"/>
  </si>
  <si>
    <t>元禎</t>
    <phoneticPr fontId="2" type="noConversion"/>
  </si>
  <si>
    <t>永記</t>
    <phoneticPr fontId="2" type="noConversion"/>
  </si>
  <si>
    <t>中華化</t>
    <phoneticPr fontId="2" type="noConversion"/>
  </si>
  <si>
    <t>花仙子</t>
    <phoneticPr fontId="2" type="noConversion"/>
  </si>
  <si>
    <t>美吾華</t>
    <phoneticPr fontId="2" type="noConversion"/>
  </si>
  <si>
    <t>毛寶</t>
    <phoneticPr fontId="2" type="noConversion"/>
  </si>
  <si>
    <t>五鼎</t>
    <phoneticPr fontId="2" type="noConversion"/>
  </si>
  <si>
    <t>杏輝</t>
    <phoneticPr fontId="2" type="noConversion"/>
  </si>
  <si>
    <t>日勝化</t>
    <phoneticPr fontId="2" type="noConversion"/>
  </si>
  <si>
    <t>喬山</t>
    <phoneticPr fontId="2" type="noConversion"/>
  </si>
  <si>
    <t>臺鹽</t>
    <phoneticPr fontId="2" type="noConversion"/>
  </si>
  <si>
    <t>台蠟</t>
    <phoneticPr fontId="2" type="noConversion"/>
  </si>
  <si>
    <t>南光</t>
    <phoneticPr fontId="2" type="noConversion"/>
  </si>
  <si>
    <t>寶齡富錦</t>
    <phoneticPr fontId="2" type="noConversion"/>
  </si>
  <si>
    <t>中化生</t>
    <phoneticPr fontId="2" type="noConversion"/>
  </si>
  <si>
    <t>勝一</t>
    <phoneticPr fontId="2" type="noConversion"/>
  </si>
  <si>
    <t>展宇</t>
    <phoneticPr fontId="2" type="noConversion"/>
  </si>
  <si>
    <t>生泰</t>
    <phoneticPr fontId="2" type="noConversion"/>
  </si>
  <si>
    <t>合世</t>
    <phoneticPr fontId="2" type="noConversion"/>
  </si>
  <si>
    <t>和康生</t>
    <phoneticPr fontId="2" type="noConversion"/>
  </si>
  <si>
    <t>訊聯</t>
    <phoneticPr fontId="2" type="noConversion"/>
  </si>
  <si>
    <t>光洋科</t>
    <phoneticPr fontId="2" type="noConversion"/>
  </si>
  <si>
    <t>科妍</t>
    <phoneticPr fontId="2" type="noConversion"/>
  </si>
  <si>
    <t>杏昌</t>
    <phoneticPr fontId="2" type="noConversion"/>
  </si>
  <si>
    <t>神隆</t>
    <phoneticPr fontId="2" type="noConversion"/>
  </si>
  <si>
    <t>美時</t>
    <phoneticPr fontId="2" type="noConversion"/>
  </si>
  <si>
    <t>金穎生技</t>
    <phoneticPr fontId="2" type="noConversion"/>
  </si>
  <si>
    <t>易威</t>
    <phoneticPr fontId="2" type="noConversion"/>
  </si>
  <si>
    <t>台玻</t>
    <phoneticPr fontId="2" type="noConversion"/>
  </si>
  <si>
    <t>寶徠</t>
    <phoneticPr fontId="2" type="noConversion"/>
  </si>
  <si>
    <t>冠軍</t>
    <phoneticPr fontId="2" type="noConversion"/>
  </si>
  <si>
    <t>中釉</t>
    <phoneticPr fontId="2" type="noConversion"/>
  </si>
  <si>
    <t>和成</t>
    <phoneticPr fontId="2" type="noConversion"/>
  </si>
  <si>
    <t>寶利徠</t>
    <phoneticPr fontId="2" type="noConversion"/>
  </si>
  <si>
    <t>凱撒衛</t>
    <phoneticPr fontId="2" type="noConversion"/>
  </si>
  <si>
    <t>士紙</t>
    <phoneticPr fontId="2" type="noConversion"/>
  </si>
  <si>
    <t>正隆</t>
    <phoneticPr fontId="2" type="noConversion"/>
  </si>
  <si>
    <t>華紙</t>
    <phoneticPr fontId="2" type="noConversion"/>
  </si>
  <si>
    <t>寶隆</t>
    <phoneticPr fontId="2" type="noConversion"/>
  </si>
  <si>
    <t>永豐餘</t>
    <phoneticPr fontId="2" type="noConversion"/>
  </si>
  <si>
    <t>榮成</t>
    <phoneticPr fontId="2" type="noConversion"/>
  </si>
  <si>
    <t>中鋼</t>
    <phoneticPr fontId="2" type="noConversion"/>
  </si>
  <si>
    <t>東和鋼鐵</t>
    <phoneticPr fontId="2" type="noConversion"/>
  </si>
  <si>
    <t>燁興</t>
    <phoneticPr fontId="2" type="noConversion"/>
  </si>
  <si>
    <t>高興昌</t>
    <phoneticPr fontId="2" type="noConversion"/>
  </si>
  <si>
    <t>第一銅</t>
    <phoneticPr fontId="2" type="noConversion"/>
  </si>
  <si>
    <t>春源</t>
    <phoneticPr fontId="2" type="noConversion"/>
  </si>
  <si>
    <t>春雨</t>
    <phoneticPr fontId="2" type="noConversion"/>
  </si>
  <si>
    <t>中鋼構</t>
    <phoneticPr fontId="2" type="noConversion"/>
  </si>
  <si>
    <t>中鴻</t>
    <phoneticPr fontId="2" type="noConversion"/>
  </si>
  <si>
    <t>豐興</t>
    <phoneticPr fontId="2" type="noConversion"/>
  </si>
  <si>
    <t>官田鋼</t>
    <phoneticPr fontId="2" type="noConversion"/>
  </si>
  <si>
    <t>美亞</t>
    <phoneticPr fontId="2" type="noConversion"/>
  </si>
  <si>
    <t>聚亨</t>
    <phoneticPr fontId="2" type="noConversion"/>
  </si>
  <si>
    <t>燁輝</t>
    <phoneticPr fontId="2" type="noConversion"/>
  </si>
  <si>
    <t>志聯</t>
    <phoneticPr fontId="2" type="noConversion"/>
  </si>
  <si>
    <t>千興</t>
    <phoneticPr fontId="2" type="noConversion"/>
  </si>
  <si>
    <t>大成鋼</t>
    <phoneticPr fontId="2" type="noConversion"/>
  </si>
  <si>
    <t>威致</t>
    <phoneticPr fontId="2" type="noConversion"/>
  </si>
  <si>
    <t>盛餘</t>
    <phoneticPr fontId="2" type="noConversion"/>
  </si>
  <si>
    <t>彰源</t>
    <phoneticPr fontId="2" type="noConversion"/>
  </si>
  <si>
    <t>新光鋼</t>
    <phoneticPr fontId="2" type="noConversion"/>
  </si>
  <si>
    <t>新鋼</t>
    <phoneticPr fontId="2" type="noConversion"/>
  </si>
  <si>
    <t>佳大</t>
    <phoneticPr fontId="2" type="noConversion"/>
  </si>
  <si>
    <t>允強</t>
    <phoneticPr fontId="2" type="noConversion"/>
  </si>
  <si>
    <t>唐榮</t>
    <phoneticPr fontId="2" type="noConversion"/>
  </si>
  <si>
    <t>海光</t>
    <phoneticPr fontId="2" type="noConversion"/>
  </si>
  <si>
    <t>上銀</t>
    <phoneticPr fontId="2" type="noConversion"/>
  </si>
  <si>
    <t>川湖</t>
    <phoneticPr fontId="2" type="noConversion"/>
  </si>
  <si>
    <t>橋椿</t>
    <phoneticPr fontId="2" type="noConversion"/>
  </si>
  <si>
    <t>世鎧</t>
    <phoneticPr fontId="2" type="noConversion"/>
  </si>
  <si>
    <t>晉椿</t>
    <phoneticPr fontId="2" type="noConversion"/>
  </si>
  <si>
    <t>世豐</t>
    <phoneticPr fontId="2" type="noConversion"/>
  </si>
  <si>
    <t>世德</t>
    <phoneticPr fontId="2" type="noConversion"/>
  </si>
  <si>
    <t>嘉鋼</t>
    <phoneticPr fontId="2" type="noConversion"/>
  </si>
  <si>
    <t>運錩</t>
    <phoneticPr fontId="2" type="noConversion"/>
  </si>
  <si>
    <t>精湛</t>
    <phoneticPr fontId="2" type="noConversion"/>
  </si>
  <si>
    <t>雄順</t>
    <phoneticPr fontId="2" type="noConversion"/>
  </si>
  <si>
    <t>南港</t>
    <phoneticPr fontId="2" type="noConversion"/>
  </si>
  <si>
    <t>泰豐</t>
    <phoneticPr fontId="2" type="noConversion"/>
  </si>
  <si>
    <t>台橡</t>
    <phoneticPr fontId="2" type="noConversion"/>
  </si>
  <si>
    <t>國際中橡</t>
    <phoneticPr fontId="2" type="noConversion"/>
  </si>
  <si>
    <t>正新</t>
    <phoneticPr fontId="2" type="noConversion"/>
  </si>
  <si>
    <t>建大</t>
    <phoneticPr fontId="2" type="noConversion"/>
  </si>
  <si>
    <t>厚生</t>
    <phoneticPr fontId="2" type="noConversion"/>
  </si>
  <si>
    <t>南帝</t>
    <phoneticPr fontId="2" type="noConversion"/>
  </si>
  <si>
    <t>華豐</t>
    <phoneticPr fontId="2" type="noConversion"/>
  </si>
  <si>
    <t>鑫永銓</t>
    <phoneticPr fontId="2" type="noConversion"/>
  </si>
  <si>
    <t>六暉-KY</t>
    <phoneticPr fontId="2" type="noConversion"/>
  </si>
  <si>
    <t>裕隆</t>
    <phoneticPr fontId="2" type="noConversion"/>
  </si>
  <si>
    <t>中華</t>
    <phoneticPr fontId="2" type="noConversion"/>
  </si>
  <si>
    <t>三陽工業</t>
    <phoneticPr fontId="2" type="noConversion"/>
  </si>
  <si>
    <t>和泰車</t>
    <phoneticPr fontId="2" type="noConversion"/>
  </si>
  <si>
    <t>台船</t>
    <phoneticPr fontId="2" type="noConversion"/>
  </si>
  <si>
    <t>長榮鋼</t>
    <phoneticPr fontId="2" type="noConversion"/>
  </si>
  <si>
    <t>大甲</t>
    <phoneticPr fontId="2" type="noConversion"/>
  </si>
  <si>
    <t>裕日車</t>
    <phoneticPr fontId="2" type="noConversion"/>
  </si>
  <si>
    <t>劍麟</t>
    <phoneticPr fontId="2" type="noConversion"/>
  </si>
  <si>
    <t>泰茂</t>
    <phoneticPr fontId="2" type="noConversion"/>
  </si>
  <si>
    <t>為升</t>
    <phoneticPr fontId="2" type="noConversion"/>
  </si>
  <si>
    <t>宇隆</t>
    <phoneticPr fontId="2" type="noConversion"/>
  </si>
  <si>
    <t>謚源</t>
    <phoneticPr fontId="2" type="noConversion"/>
  </si>
  <si>
    <t>百達-KY</t>
    <phoneticPr fontId="2" type="noConversion"/>
  </si>
  <si>
    <t>英利-KY</t>
    <phoneticPr fontId="2" type="noConversion"/>
  </si>
  <si>
    <t>艾姆勒</t>
    <phoneticPr fontId="2" type="noConversion"/>
  </si>
  <si>
    <t>宏旭-KY</t>
    <phoneticPr fontId="2" type="noConversion"/>
  </si>
  <si>
    <t>汎德永業</t>
    <phoneticPr fontId="2" type="noConversion"/>
  </si>
  <si>
    <t>華勝-KY</t>
    <phoneticPr fontId="2" type="noConversion"/>
  </si>
  <si>
    <t>IKKA-KY</t>
    <phoneticPr fontId="2" type="noConversion"/>
  </si>
  <si>
    <t>巨鎧精密-創</t>
    <phoneticPr fontId="2" type="noConversion"/>
  </si>
  <si>
    <t>鴻華先進-創</t>
    <phoneticPr fontId="2" type="noConversion"/>
  </si>
  <si>
    <t>光寶科</t>
    <phoneticPr fontId="2" type="noConversion"/>
  </si>
  <si>
    <t>麗正</t>
    <phoneticPr fontId="2" type="noConversion"/>
  </si>
  <si>
    <t>聯電</t>
    <phoneticPr fontId="2" type="noConversion"/>
  </si>
  <si>
    <t>全友</t>
    <phoneticPr fontId="2" type="noConversion"/>
  </si>
  <si>
    <t>台達電</t>
    <phoneticPr fontId="2" type="noConversion"/>
  </si>
  <si>
    <t>金寶</t>
    <phoneticPr fontId="2" type="noConversion"/>
  </si>
  <si>
    <t>華通</t>
    <phoneticPr fontId="2" type="noConversion"/>
  </si>
  <si>
    <t>台揚</t>
    <phoneticPr fontId="2" type="noConversion"/>
  </si>
  <si>
    <t>楠梓電</t>
    <phoneticPr fontId="2" type="noConversion"/>
  </si>
  <si>
    <t>鴻海</t>
    <phoneticPr fontId="2" type="noConversion"/>
  </si>
  <si>
    <t>東訊</t>
    <phoneticPr fontId="2" type="noConversion"/>
  </si>
  <si>
    <t>中環</t>
    <phoneticPr fontId="2" type="noConversion"/>
  </si>
  <si>
    <t>仁寶</t>
    <phoneticPr fontId="2" type="noConversion"/>
  </si>
  <si>
    <t>國巨*</t>
    <phoneticPr fontId="2" type="noConversion"/>
  </si>
  <si>
    <t>廣宇</t>
    <phoneticPr fontId="2" type="noConversion"/>
  </si>
  <si>
    <t>華泰</t>
    <phoneticPr fontId="2" type="noConversion"/>
  </si>
  <si>
    <t>台積電</t>
    <phoneticPr fontId="2" type="noConversion"/>
  </si>
  <si>
    <t>精英</t>
    <phoneticPr fontId="2" type="noConversion"/>
  </si>
  <si>
    <t>友訊</t>
    <phoneticPr fontId="2" type="noConversion"/>
  </si>
  <si>
    <t>旺宏</t>
    <phoneticPr fontId="2" type="noConversion"/>
  </si>
  <si>
    <t>光罩</t>
    <phoneticPr fontId="2" type="noConversion"/>
  </si>
  <si>
    <t>台亞</t>
    <phoneticPr fontId="2" type="noConversion"/>
  </si>
  <si>
    <t>茂矽</t>
    <phoneticPr fontId="2" type="noConversion"/>
  </si>
  <si>
    <t>華邦電</t>
    <phoneticPr fontId="2" type="noConversion"/>
  </si>
  <si>
    <t>智邦</t>
    <phoneticPr fontId="2" type="noConversion"/>
  </si>
  <si>
    <t>聯強</t>
    <phoneticPr fontId="2" type="noConversion"/>
  </si>
  <si>
    <t>海悅</t>
    <phoneticPr fontId="2" type="noConversion"/>
  </si>
  <si>
    <t>錸德</t>
    <phoneticPr fontId="2" type="noConversion"/>
  </si>
  <si>
    <t>順德</t>
    <phoneticPr fontId="2" type="noConversion"/>
  </si>
  <si>
    <t>佳世達</t>
    <phoneticPr fontId="2" type="noConversion"/>
  </si>
  <si>
    <t>宏碁</t>
    <phoneticPr fontId="2" type="noConversion"/>
  </si>
  <si>
    <t>鴻準</t>
    <phoneticPr fontId="2" type="noConversion"/>
  </si>
  <si>
    <t>敬鵬</t>
    <phoneticPr fontId="2" type="noConversion"/>
  </si>
  <si>
    <t>英業達</t>
    <phoneticPr fontId="2" type="noConversion"/>
  </si>
  <si>
    <t>華碩</t>
    <phoneticPr fontId="2" type="noConversion"/>
  </si>
  <si>
    <t>所羅門</t>
    <phoneticPr fontId="2" type="noConversion"/>
  </si>
  <si>
    <t>致茂</t>
    <phoneticPr fontId="2" type="noConversion"/>
  </si>
  <si>
    <t>藍天</t>
    <phoneticPr fontId="2" type="noConversion"/>
  </si>
  <si>
    <t>矽統</t>
    <phoneticPr fontId="2" type="noConversion"/>
  </si>
  <si>
    <t>倫飛</t>
    <phoneticPr fontId="2" type="noConversion"/>
  </si>
  <si>
    <t>昆盈</t>
    <phoneticPr fontId="2" type="noConversion"/>
  </si>
  <si>
    <t>燿華</t>
    <phoneticPr fontId="2" type="noConversion"/>
  </si>
  <si>
    <t>金像電</t>
    <phoneticPr fontId="2" type="noConversion"/>
  </si>
  <si>
    <t>菱生</t>
    <phoneticPr fontId="2" type="noConversion"/>
  </si>
  <si>
    <t>大同</t>
    <phoneticPr fontId="2" type="noConversion"/>
  </si>
  <si>
    <t>震旦行</t>
    <phoneticPr fontId="2" type="noConversion"/>
  </si>
  <si>
    <t>佳能</t>
    <phoneticPr fontId="2" type="noConversion"/>
  </si>
  <si>
    <t>凱美</t>
    <phoneticPr fontId="2" type="noConversion"/>
  </si>
  <si>
    <t>技嘉</t>
    <phoneticPr fontId="2" type="noConversion"/>
  </si>
  <si>
    <t>微星</t>
    <phoneticPr fontId="2" type="noConversion"/>
  </si>
  <si>
    <t>瑞昱</t>
    <phoneticPr fontId="2" type="noConversion"/>
  </si>
  <si>
    <t>虹光</t>
    <phoneticPr fontId="2" type="noConversion"/>
  </si>
  <si>
    <t>廣達</t>
    <phoneticPr fontId="2" type="noConversion"/>
  </si>
  <si>
    <t>台光電</t>
    <phoneticPr fontId="2" type="noConversion"/>
  </si>
  <si>
    <t>群光</t>
    <phoneticPr fontId="2" type="noConversion"/>
  </si>
  <si>
    <t>精元</t>
    <phoneticPr fontId="2" type="noConversion"/>
  </si>
  <si>
    <t>威盛</t>
    <phoneticPr fontId="2" type="noConversion"/>
  </si>
  <si>
    <t>云辰</t>
    <phoneticPr fontId="2" type="noConversion"/>
  </si>
  <si>
    <t>正崴</t>
    <phoneticPr fontId="2" type="noConversion"/>
  </si>
  <si>
    <t>億光</t>
    <phoneticPr fontId="2" type="noConversion"/>
  </si>
  <si>
    <t>友通</t>
    <phoneticPr fontId="2" type="noConversion"/>
  </si>
  <si>
    <t>映泰</t>
    <phoneticPr fontId="2" type="noConversion"/>
  </si>
  <si>
    <t>凌陽</t>
    <phoneticPr fontId="2" type="noConversion"/>
  </si>
  <si>
    <t>毅嘉</t>
    <phoneticPr fontId="2" type="noConversion"/>
  </si>
  <si>
    <t>漢唐</t>
    <phoneticPr fontId="2" type="noConversion"/>
  </si>
  <si>
    <t>輔信</t>
    <phoneticPr fontId="2" type="noConversion"/>
  </si>
  <si>
    <t>國碩</t>
    <phoneticPr fontId="2" type="noConversion"/>
  </si>
  <si>
    <t>南亞科</t>
    <phoneticPr fontId="2" type="noConversion"/>
  </si>
  <si>
    <t>友達</t>
    <phoneticPr fontId="2" type="noConversion"/>
  </si>
  <si>
    <t>中華電</t>
    <phoneticPr fontId="2" type="noConversion"/>
  </si>
  <si>
    <t>環科</t>
    <phoneticPr fontId="2" type="noConversion"/>
  </si>
  <si>
    <t>精技</t>
    <phoneticPr fontId="2" type="noConversion"/>
  </si>
  <si>
    <t>錩新</t>
    <phoneticPr fontId="2" type="noConversion"/>
  </si>
  <si>
    <t>圓剛</t>
    <phoneticPr fontId="2" type="noConversion"/>
  </si>
  <si>
    <t>新巨</t>
    <phoneticPr fontId="2" type="noConversion"/>
  </si>
  <si>
    <t>建準</t>
    <phoneticPr fontId="2" type="noConversion"/>
  </si>
  <si>
    <t>固緯</t>
    <phoneticPr fontId="2" type="noConversion"/>
  </si>
  <si>
    <t>隴華</t>
    <phoneticPr fontId="2" type="noConversion"/>
  </si>
  <si>
    <t>承啟</t>
    <phoneticPr fontId="2" type="noConversion"/>
  </si>
  <si>
    <t>鼎元</t>
    <phoneticPr fontId="2" type="noConversion"/>
  </si>
  <si>
    <t>三商電</t>
    <phoneticPr fontId="2" type="noConversion"/>
  </si>
  <si>
    <t>興勤</t>
    <phoneticPr fontId="2" type="noConversion"/>
  </si>
  <si>
    <t>銘旺科</t>
    <phoneticPr fontId="2" type="noConversion"/>
  </si>
  <si>
    <t>燦坤</t>
    <phoneticPr fontId="2" type="noConversion"/>
  </si>
  <si>
    <t>聯昌</t>
    <phoneticPr fontId="2" type="noConversion"/>
  </si>
  <si>
    <t>倚天酷碁-創</t>
    <phoneticPr fontId="2" type="noConversion"/>
  </si>
  <si>
    <t>互盛電</t>
    <phoneticPr fontId="2" type="noConversion"/>
  </si>
  <si>
    <t>統懋</t>
    <phoneticPr fontId="2" type="noConversion"/>
  </si>
  <si>
    <t>偉詮電</t>
    <phoneticPr fontId="2" type="noConversion"/>
  </si>
  <si>
    <t>翔耀</t>
    <phoneticPr fontId="2" type="noConversion"/>
  </si>
  <si>
    <t>美律</t>
    <phoneticPr fontId="2" type="noConversion"/>
  </si>
  <si>
    <t>太空梭</t>
    <phoneticPr fontId="2" type="noConversion"/>
  </si>
  <si>
    <t>超豐</t>
    <phoneticPr fontId="2" type="noConversion"/>
  </si>
  <si>
    <t>新美齊</t>
    <phoneticPr fontId="2" type="noConversion"/>
  </si>
  <si>
    <t>兆勁</t>
    <phoneticPr fontId="2" type="noConversion"/>
  </si>
  <si>
    <t>京元電子</t>
    <phoneticPr fontId="2" type="noConversion"/>
  </si>
  <si>
    <t>神腦</t>
    <phoneticPr fontId="2" type="noConversion"/>
  </si>
  <si>
    <t>創見</t>
    <phoneticPr fontId="2" type="noConversion"/>
  </si>
  <si>
    <t>凌群</t>
    <phoneticPr fontId="2" type="noConversion"/>
  </si>
  <si>
    <t>聯發科</t>
    <phoneticPr fontId="2" type="noConversion"/>
  </si>
  <si>
    <t>全新</t>
    <phoneticPr fontId="2" type="noConversion"/>
  </si>
  <si>
    <t>飛宏</t>
    <phoneticPr fontId="2" type="noConversion"/>
  </si>
  <si>
    <t>義隆</t>
    <phoneticPr fontId="2" type="noConversion"/>
  </si>
  <si>
    <t>敦吉</t>
    <phoneticPr fontId="2" type="noConversion"/>
  </si>
  <si>
    <t>建通</t>
    <phoneticPr fontId="2" type="noConversion"/>
  </si>
  <si>
    <t>良得電</t>
    <phoneticPr fontId="2" type="noConversion"/>
  </si>
  <si>
    <t>盟立</t>
    <phoneticPr fontId="2" type="noConversion"/>
  </si>
  <si>
    <t>麗臺</t>
    <phoneticPr fontId="2" type="noConversion"/>
  </si>
  <si>
    <t>冠西電</t>
    <phoneticPr fontId="2" type="noConversion"/>
  </si>
  <si>
    <t>志聖</t>
    <phoneticPr fontId="2" type="noConversion"/>
  </si>
  <si>
    <t>華經</t>
    <phoneticPr fontId="2" type="noConversion"/>
  </si>
  <si>
    <t>資通</t>
    <phoneticPr fontId="2" type="noConversion"/>
  </si>
  <si>
    <t>立隆電</t>
    <phoneticPr fontId="2" type="noConversion"/>
  </si>
  <si>
    <t>可成</t>
    <phoneticPr fontId="2" type="noConversion"/>
  </si>
  <si>
    <t>鉅祥</t>
    <phoneticPr fontId="2" type="noConversion"/>
  </si>
  <si>
    <t>美隆電</t>
    <phoneticPr fontId="2" type="noConversion"/>
  </si>
  <si>
    <t>大毅</t>
    <phoneticPr fontId="2" type="noConversion"/>
  </si>
  <si>
    <t>敦陽科</t>
    <phoneticPr fontId="2" type="noConversion"/>
  </si>
  <si>
    <t>強茂</t>
    <phoneticPr fontId="2" type="noConversion"/>
  </si>
  <si>
    <t>連宇</t>
    <phoneticPr fontId="2" type="noConversion"/>
  </si>
  <si>
    <t>百容</t>
    <phoneticPr fontId="2" type="noConversion"/>
  </si>
  <si>
    <t>希華</t>
    <phoneticPr fontId="2" type="noConversion"/>
  </si>
  <si>
    <t>兆赫</t>
    <phoneticPr fontId="2" type="noConversion"/>
  </si>
  <si>
    <t>一詮</t>
    <phoneticPr fontId="2" type="noConversion"/>
  </si>
  <si>
    <t>漢平</t>
    <phoneticPr fontId="2" type="noConversion"/>
  </si>
  <si>
    <t>瑞軒</t>
    <phoneticPr fontId="2" type="noConversion"/>
  </si>
  <si>
    <t>吉祥全</t>
    <phoneticPr fontId="2" type="noConversion"/>
  </si>
  <si>
    <t>華新科</t>
    <phoneticPr fontId="2" type="noConversion"/>
  </si>
  <si>
    <t>揚博</t>
    <phoneticPr fontId="2" type="noConversion"/>
  </si>
  <si>
    <t>普安</t>
    <phoneticPr fontId="2" type="noConversion"/>
  </si>
  <si>
    <t>卓越</t>
    <phoneticPr fontId="2" type="noConversion"/>
  </si>
  <si>
    <t>怡利電</t>
    <phoneticPr fontId="2" type="noConversion"/>
  </si>
  <si>
    <t>宏達電</t>
    <phoneticPr fontId="2" type="noConversion"/>
  </si>
  <si>
    <t>國建</t>
    <phoneticPr fontId="2" type="noConversion"/>
  </si>
  <si>
    <t>國產</t>
    <phoneticPr fontId="2" type="noConversion"/>
  </si>
  <si>
    <t>太設</t>
    <phoneticPr fontId="2" type="noConversion"/>
  </si>
  <si>
    <t>全坤建</t>
    <phoneticPr fontId="2" type="noConversion"/>
  </si>
  <si>
    <t>太子</t>
    <phoneticPr fontId="2" type="noConversion"/>
  </si>
  <si>
    <t>龍邦</t>
    <phoneticPr fontId="2" type="noConversion"/>
  </si>
  <si>
    <t>中工</t>
    <phoneticPr fontId="2" type="noConversion"/>
  </si>
  <si>
    <t>新建</t>
    <phoneticPr fontId="2" type="noConversion"/>
  </si>
  <si>
    <t>冠德</t>
    <phoneticPr fontId="2" type="noConversion"/>
  </si>
  <si>
    <t>京城</t>
    <phoneticPr fontId="2" type="noConversion"/>
  </si>
  <si>
    <t>宏璟</t>
    <phoneticPr fontId="2" type="noConversion"/>
  </si>
  <si>
    <t>華建</t>
    <phoneticPr fontId="2" type="noConversion"/>
  </si>
  <si>
    <t>宏盛</t>
    <phoneticPr fontId="2" type="noConversion"/>
  </si>
  <si>
    <t>達欣工</t>
    <phoneticPr fontId="2" type="noConversion"/>
  </si>
  <si>
    <t>宏普</t>
    <phoneticPr fontId="2" type="noConversion"/>
  </si>
  <si>
    <t>聯上發</t>
    <phoneticPr fontId="2" type="noConversion"/>
  </si>
  <si>
    <t>基泰</t>
    <phoneticPr fontId="2" type="noConversion"/>
  </si>
  <si>
    <t>櫻花建</t>
    <phoneticPr fontId="2" type="noConversion"/>
  </si>
  <si>
    <t>愛山林</t>
    <phoneticPr fontId="2" type="noConversion"/>
  </si>
  <si>
    <t>興富發</t>
    <phoneticPr fontId="2" type="noConversion"/>
  </si>
  <si>
    <t>皇昌</t>
    <phoneticPr fontId="2" type="noConversion"/>
  </si>
  <si>
    <t>皇翔</t>
    <phoneticPr fontId="2" type="noConversion"/>
  </si>
  <si>
    <t>根基</t>
    <phoneticPr fontId="2" type="noConversion"/>
  </si>
  <si>
    <t>華固</t>
    <phoneticPr fontId="2" type="noConversion"/>
  </si>
  <si>
    <t>綠意</t>
    <phoneticPr fontId="2" type="noConversion"/>
  </si>
  <si>
    <t>潤弘</t>
    <phoneticPr fontId="2" type="noConversion"/>
  </si>
  <si>
    <t>益航</t>
    <phoneticPr fontId="2" type="noConversion"/>
  </si>
  <si>
    <t>長榮</t>
    <phoneticPr fontId="2" type="noConversion"/>
  </si>
  <si>
    <t>新興</t>
    <phoneticPr fontId="2" type="noConversion"/>
  </si>
  <si>
    <t>裕民</t>
    <phoneticPr fontId="2" type="noConversion"/>
  </si>
  <si>
    <t>榮運</t>
    <phoneticPr fontId="2" type="noConversion"/>
  </si>
  <si>
    <t>嘉里大榮</t>
    <phoneticPr fontId="2" type="noConversion"/>
  </si>
  <si>
    <t>陽明</t>
    <phoneticPr fontId="2" type="noConversion"/>
  </si>
  <si>
    <t>華航</t>
    <phoneticPr fontId="2" type="noConversion"/>
  </si>
  <si>
    <t>志信</t>
    <phoneticPr fontId="2" type="noConversion"/>
  </si>
  <si>
    <t>中航</t>
    <phoneticPr fontId="2" type="noConversion"/>
  </si>
  <si>
    <t>中櫃</t>
    <phoneticPr fontId="2" type="noConversion"/>
  </si>
  <si>
    <t>東森</t>
    <phoneticPr fontId="2" type="noConversion"/>
  </si>
  <si>
    <t>萬海</t>
    <phoneticPr fontId="2" type="noConversion"/>
  </si>
  <si>
    <t>山隆</t>
    <phoneticPr fontId="2" type="noConversion"/>
  </si>
  <si>
    <t>台航</t>
    <phoneticPr fontId="2" type="noConversion"/>
  </si>
  <si>
    <t>長榮航</t>
    <phoneticPr fontId="2" type="noConversion"/>
  </si>
  <si>
    <t>亞航</t>
    <phoneticPr fontId="2" type="noConversion"/>
  </si>
  <si>
    <t>台灣高鐵</t>
    <phoneticPr fontId="2" type="noConversion"/>
  </si>
  <si>
    <t>漢翔</t>
    <phoneticPr fontId="2" type="noConversion"/>
  </si>
  <si>
    <t>台驊控股</t>
    <phoneticPr fontId="2" type="noConversion"/>
  </si>
  <si>
    <t>慧洋-KY</t>
    <phoneticPr fontId="2" type="noConversion"/>
  </si>
  <si>
    <t>大車隊</t>
    <phoneticPr fontId="2" type="noConversion"/>
  </si>
  <si>
    <t>正德</t>
    <phoneticPr fontId="2" type="noConversion"/>
  </si>
  <si>
    <t>宅配通</t>
    <phoneticPr fontId="2" type="noConversion"/>
  </si>
  <si>
    <t>捷迅</t>
    <phoneticPr fontId="2" type="noConversion"/>
  </si>
  <si>
    <t>長榮航太</t>
    <phoneticPr fontId="2" type="noConversion"/>
  </si>
  <si>
    <t>星宇航空</t>
    <phoneticPr fontId="2" type="noConversion"/>
  </si>
  <si>
    <t>萬企</t>
    <phoneticPr fontId="2" type="noConversion"/>
  </si>
  <si>
    <t>華園</t>
    <phoneticPr fontId="2" type="noConversion"/>
  </si>
  <si>
    <t>國賓</t>
    <phoneticPr fontId="2" type="noConversion"/>
  </si>
  <si>
    <t>六福</t>
    <phoneticPr fontId="2" type="noConversion"/>
  </si>
  <si>
    <t>第一店</t>
    <phoneticPr fontId="2" type="noConversion"/>
  </si>
  <si>
    <t>晶華</t>
    <phoneticPr fontId="2" type="noConversion"/>
  </si>
  <si>
    <t>遠雄來</t>
    <phoneticPr fontId="2" type="noConversion"/>
  </si>
  <si>
    <t>全心投控</t>
    <phoneticPr fontId="2" type="noConversion"/>
  </si>
  <si>
    <t>燦星旅</t>
    <phoneticPr fontId="2" type="noConversion"/>
  </si>
  <si>
    <t>夏都</t>
    <phoneticPr fontId="2" type="noConversion"/>
  </si>
  <si>
    <t>美食-KY</t>
    <phoneticPr fontId="2" type="noConversion"/>
  </si>
  <si>
    <t>藝舍-KY</t>
    <phoneticPr fontId="2" type="noConversion"/>
  </si>
  <si>
    <t>雅茗-KY</t>
    <phoneticPr fontId="2" type="noConversion"/>
  </si>
  <si>
    <t>王品</t>
    <phoneticPr fontId="2" type="noConversion"/>
  </si>
  <si>
    <t>瓦城</t>
    <phoneticPr fontId="2" type="noConversion"/>
  </si>
  <si>
    <t>雄獅</t>
    <phoneticPr fontId="2" type="noConversion"/>
  </si>
  <si>
    <t>六角</t>
    <phoneticPr fontId="2" type="noConversion"/>
  </si>
  <si>
    <t>易飛網</t>
    <phoneticPr fontId="2" type="noConversion"/>
  </si>
  <si>
    <t>富野</t>
    <phoneticPr fontId="2" type="noConversion"/>
  </si>
  <si>
    <t>寒舍</t>
    <phoneticPr fontId="2" type="noConversion"/>
  </si>
  <si>
    <t>天蔥</t>
    <phoneticPr fontId="2" type="noConversion"/>
  </si>
  <si>
    <t>山富</t>
    <phoneticPr fontId="2" type="noConversion"/>
  </si>
  <si>
    <t>五福</t>
    <phoneticPr fontId="2" type="noConversion"/>
  </si>
  <si>
    <t>雲品</t>
    <phoneticPr fontId="2" type="noConversion"/>
  </si>
  <si>
    <t>王座</t>
    <phoneticPr fontId="2" type="noConversion"/>
  </si>
  <si>
    <t>豆府</t>
    <phoneticPr fontId="2" type="noConversion"/>
  </si>
  <si>
    <t>八方雲集</t>
    <phoneticPr fontId="2" type="noConversion"/>
  </si>
  <si>
    <t>亞洲藏壽司</t>
    <phoneticPr fontId="2" type="noConversion"/>
  </si>
  <si>
    <t>揚秦</t>
    <phoneticPr fontId="2" type="noConversion"/>
  </si>
  <si>
    <t>聯發國際</t>
    <phoneticPr fontId="2" type="noConversion"/>
  </si>
  <si>
    <t>世界健身-KY</t>
    <phoneticPr fontId="2" type="noConversion"/>
  </si>
  <si>
    <t>旺旺保</t>
    <phoneticPr fontId="2" type="noConversion"/>
  </si>
  <si>
    <t>華票</t>
    <phoneticPr fontId="2" type="noConversion"/>
  </si>
  <si>
    <t>台產</t>
    <phoneticPr fontId="2" type="noConversion"/>
  </si>
  <si>
    <t>臺企銀</t>
    <phoneticPr fontId="2" type="noConversion"/>
  </si>
  <si>
    <t>高雄銀</t>
    <phoneticPr fontId="2" type="noConversion"/>
  </si>
  <si>
    <t>聯邦銀</t>
    <phoneticPr fontId="2" type="noConversion"/>
  </si>
  <si>
    <t>新產</t>
    <phoneticPr fontId="2" type="noConversion"/>
  </si>
  <si>
    <t>中再保</t>
    <phoneticPr fontId="2" type="noConversion"/>
  </si>
  <si>
    <t>第一保</t>
    <phoneticPr fontId="2" type="noConversion"/>
  </si>
  <si>
    <t>三商壽</t>
    <phoneticPr fontId="2" type="noConversion"/>
  </si>
  <si>
    <t>華南金</t>
    <phoneticPr fontId="2" type="noConversion"/>
  </si>
  <si>
    <t>富邦金</t>
    <phoneticPr fontId="2" type="noConversion"/>
  </si>
  <si>
    <t>國泰金</t>
    <phoneticPr fontId="2" type="noConversion"/>
  </si>
  <si>
    <t>凱基金</t>
    <phoneticPr fontId="2" type="noConversion"/>
  </si>
  <si>
    <t>玉山金</t>
    <phoneticPr fontId="2" type="noConversion"/>
  </si>
  <si>
    <t>元大金</t>
    <phoneticPr fontId="2" type="noConversion"/>
  </si>
  <si>
    <t>兆豐金</t>
    <phoneticPr fontId="2" type="noConversion"/>
  </si>
  <si>
    <t>台新新光金</t>
    <phoneticPr fontId="2" type="noConversion"/>
  </si>
  <si>
    <t>國票金</t>
    <phoneticPr fontId="2" type="noConversion"/>
  </si>
  <si>
    <t>中信金</t>
    <phoneticPr fontId="2" type="noConversion"/>
  </si>
  <si>
    <t>王道銀行</t>
    <phoneticPr fontId="2" type="noConversion"/>
  </si>
  <si>
    <t>欣欣</t>
    <phoneticPr fontId="2" type="noConversion"/>
  </si>
  <si>
    <t>遠百</t>
    <phoneticPr fontId="2" type="noConversion"/>
  </si>
  <si>
    <t>匯僑</t>
    <phoneticPr fontId="2" type="noConversion"/>
  </si>
  <si>
    <t>三商</t>
    <phoneticPr fontId="2" type="noConversion"/>
  </si>
  <si>
    <t>高林</t>
    <phoneticPr fontId="2" type="noConversion"/>
  </si>
  <si>
    <t>特力</t>
    <phoneticPr fontId="2" type="noConversion"/>
  </si>
  <si>
    <t>統領</t>
    <phoneticPr fontId="2" type="noConversion"/>
  </si>
  <si>
    <t>統一超</t>
    <phoneticPr fontId="2" type="noConversion"/>
  </si>
  <si>
    <t>潤泰全</t>
    <phoneticPr fontId="2" type="noConversion"/>
  </si>
  <si>
    <t>滿心</t>
    <phoneticPr fontId="2" type="noConversion"/>
  </si>
  <si>
    <t>鼎固-KY</t>
    <phoneticPr fontId="2" type="noConversion"/>
  </si>
  <si>
    <t>宏太-KY</t>
    <phoneticPr fontId="2" type="noConversion"/>
  </si>
  <si>
    <t>誠品生活</t>
    <phoneticPr fontId="2" type="noConversion"/>
  </si>
  <si>
    <t>淘帝-KY</t>
    <phoneticPr fontId="2" type="noConversion"/>
  </si>
  <si>
    <t>集雅社</t>
    <phoneticPr fontId="2" type="noConversion"/>
  </si>
  <si>
    <t>永邑-KY</t>
    <phoneticPr fontId="2" type="noConversion"/>
  </si>
  <si>
    <t>米斯特</t>
    <phoneticPr fontId="2" type="noConversion"/>
  </si>
  <si>
    <t>三商家購</t>
    <phoneticPr fontId="2" type="noConversion"/>
  </si>
  <si>
    <t>振宇五金</t>
    <phoneticPr fontId="2" type="noConversion"/>
  </si>
  <si>
    <t>寶陞</t>
    <phoneticPr fontId="2" type="noConversion"/>
  </si>
  <si>
    <t>欣新網</t>
    <phoneticPr fontId="2" type="noConversion"/>
  </si>
  <si>
    <t>歐格</t>
    <phoneticPr fontId="2" type="noConversion"/>
  </si>
  <si>
    <t>健和興</t>
    <phoneticPr fontId="2" type="noConversion"/>
  </si>
  <si>
    <t>豐達科</t>
    <phoneticPr fontId="2" type="noConversion"/>
  </si>
  <si>
    <t>神基</t>
    <phoneticPr fontId="2" type="noConversion"/>
  </si>
  <si>
    <t>晶豪科</t>
    <phoneticPr fontId="2" type="noConversion"/>
  </si>
  <si>
    <t>大立光</t>
    <phoneticPr fontId="2" type="noConversion"/>
  </si>
  <si>
    <t>華立</t>
    <phoneticPr fontId="2" type="noConversion"/>
  </si>
  <si>
    <t>今皓</t>
    <phoneticPr fontId="2" type="noConversion"/>
  </si>
  <si>
    <t>晟銘電</t>
    <phoneticPr fontId="2" type="noConversion"/>
  </si>
  <si>
    <t>聯陽</t>
    <phoneticPr fontId="2" type="noConversion"/>
  </si>
  <si>
    <t>全漢</t>
    <phoneticPr fontId="2" type="noConversion"/>
  </si>
  <si>
    <t>奇鋐</t>
    <phoneticPr fontId="2" type="noConversion"/>
  </si>
  <si>
    <t>隆銘綠能</t>
    <phoneticPr fontId="2" type="noConversion"/>
  </si>
  <si>
    <t>鴻名</t>
    <phoneticPr fontId="2" type="noConversion"/>
  </si>
  <si>
    <t>威強電</t>
    <phoneticPr fontId="2" type="noConversion"/>
  </si>
  <si>
    <t>憶聲</t>
    <phoneticPr fontId="2" type="noConversion"/>
  </si>
  <si>
    <t>星通</t>
    <phoneticPr fontId="2" type="noConversion"/>
  </si>
  <si>
    <t>禾伸堂</t>
    <phoneticPr fontId="2" type="noConversion"/>
  </si>
  <si>
    <t>盛達</t>
    <phoneticPr fontId="2" type="noConversion"/>
  </si>
  <si>
    <t>增你強</t>
    <phoneticPr fontId="2" type="noConversion"/>
  </si>
  <si>
    <t>零壹</t>
    <phoneticPr fontId="2" type="noConversion"/>
  </si>
  <si>
    <t>德律</t>
    <phoneticPr fontId="2" type="noConversion"/>
  </si>
  <si>
    <t>佰鴻</t>
    <phoneticPr fontId="2" type="noConversion"/>
  </si>
  <si>
    <t>偉訓</t>
    <phoneticPr fontId="2" type="noConversion"/>
  </si>
  <si>
    <t>聯詠</t>
    <phoneticPr fontId="2" type="noConversion"/>
  </si>
  <si>
    <t>智原</t>
    <phoneticPr fontId="2" type="noConversion"/>
  </si>
  <si>
    <t>文曄</t>
    <phoneticPr fontId="2" type="noConversion"/>
  </si>
  <si>
    <t>欣興</t>
    <phoneticPr fontId="2" type="noConversion"/>
  </si>
  <si>
    <t>全台</t>
    <phoneticPr fontId="2" type="noConversion"/>
  </si>
  <si>
    <t>遠見</t>
    <phoneticPr fontId="2" type="noConversion"/>
  </si>
  <si>
    <t>揚智</t>
    <phoneticPr fontId="2" type="noConversion"/>
  </si>
  <si>
    <t>晶技</t>
    <phoneticPr fontId="2" type="noConversion"/>
  </si>
  <si>
    <t>健鼎</t>
    <phoneticPr fontId="2" type="noConversion"/>
  </si>
  <si>
    <t>台灣大</t>
    <phoneticPr fontId="2" type="noConversion"/>
  </si>
  <si>
    <t>建碁</t>
    <phoneticPr fontId="2" type="noConversion"/>
  </si>
  <si>
    <t>益登</t>
    <phoneticPr fontId="2" type="noConversion"/>
  </si>
  <si>
    <t>精金</t>
    <phoneticPr fontId="2" type="noConversion"/>
  </si>
  <si>
    <t>鈺德</t>
    <phoneticPr fontId="2" type="noConversion"/>
  </si>
  <si>
    <t>力特</t>
    <phoneticPr fontId="2" type="noConversion"/>
  </si>
  <si>
    <t>夆典</t>
    <phoneticPr fontId="2" type="noConversion"/>
  </si>
  <si>
    <t>立萬利</t>
    <phoneticPr fontId="2" type="noConversion"/>
  </si>
  <si>
    <t>蔚華科</t>
    <phoneticPr fontId="2" type="noConversion"/>
  </si>
  <si>
    <t>富華新</t>
    <phoneticPr fontId="2" type="noConversion"/>
  </si>
  <si>
    <t>喬鼎</t>
    <phoneticPr fontId="2" type="noConversion"/>
  </si>
  <si>
    <t>立德</t>
    <phoneticPr fontId="2" type="noConversion"/>
  </si>
  <si>
    <t>華晶科</t>
    <phoneticPr fontId="2" type="noConversion"/>
  </si>
  <si>
    <t>建漢</t>
    <phoneticPr fontId="2" type="noConversion"/>
  </si>
  <si>
    <t>泰偉</t>
    <phoneticPr fontId="2" type="noConversion"/>
  </si>
  <si>
    <t>李洲</t>
    <phoneticPr fontId="2" type="noConversion"/>
  </si>
  <si>
    <t>全域</t>
    <phoneticPr fontId="2" type="noConversion"/>
  </si>
  <si>
    <t>協禧</t>
    <phoneticPr fontId="2" type="noConversion"/>
  </si>
  <si>
    <t>天方能源</t>
    <phoneticPr fontId="2" type="noConversion"/>
  </si>
  <si>
    <t>僑威</t>
    <phoneticPr fontId="2" type="noConversion"/>
  </si>
  <si>
    <t>聯亞</t>
    <phoneticPr fontId="2" type="noConversion"/>
  </si>
  <si>
    <t>網龍</t>
    <phoneticPr fontId="2" type="noConversion"/>
  </si>
  <si>
    <t>新零售</t>
    <phoneticPr fontId="2" type="noConversion"/>
  </si>
  <si>
    <t>華義</t>
    <phoneticPr fontId="2" type="noConversion"/>
  </si>
  <si>
    <t>艾訊</t>
    <phoneticPr fontId="2" type="noConversion"/>
  </si>
  <si>
    <t>日電貿</t>
    <phoneticPr fontId="2" type="noConversion"/>
  </si>
  <si>
    <t>鴻碩</t>
    <phoneticPr fontId="2" type="noConversion"/>
  </si>
  <si>
    <t>港建*</t>
    <phoneticPr fontId="2" type="noConversion"/>
  </si>
  <si>
    <t>聯傑</t>
    <phoneticPr fontId="2" type="noConversion"/>
  </si>
  <si>
    <t>及成</t>
    <phoneticPr fontId="2" type="noConversion"/>
  </si>
  <si>
    <t>穩懋</t>
    <phoneticPr fontId="2" type="noConversion"/>
  </si>
  <si>
    <t>好德</t>
    <phoneticPr fontId="2" type="noConversion"/>
  </si>
  <si>
    <t>富榮綱</t>
    <phoneticPr fontId="2" type="noConversion"/>
  </si>
  <si>
    <t>進階</t>
    <phoneticPr fontId="2" type="noConversion"/>
  </si>
  <si>
    <t>笙泉</t>
    <phoneticPr fontId="2" type="noConversion"/>
  </si>
  <si>
    <t>昇銳</t>
    <phoneticPr fontId="2" type="noConversion"/>
  </si>
  <si>
    <t>一零四</t>
    <phoneticPr fontId="2" type="noConversion"/>
  </si>
  <si>
    <t>弘塑</t>
    <phoneticPr fontId="2" type="noConversion"/>
  </si>
  <si>
    <t>凌航</t>
    <phoneticPr fontId="2" type="noConversion"/>
  </si>
  <si>
    <t>耀登</t>
    <phoneticPr fontId="2" type="noConversion"/>
  </si>
  <si>
    <t>晶宏</t>
    <phoneticPr fontId="2" type="noConversion"/>
  </si>
  <si>
    <t>大綜</t>
    <phoneticPr fontId="2" type="noConversion"/>
  </si>
  <si>
    <t>正達</t>
    <phoneticPr fontId="2" type="noConversion"/>
  </si>
  <si>
    <t>鈺寶-創</t>
    <phoneticPr fontId="2" type="noConversion"/>
  </si>
  <si>
    <t>璟德</t>
    <phoneticPr fontId="2" type="noConversion"/>
  </si>
  <si>
    <t>精確</t>
    <phoneticPr fontId="2" type="noConversion"/>
  </si>
  <si>
    <t>波若威</t>
    <phoneticPr fontId="2" type="noConversion"/>
  </si>
  <si>
    <t>景岳</t>
    <phoneticPr fontId="2" type="noConversion"/>
  </si>
  <si>
    <t>大量</t>
    <phoneticPr fontId="2" type="noConversion"/>
  </si>
  <si>
    <t>眾福科</t>
    <phoneticPr fontId="2" type="noConversion"/>
  </si>
  <si>
    <t>亞信</t>
    <phoneticPr fontId="2" type="noConversion"/>
  </si>
  <si>
    <t>炎洲流通</t>
    <phoneticPr fontId="2" type="noConversion"/>
  </si>
  <si>
    <t>基亞</t>
    <phoneticPr fontId="2" type="noConversion"/>
  </si>
  <si>
    <t>公準</t>
    <phoneticPr fontId="2" type="noConversion"/>
  </si>
  <si>
    <t>鑫龍騰</t>
    <phoneticPr fontId="2" type="noConversion"/>
  </si>
  <si>
    <t>景碩</t>
    <phoneticPr fontId="2" type="noConversion"/>
  </si>
  <si>
    <t>雲嘉南</t>
    <phoneticPr fontId="2" type="noConversion"/>
  </si>
  <si>
    <t>佰研</t>
    <phoneticPr fontId="2" type="noConversion"/>
  </si>
  <si>
    <t>志豐</t>
    <phoneticPr fontId="2" type="noConversion"/>
  </si>
  <si>
    <t>耀勝</t>
    <phoneticPr fontId="2" type="noConversion"/>
  </si>
  <si>
    <t>全科</t>
    <phoneticPr fontId="2" type="noConversion"/>
  </si>
  <si>
    <t>順達</t>
    <phoneticPr fontId="2" type="noConversion"/>
  </si>
  <si>
    <t>茂訊</t>
    <phoneticPr fontId="2" type="noConversion"/>
  </si>
  <si>
    <t>優群</t>
    <phoneticPr fontId="2" type="noConversion"/>
  </si>
  <si>
    <t>大學光</t>
    <phoneticPr fontId="2" type="noConversion"/>
  </si>
  <si>
    <t>倚強科</t>
    <phoneticPr fontId="2" type="noConversion"/>
  </si>
  <si>
    <t>台嘉碩</t>
    <phoneticPr fontId="2" type="noConversion"/>
  </si>
  <si>
    <t>三顧</t>
    <phoneticPr fontId="2" type="noConversion"/>
  </si>
  <si>
    <t>龍鋒</t>
    <phoneticPr fontId="2" type="noConversion"/>
  </si>
  <si>
    <t>原相</t>
    <phoneticPr fontId="2" type="noConversion"/>
  </si>
  <si>
    <t>金麗科</t>
    <phoneticPr fontId="2" type="noConversion"/>
  </si>
  <si>
    <t>晟鈦</t>
    <phoneticPr fontId="2" type="noConversion"/>
  </si>
  <si>
    <t>錦明</t>
    <phoneticPr fontId="2" type="noConversion"/>
  </si>
  <si>
    <t>緯創</t>
    <phoneticPr fontId="2" type="noConversion"/>
  </si>
  <si>
    <t>昱捷</t>
    <phoneticPr fontId="2" type="noConversion"/>
  </si>
  <si>
    <t>光環</t>
    <phoneticPr fontId="2" type="noConversion"/>
  </si>
  <si>
    <t>海灣</t>
    <phoneticPr fontId="2" type="noConversion"/>
  </si>
  <si>
    <t>虹冠電</t>
    <phoneticPr fontId="2" type="noConversion"/>
  </si>
  <si>
    <t>鑫創</t>
    <phoneticPr fontId="2" type="noConversion"/>
  </si>
  <si>
    <t>威剛</t>
    <phoneticPr fontId="2" type="noConversion"/>
  </si>
  <si>
    <t>欣銓</t>
    <phoneticPr fontId="2" type="noConversion"/>
  </si>
  <si>
    <t>台星科</t>
    <phoneticPr fontId="2" type="noConversion"/>
  </si>
  <si>
    <t>昇陽</t>
    <phoneticPr fontId="2" type="noConversion"/>
  </si>
  <si>
    <t>海德威</t>
    <phoneticPr fontId="2" type="noConversion"/>
  </si>
  <si>
    <t>東碩</t>
    <phoneticPr fontId="2" type="noConversion"/>
  </si>
  <si>
    <t>宇環</t>
    <phoneticPr fontId="2" type="noConversion"/>
  </si>
  <si>
    <t>微端</t>
    <phoneticPr fontId="2" type="noConversion"/>
  </si>
  <si>
    <t>廣寰科</t>
    <phoneticPr fontId="2" type="noConversion"/>
  </si>
  <si>
    <t>點晶</t>
    <phoneticPr fontId="2" type="noConversion"/>
  </si>
  <si>
    <t>宜特</t>
    <phoneticPr fontId="2" type="noConversion"/>
  </si>
  <si>
    <t>東浦</t>
    <phoneticPr fontId="2" type="noConversion"/>
  </si>
  <si>
    <t>鈊象</t>
    <phoneticPr fontId="2" type="noConversion"/>
  </si>
  <si>
    <t>勝德</t>
    <phoneticPr fontId="2" type="noConversion"/>
  </si>
  <si>
    <t>杭特</t>
    <phoneticPr fontId="2" type="noConversion"/>
  </si>
  <si>
    <t>鼎天</t>
    <phoneticPr fontId="2" type="noConversion"/>
  </si>
  <si>
    <t>聯德</t>
    <phoneticPr fontId="2" type="noConversion"/>
  </si>
  <si>
    <t>佳穎</t>
    <phoneticPr fontId="2" type="noConversion"/>
  </si>
  <si>
    <t>閎暉</t>
    <phoneticPr fontId="2" type="noConversion"/>
  </si>
  <si>
    <t>弘憶股</t>
    <phoneticPr fontId="2" type="noConversion"/>
  </si>
  <si>
    <t>斐成</t>
    <phoneticPr fontId="2" type="noConversion"/>
  </si>
  <si>
    <t>尼克森</t>
    <phoneticPr fontId="2" type="noConversion"/>
  </si>
  <si>
    <t>同泰</t>
    <phoneticPr fontId="2" type="noConversion"/>
  </si>
  <si>
    <t>建舜電</t>
    <phoneticPr fontId="2" type="noConversion"/>
  </si>
  <si>
    <t>雙鴻</t>
    <phoneticPr fontId="2" type="noConversion"/>
  </si>
  <si>
    <t>旭品</t>
    <phoneticPr fontId="2" type="noConversion"/>
  </si>
  <si>
    <t>幸康</t>
    <phoneticPr fontId="2" type="noConversion"/>
  </si>
  <si>
    <t>泰碩</t>
    <phoneticPr fontId="2" type="noConversion"/>
  </si>
  <si>
    <t>泰谷</t>
    <phoneticPr fontId="2" type="noConversion"/>
  </si>
  <si>
    <t>麗清</t>
    <phoneticPr fontId="2" type="noConversion"/>
  </si>
  <si>
    <t>寶德</t>
    <phoneticPr fontId="2" type="noConversion"/>
  </si>
  <si>
    <t>律勝</t>
    <phoneticPr fontId="2" type="noConversion"/>
  </si>
  <si>
    <t>奇偶</t>
    <phoneticPr fontId="2" type="noConversion"/>
  </si>
  <si>
    <t>臺慶科</t>
    <phoneticPr fontId="2" type="noConversion"/>
  </si>
  <si>
    <t>尚立</t>
    <phoneticPr fontId="2" type="noConversion"/>
  </si>
  <si>
    <t>先進光</t>
    <phoneticPr fontId="2" type="noConversion"/>
  </si>
  <si>
    <t>上詮</t>
    <phoneticPr fontId="2" type="noConversion"/>
  </si>
  <si>
    <t>典範</t>
    <phoneticPr fontId="2" type="noConversion"/>
  </si>
  <si>
    <t>熱映</t>
    <phoneticPr fontId="2" type="noConversion"/>
  </si>
  <si>
    <t>精材</t>
    <phoneticPr fontId="2" type="noConversion"/>
  </si>
  <si>
    <t>新日興</t>
    <phoneticPr fontId="2" type="noConversion"/>
  </si>
  <si>
    <t>彬台</t>
    <phoneticPr fontId="2" type="noConversion"/>
  </si>
  <si>
    <t>崇越電</t>
    <phoneticPr fontId="2" type="noConversion"/>
  </si>
  <si>
    <t>旭軟</t>
    <phoneticPr fontId="2" type="noConversion"/>
  </si>
  <si>
    <t>漢科</t>
    <phoneticPr fontId="2" type="noConversion"/>
  </si>
  <si>
    <t>玉晶光</t>
    <phoneticPr fontId="2" type="noConversion"/>
  </si>
  <si>
    <t>京鼎</t>
    <phoneticPr fontId="2" type="noConversion"/>
  </si>
  <si>
    <t>融程電</t>
    <phoneticPr fontId="2" type="noConversion"/>
  </si>
  <si>
    <t>譁裕</t>
    <phoneticPr fontId="2" type="noConversion"/>
  </si>
  <si>
    <t>台興</t>
    <phoneticPr fontId="2" type="noConversion"/>
  </si>
  <si>
    <t>奇鈦科</t>
    <phoneticPr fontId="2" type="noConversion"/>
  </si>
  <si>
    <t>台端</t>
    <phoneticPr fontId="2" type="noConversion"/>
  </si>
  <si>
    <t>哲固</t>
    <phoneticPr fontId="2" type="noConversion"/>
  </si>
  <si>
    <t>榮創</t>
    <phoneticPr fontId="2" type="noConversion"/>
  </si>
  <si>
    <t>類比科</t>
    <phoneticPr fontId="2" type="noConversion"/>
  </si>
  <si>
    <t>聯一光</t>
    <phoneticPr fontId="2" type="noConversion"/>
  </si>
  <si>
    <t>創意</t>
    <phoneticPr fontId="2" type="noConversion"/>
  </si>
  <si>
    <t>利機</t>
    <phoneticPr fontId="2" type="noConversion"/>
  </si>
  <si>
    <t>展達</t>
    <phoneticPr fontId="2" type="noConversion"/>
  </si>
  <si>
    <t>聯鈞</t>
    <phoneticPr fontId="2" type="noConversion"/>
  </si>
  <si>
    <t>晶睿</t>
    <phoneticPr fontId="2" type="noConversion"/>
  </si>
  <si>
    <t>由田</t>
    <phoneticPr fontId="2" type="noConversion"/>
  </si>
  <si>
    <t>進泰電子</t>
    <phoneticPr fontId="2" type="noConversion"/>
  </si>
  <si>
    <t>德晉</t>
    <phoneticPr fontId="2" type="noConversion"/>
  </si>
  <si>
    <t>台灣精材</t>
    <phoneticPr fontId="2" type="noConversion"/>
  </si>
  <si>
    <t>安勤</t>
    <phoneticPr fontId="2" type="noConversion"/>
  </si>
  <si>
    <t>群創</t>
    <phoneticPr fontId="2" type="noConversion"/>
  </si>
  <si>
    <t>力致</t>
    <phoneticPr fontId="2" type="noConversion"/>
  </si>
  <si>
    <t>崧騰</t>
    <phoneticPr fontId="2" type="noConversion"/>
  </si>
  <si>
    <t>森寶</t>
    <phoneticPr fontId="2" type="noConversion"/>
  </si>
  <si>
    <t>單井</t>
    <phoneticPr fontId="2" type="noConversion"/>
  </si>
  <si>
    <t>昇達科</t>
    <phoneticPr fontId="2" type="noConversion"/>
  </si>
  <si>
    <t>長盛</t>
    <phoneticPr fontId="2" type="noConversion"/>
  </si>
  <si>
    <t>陽程</t>
    <phoneticPr fontId="2" type="noConversion"/>
  </si>
  <si>
    <t>環天科</t>
    <phoneticPr fontId="2" type="noConversion"/>
  </si>
  <si>
    <t>維熹</t>
    <phoneticPr fontId="2" type="noConversion"/>
  </si>
  <si>
    <t>揚明光</t>
    <phoneticPr fontId="2" type="noConversion"/>
  </si>
  <si>
    <t>位速</t>
    <phoneticPr fontId="2" type="noConversion"/>
  </si>
  <si>
    <t>矽瑪</t>
    <phoneticPr fontId="2" type="noConversion"/>
  </si>
  <si>
    <t>皇龍</t>
    <phoneticPr fontId="2" type="noConversion"/>
  </si>
  <si>
    <t>華擎</t>
    <phoneticPr fontId="2" type="noConversion"/>
  </si>
  <si>
    <t>亞帝歐</t>
    <phoneticPr fontId="2" type="noConversion"/>
  </si>
  <si>
    <t>柏騰</t>
    <phoneticPr fontId="2" type="noConversion"/>
  </si>
  <si>
    <t>華盈</t>
    <phoneticPr fontId="2" type="noConversion"/>
  </si>
  <si>
    <t>鴻翊</t>
    <phoneticPr fontId="2" type="noConversion"/>
  </si>
  <si>
    <t>御嵿</t>
    <phoneticPr fontId="2" type="noConversion"/>
  </si>
  <si>
    <t>迎輝</t>
    <phoneticPr fontId="2" type="noConversion"/>
  </si>
  <si>
    <t>凡甲</t>
    <phoneticPr fontId="2" type="noConversion"/>
  </si>
  <si>
    <t>聚積</t>
    <phoneticPr fontId="2" type="noConversion"/>
  </si>
  <si>
    <t>安馳</t>
    <phoneticPr fontId="2" type="noConversion"/>
  </si>
  <si>
    <t>力旺</t>
    <phoneticPr fontId="2" type="noConversion"/>
  </si>
  <si>
    <t>晶相光</t>
    <phoneticPr fontId="2" type="noConversion"/>
  </si>
  <si>
    <t>先益</t>
    <phoneticPr fontId="2" type="noConversion"/>
  </si>
  <si>
    <t>台勝科</t>
    <phoneticPr fontId="2" type="noConversion"/>
  </si>
  <si>
    <t>嘉澤</t>
    <phoneticPr fontId="2" type="noConversion"/>
  </si>
  <si>
    <t>晶彩科</t>
    <phoneticPr fontId="2" type="noConversion"/>
  </si>
  <si>
    <t>堡達</t>
    <phoneticPr fontId="2" type="noConversion"/>
  </si>
  <si>
    <t>曜越</t>
    <phoneticPr fontId="2" type="noConversion"/>
  </si>
  <si>
    <t>西柏</t>
    <phoneticPr fontId="2" type="noConversion"/>
  </si>
  <si>
    <t>州巧</t>
    <phoneticPr fontId="2" type="noConversion"/>
  </si>
  <si>
    <t>敦泰</t>
    <phoneticPr fontId="2" type="noConversion"/>
  </si>
  <si>
    <t>宇峻</t>
    <phoneticPr fontId="2" type="noConversion"/>
  </si>
  <si>
    <t>兆利</t>
    <phoneticPr fontId="2" type="noConversion"/>
  </si>
  <si>
    <t>聯穎</t>
    <phoneticPr fontId="2" type="noConversion"/>
  </si>
  <si>
    <t>世禾</t>
    <phoneticPr fontId="2" type="noConversion"/>
  </si>
  <si>
    <t>同致</t>
    <phoneticPr fontId="2" type="noConversion"/>
  </si>
  <si>
    <t>博士旺</t>
    <phoneticPr fontId="2" type="noConversion"/>
  </si>
  <si>
    <t>禾瑞亞</t>
    <phoneticPr fontId="2" type="noConversion"/>
  </si>
  <si>
    <t>嘉威</t>
    <phoneticPr fontId="2" type="noConversion"/>
  </si>
  <si>
    <t>神準</t>
    <phoneticPr fontId="2" type="noConversion"/>
  </si>
  <si>
    <t>牧德</t>
    <phoneticPr fontId="2" type="noConversion"/>
  </si>
  <si>
    <t>其陽</t>
    <phoneticPr fontId="2" type="noConversion"/>
  </si>
  <si>
    <t>逸昌</t>
    <phoneticPr fontId="2" type="noConversion"/>
  </si>
  <si>
    <t>大塚</t>
    <phoneticPr fontId="2" type="noConversion"/>
  </si>
  <si>
    <t>聯合再生</t>
    <phoneticPr fontId="2" type="noConversion"/>
  </si>
  <si>
    <t>泓格</t>
    <phoneticPr fontId="2" type="noConversion"/>
  </si>
  <si>
    <t>友威科</t>
    <phoneticPr fontId="2" type="noConversion"/>
  </si>
  <si>
    <t>博磊</t>
    <phoneticPr fontId="2" type="noConversion"/>
  </si>
  <si>
    <t>辛耘</t>
    <phoneticPr fontId="2" type="noConversion"/>
  </si>
  <si>
    <t>閎康</t>
    <phoneticPr fontId="2" type="noConversion"/>
  </si>
  <si>
    <t>通嘉</t>
    <phoneticPr fontId="2" type="noConversion"/>
  </si>
  <si>
    <t>瑞鼎</t>
    <phoneticPr fontId="2" type="noConversion"/>
  </si>
  <si>
    <t>力銘</t>
    <phoneticPr fontId="2" type="noConversion"/>
  </si>
  <si>
    <t>磐儀</t>
    <phoneticPr fontId="2" type="noConversion"/>
  </si>
  <si>
    <t>智易</t>
    <phoneticPr fontId="2" type="noConversion"/>
  </si>
  <si>
    <t>映興</t>
    <phoneticPr fontId="2" type="noConversion"/>
  </si>
  <si>
    <t>宏致</t>
    <phoneticPr fontId="2" type="noConversion"/>
  </si>
  <si>
    <t>谷崧</t>
    <phoneticPr fontId="2" type="noConversion"/>
  </si>
  <si>
    <t>三一東林</t>
    <phoneticPr fontId="2" type="noConversion"/>
  </si>
  <si>
    <t>鼎翰</t>
    <phoneticPr fontId="2" type="noConversion"/>
  </si>
  <si>
    <t>安可</t>
    <phoneticPr fontId="2" type="noConversion"/>
  </si>
  <si>
    <t>碩天</t>
    <phoneticPr fontId="2" type="noConversion"/>
  </si>
  <si>
    <t>洋華</t>
    <phoneticPr fontId="2" type="noConversion"/>
  </si>
  <si>
    <t>富晶通</t>
    <phoneticPr fontId="2" type="noConversion"/>
  </si>
  <si>
    <t>光頡</t>
    <phoneticPr fontId="2" type="noConversion"/>
  </si>
  <si>
    <t>西勝</t>
    <phoneticPr fontId="2" type="noConversion"/>
  </si>
  <si>
    <t>盈正</t>
    <phoneticPr fontId="2" type="noConversion"/>
  </si>
  <si>
    <t>地心引力</t>
    <phoneticPr fontId="2" type="noConversion"/>
  </si>
  <si>
    <t>新鉅科</t>
    <phoneticPr fontId="2" type="noConversion"/>
  </si>
  <si>
    <t>研勤</t>
    <phoneticPr fontId="2" type="noConversion"/>
  </si>
  <si>
    <t>達邁</t>
    <phoneticPr fontId="2" type="noConversion"/>
  </si>
  <si>
    <t>艾恩特</t>
    <phoneticPr fontId="2" type="noConversion"/>
  </si>
  <si>
    <t>精聯</t>
    <phoneticPr fontId="2" type="noConversion"/>
  </si>
  <si>
    <t>健策</t>
    <phoneticPr fontId="2" type="noConversion"/>
  </si>
  <si>
    <t>世芯-KY</t>
    <phoneticPr fontId="2" type="noConversion"/>
  </si>
  <si>
    <t>鑫科</t>
    <phoneticPr fontId="2" type="noConversion"/>
  </si>
  <si>
    <t>安瑞-KY</t>
    <phoneticPr fontId="2" type="noConversion"/>
  </si>
  <si>
    <t>貿聯-KY</t>
    <phoneticPr fontId="2" type="noConversion"/>
  </si>
  <si>
    <t>光耀</t>
    <phoneticPr fontId="2" type="noConversion"/>
  </si>
  <si>
    <t>圓展</t>
    <phoneticPr fontId="2" type="noConversion"/>
  </si>
  <si>
    <t>康聯訊</t>
    <phoneticPr fontId="2" type="noConversion"/>
  </si>
  <si>
    <t>TPK-KY</t>
    <phoneticPr fontId="2" type="noConversion"/>
  </si>
  <si>
    <t>德微</t>
    <phoneticPr fontId="2" type="noConversion"/>
  </si>
  <si>
    <t>新至陞</t>
    <phoneticPr fontId="2" type="noConversion"/>
  </si>
  <si>
    <t>家登</t>
    <phoneticPr fontId="2" type="noConversion"/>
  </si>
  <si>
    <t>榮昌</t>
    <phoneticPr fontId="2" type="noConversion"/>
  </si>
  <si>
    <t>元創精密</t>
    <phoneticPr fontId="2" type="noConversion"/>
  </si>
  <si>
    <t>達能</t>
    <phoneticPr fontId="2" type="noConversion"/>
  </si>
  <si>
    <t>歐買尬</t>
    <phoneticPr fontId="2" type="noConversion"/>
  </si>
  <si>
    <t>湧德</t>
    <phoneticPr fontId="2" type="noConversion"/>
  </si>
  <si>
    <t>碩禾</t>
    <phoneticPr fontId="2" type="noConversion"/>
  </si>
  <si>
    <t>營邦</t>
    <phoneticPr fontId="2" type="noConversion"/>
  </si>
  <si>
    <t>海華</t>
    <phoneticPr fontId="2" type="noConversion"/>
  </si>
  <si>
    <t>大眾控</t>
    <phoneticPr fontId="2" type="noConversion"/>
  </si>
  <si>
    <t>大聯大</t>
    <phoneticPr fontId="2" type="noConversion"/>
  </si>
  <si>
    <t>欣陸</t>
    <phoneticPr fontId="2" type="noConversion"/>
  </si>
  <si>
    <t>合勤控</t>
    <phoneticPr fontId="2" type="noConversion"/>
  </si>
  <si>
    <t>永信</t>
    <phoneticPr fontId="2" type="noConversion"/>
  </si>
  <si>
    <t>神達</t>
    <phoneticPr fontId="2" type="noConversion"/>
  </si>
  <si>
    <t>漢磊</t>
    <phoneticPr fontId="2" type="noConversion"/>
  </si>
  <si>
    <t>上緯投控</t>
    <phoneticPr fontId="2" type="noConversion"/>
  </si>
  <si>
    <t>鑫聯大投控</t>
    <phoneticPr fontId="2" type="noConversion"/>
  </si>
  <si>
    <t>連展投控</t>
    <phoneticPr fontId="2" type="noConversion"/>
  </si>
  <si>
    <t>日月光投控</t>
    <phoneticPr fontId="2" type="noConversion"/>
  </si>
  <si>
    <t>永崴投控</t>
    <phoneticPr fontId="2" type="noConversion"/>
  </si>
  <si>
    <t>新晶投控</t>
    <phoneticPr fontId="2" type="noConversion"/>
  </si>
  <si>
    <t>富采</t>
    <phoneticPr fontId="2" type="noConversion"/>
  </si>
  <si>
    <t>定穎投控</t>
    <phoneticPr fontId="2" type="noConversion"/>
  </si>
  <si>
    <t>中化控股</t>
    <phoneticPr fontId="2" type="noConversion"/>
  </si>
  <si>
    <t>聯嘉投控</t>
    <phoneticPr fontId="2" type="noConversion"/>
  </si>
  <si>
    <t>永日</t>
    <phoneticPr fontId="2" type="noConversion"/>
  </si>
  <si>
    <t>佳醫</t>
    <phoneticPr fontId="2" type="noConversion"/>
  </si>
  <si>
    <t>東洋</t>
    <phoneticPr fontId="2" type="noConversion"/>
  </si>
  <si>
    <t>雃博</t>
    <phoneticPr fontId="2" type="noConversion"/>
  </si>
  <si>
    <t>邦特</t>
    <phoneticPr fontId="2" type="noConversion"/>
  </si>
  <si>
    <t>懷特</t>
    <phoneticPr fontId="2" type="noConversion"/>
  </si>
  <si>
    <t>加捷生醫</t>
    <phoneticPr fontId="2" type="noConversion"/>
  </si>
  <si>
    <t>濟生</t>
    <phoneticPr fontId="2" type="noConversion"/>
  </si>
  <si>
    <t>聯上</t>
    <phoneticPr fontId="2" type="noConversion"/>
  </si>
  <si>
    <t>健喬</t>
    <phoneticPr fontId="2" type="noConversion"/>
  </si>
  <si>
    <t>明基醫</t>
    <phoneticPr fontId="2" type="noConversion"/>
  </si>
  <si>
    <t>旭富</t>
    <phoneticPr fontId="2" type="noConversion"/>
  </si>
  <si>
    <t>友華</t>
    <phoneticPr fontId="2" type="noConversion"/>
  </si>
  <si>
    <t>優盛</t>
    <phoneticPr fontId="2" type="noConversion"/>
  </si>
  <si>
    <t>晟德</t>
    <phoneticPr fontId="2" type="noConversion"/>
  </si>
  <si>
    <t>太醫</t>
    <phoneticPr fontId="2" type="noConversion"/>
  </si>
  <si>
    <t>天良</t>
    <phoneticPr fontId="2" type="noConversion"/>
  </si>
  <si>
    <t>中天</t>
    <phoneticPr fontId="2" type="noConversion"/>
  </si>
  <si>
    <t>聯合</t>
    <phoneticPr fontId="2" type="noConversion"/>
  </si>
  <si>
    <t>健亞</t>
    <phoneticPr fontId="2" type="noConversion"/>
  </si>
  <si>
    <t>浩泰</t>
    <phoneticPr fontId="2" type="noConversion"/>
  </si>
  <si>
    <t>亞諾法</t>
    <phoneticPr fontId="2" type="noConversion"/>
  </si>
  <si>
    <t>麗豐-KY</t>
    <phoneticPr fontId="2" type="noConversion"/>
  </si>
  <si>
    <t>馬光-KY</t>
    <phoneticPr fontId="2" type="noConversion"/>
  </si>
  <si>
    <t>國光生</t>
    <phoneticPr fontId="2" type="noConversion"/>
  </si>
  <si>
    <t>中裕</t>
    <phoneticPr fontId="2" type="noConversion"/>
  </si>
  <si>
    <t>全宇生技-KY</t>
    <phoneticPr fontId="2" type="noConversion"/>
  </si>
  <si>
    <t>鈺緯</t>
    <phoneticPr fontId="2" type="noConversion"/>
  </si>
  <si>
    <t>樂威科-KY</t>
    <phoneticPr fontId="2" type="noConversion"/>
  </si>
  <si>
    <t>訊映</t>
    <phoneticPr fontId="2" type="noConversion"/>
  </si>
  <si>
    <t>太景*-KY</t>
    <phoneticPr fontId="2" type="noConversion"/>
  </si>
  <si>
    <t>訊聯基因</t>
    <phoneticPr fontId="2" type="noConversion"/>
  </si>
  <si>
    <t>聿新科</t>
    <phoneticPr fontId="2" type="noConversion"/>
  </si>
  <si>
    <t>智擎</t>
    <phoneticPr fontId="2" type="noConversion"/>
  </si>
  <si>
    <t>鐿鈦</t>
    <phoneticPr fontId="2" type="noConversion"/>
  </si>
  <si>
    <t>承業醫</t>
    <phoneticPr fontId="2" type="noConversion"/>
  </si>
  <si>
    <t>友霖</t>
    <phoneticPr fontId="2" type="noConversion"/>
  </si>
  <si>
    <t>松瑞藥</t>
    <phoneticPr fontId="2" type="noConversion"/>
  </si>
  <si>
    <t>醣聯</t>
    <phoneticPr fontId="2" type="noConversion"/>
  </si>
  <si>
    <t>瑞基</t>
    <phoneticPr fontId="2" type="noConversion"/>
  </si>
  <si>
    <t>久裕</t>
    <phoneticPr fontId="2" type="noConversion"/>
  </si>
  <si>
    <t>浩鼎</t>
    <phoneticPr fontId="2" type="noConversion"/>
  </si>
  <si>
    <t>杏一</t>
    <phoneticPr fontId="2" type="noConversion"/>
  </si>
  <si>
    <t>福永生技</t>
    <phoneticPr fontId="2" type="noConversion"/>
  </si>
  <si>
    <t>安克</t>
    <phoneticPr fontId="2" type="noConversion"/>
  </si>
  <si>
    <t>佐登-KY</t>
    <phoneticPr fontId="2" type="noConversion"/>
  </si>
  <si>
    <t>杏國</t>
    <phoneticPr fontId="2" type="noConversion"/>
  </si>
  <si>
    <t>欣大健康</t>
    <phoneticPr fontId="2" type="noConversion"/>
  </si>
  <si>
    <t>中華食</t>
    <phoneticPr fontId="2" type="noConversion"/>
  </si>
  <si>
    <t>信立</t>
    <phoneticPr fontId="2" type="noConversion"/>
  </si>
  <si>
    <t>勝昱</t>
    <phoneticPr fontId="2" type="noConversion"/>
  </si>
  <si>
    <t>世坤</t>
    <phoneticPr fontId="2" type="noConversion"/>
  </si>
  <si>
    <t>炎洲</t>
    <phoneticPr fontId="2" type="noConversion"/>
  </si>
  <si>
    <t>東隆興</t>
    <phoneticPr fontId="2" type="noConversion"/>
  </si>
  <si>
    <t>郡都開發</t>
    <phoneticPr fontId="2" type="noConversion"/>
  </si>
  <si>
    <t>新昕纖</t>
    <phoneticPr fontId="2" type="noConversion"/>
  </si>
  <si>
    <t>飛寶企業</t>
    <phoneticPr fontId="2" type="noConversion"/>
  </si>
  <si>
    <t>三圓</t>
    <phoneticPr fontId="2" type="noConversion"/>
  </si>
  <si>
    <t>金洲</t>
    <phoneticPr fontId="2" type="noConversion"/>
  </si>
  <si>
    <t>皇家美食</t>
    <phoneticPr fontId="2" type="noConversion"/>
  </si>
  <si>
    <t>光明</t>
    <phoneticPr fontId="2" type="noConversion"/>
  </si>
  <si>
    <t>利勤</t>
    <phoneticPr fontId="2" type="noConversion"/>
  </si>
  <si>
    <t>耀億</t>
    <phoneticPr fontId="2" type="noConversion"/>
  </si>
  <si>
    <t>銘旺實</t>
    <phoneticPr fontId="2" type="noConversion"/>
  </si>
  <si>
    <t>興采</t>
    <phoneticPr fontId="2" type="noConversion"/>
  </si>
  <si>
    <t>廣越</t>
    <phoneticPr fontId="2" type="noConversion"/>
  </si>
  <si>
    <t>冠星-KY</t>
    <phoneticPr fontId="2" type="noConversion"/>
  </si>
  <si>
    <t>宜新實業</t>
    <phoneticPr fontId="2" type="noConversion"/>
  </si>
  <si>
    <t>振大環球</t>
    <phoneticPr fontId="2" type="noConversion"/>
  </si>
  <si>
    <t>竣邦-KY</t>
    <phoneticPr fontId="2" type="noConversion"/>
  </si>
  <si>
    <t>健信</t>
    <phoneticPr fontId="2" type="noConversion"/>
  </si>
  <si>
    <t>金雨</t>
    <phoneticPr fontId="2" type="noConversion"/>
  </si>
  <si>
    <t>崇友</t>
    <phoneticPr fontId="2" type="noConversion"/>
  </si>
  <si>
    <t>高鋒</t>
    <phoneticPr fontId="2" type="noConversion"/>
  </si>
  <si>
    <t>福裕</t>
    <phoneticPr fontId="2" type="noConversion"/>
  </si>
  <si>
    <t>永彰</t>
    <phoneticPr fontId="2" type="noConversion"/>
  </si>
  <si>
    <t>東台</t>
    <phoneticPr fontId="2" type="noConversion"/>
  </si>
  <si>
    <t>方土霖</t>
    <phoneticPr fontId="2" type="noConversion"/>
  </si>
  <si>
    <t>江興鍛</t>
    <phoneticPr fontId="2" type="noConversion"/>
  </si>
  <si>
    <t>淳紳</t>
    <phoneticPr fontId="2" type="noConversion"/>
  </si>
  <si>
    <t>宏易</t>
    <phoneticPr fontId="2" type="noConversion"/>
  </si>
  <si>
    <t>瑞智</t>
    <phoneticPr fontId="2" type="noConversion"/>
  </si>
  <si>
    <t>協易機</t>
    <phoneticPr fontId="2" type="noConversion"/>
  </si>
  <si>
    <t>慶騰</t>
    <phoneticPr fontId="2" type="noConversion"/>
  </si>
  <si>
    <t>至興</t>
    <phoneticPr fontId="2" type="noConversion"/>
  </si>
  <si>
    <t>拓凱</t>
    <phoneticPr fontId="2" type="noConversion"/>
  </si>
  <si>
    <t>大詠城</t>
    <phoneticPr fontId="2" type="noConversion"/>
  </si>
  <si>
    <t>全球傳動</t>
    <phoneticPr fontId="2" type="noConversion"/>
  </si>
  <si>
    <t>晟田</t>
    <phoneticPr fontId="2" type="noConversion"/>
  </si>
  <si>
    <t>科嶠</t>
    <phoneticPr fontId="2" type="noConversion"/>
  </si>
  <si>
    <t>萬在</t>
    <phoneticPr fontId="2" type="noConversion"/>
  </si>
  <si>
    <t>銘鈺</t>
    <phoneticPr fontId="2" type="noConversion"/>
  </si>
  <si>
    <t>桓達</t>
    <phoneticPr fontId="2" type="noConversion"/>
  </si>
  <si>
    <t>長佳</t>
    <phoneticPr fontId="2" type="noConversion"/>
  </si>
  <si>
    <t>智伸科</t>
    <phoneticPr fontId="2" type="noConversion"/>
  </si>
  <si>
    <t>力達-KY</t>
    <phoneticPr fontId="2" type="noConversion"/>
  </si>
  <si>
    <t>橙的</t>
    <phoneticPr fontId="2" type="noConversion"/>
  </si>
  <si>
    <t>氣立</t>
    <phoneticPr fontId="2" type="noConversion"/>
  </si>
  <si>
    <t>旭然</t>
    <phoneticPr fontId="2" type="noConversion"/>
  </si>
  <si>
    <t>永新-KY</t>
    <phoneticPr fontId="2" type="noConversion"/>
  </si>
  <si>
    <t>寶緯</t>
    <phoneticPr fontId="2" type="noConversion"/>
  </si>
  <si>
    <t>強信-KY</t>
    <phoneticPr fontId="2" type="noConversion"/>
  </si>
  <si>
    <t>健椿</t>
    <phoneticPr fontId="2" type="noConversion"/>
  </si>
  <si>
    <t>穎漢</t>
    <phoneticPr fontId="2" type="noConversion"/>
  </si>
  <si>
    <t>百德</t>
    <phoneticPr fontId="2" type="noConversion"/>
  </si>
  <si>
    <t>元翎</t>
    <phoneticPr fontId="2" type="noConversion"/>
  </si>
  <si>
    <t>時碩工業</t>
    <phoneticPr fontId="2" type="noConversion"/>
  </si>
  <si>
    <t>科際精密</t>
    <phoneticPr fontId="2" type="noConversion"/>
  </si>
  <si>
    <t>六方科-KY</t>
    <phoneticPr fontId="2" type="noConversion"/>
  </si>
  <si>
    <t>鈞興-KY</t>
    <phoneticPr fontId="2" type="noConversion"/>
  </si>
  <si>
    <t>駐龍</t>
    <phoneticPr fontId="2" type="noConversion"/>
  </si>
  <si>
    <t>大銀微系統</t>
    <phoneticPr fontId="2" type="noConversion"/>
  </si>
  <si>
    <t>達航科技</t>
    <phoneticPr fontId="2" type="noConversion"/>
  </si>
  <si>
    <t>捷流閥業</t>
    <phoneticPr fontId="2" type="noConversion"/>
  </si>
  <si>
    <t>光隆精密-KY</t>
    <phoneticPr fontId="2" type="noConversion"/>
  </si>
  <si>
    <t>台灣精銳</t>
    <phoneticPr fontId="2" type="noConversion"/>
  </si>
  <si>
    <t>君帆</t>
    <phoneticPr fontId="2" type="noConversion"/>
  </si>
  <si>
    <t>達明</t>
    <phoneticPr fontId="2" type="noConversion"/>
  </si>
  <si>
    <t>玖鼎電力</t>
    <phoneticPr fontId="2" type="noConversion"/>
  </si>
  <si>
    <t>唐鋒</t>
    <phoneticPr fontId="2" type="noConversion"/>
  </si>
  <si>
    <t>中美實</t>
    <phoneticPr fontId="2" type="noConversion"/>
  </si>
  <si>
    <t>大恭</t>
    <phoneticPr fontId="2" type="noConversion"/>
  </si>
  <si>
    <t>磐亞</t>
    <phoneticPr fontId="2" type="noConversion"/>
  </si>
  <si>
    <t>永純</t>
    <phoneticPr fontId="2" type="noConversion"/>
  </si>
  <si>
    <t>大立</t>
    <phoneticPr fontId="2" type="noConversion"/>
  </si>
  <si>
    <t>德淵</t>
    <phoneticPr fontId="2" type="noConversion"/>
  </si>
  <si>
    <t>美琪瑪</t>
    <phoneticPr fontId="2" type="noConversion"/>
  </si>
  <si>
    <t>國精化</t>
    <phoneticPr fontId="2" type="noConversion"/>
  </si>
  <si>
    <t>永昕</t>
    <phoneticPr fontId="2" type="noConversion"/>
  </si>
  <si>
    <t>雙美</t>
    <phoneticPr fontId="2" type="noConversion"/>
  </si>
  <si>
    <t>熒茂</t>
    <phoneticPr fontId="2" type="noConversion"/>
  </si>
  <si>
    <t>豪展</t>
    <phoneticPr fontId="2" type="noConversion"/>
  </si>
  <si>
    <t>泰博</t>
    <phoneticPr fontId="2" type="noConversion"/>
  </si>
  <si>
    <t>康普</t>
    <phoneticPr fontId="2" type="noConversion"/>
  </si>
  <si>
    <t>泓瀚</t>
    <phoneticPr fontId="2" type="noConversion"/>
  </si>
  <si>
    <t>合一</t>
    <phoneticPr fontId="2" type="noConversion"/>
  </si>
  <si>
    <t>皇將</t>
    <phoneticPr fontId="2" type="noConversion"/>
  </si>
  <si>
    <t>合富-KY</t>
    <phoneticPr fontId="2" type="noConversion"/>
  </si>
  <si>
    <t>台耀</t>
    <phoneticPr fontId="2" type="noConversion"/>
  </si>
  <si>
    <t>強生</t>
    <phoneticPr fontId="2" type="noConversion"/>
  </si>
  <si>
    <t>新應材</t>
    <phoneticPr fontId="2" type="noConversion"/>
  </si>
  <si>
    <t>國碳科</t>
    <phoneticPr fontId="2" type="noConversion"/>
  </si>
  <si>
    <t>三福化</t>
    <phoneticPr fontId="2" type="noConversion"/>
  </si>
  <si>
    <t>勤凱</t>
    <phoneticPr fontId="2" type="noConversion"/>
  </si>
  <si>
    <t>材料*-KY</t>
    <phoneticPr fontId="2" type="noConversion"/>
  </si>
  <si>
    <t>雙鍵</t>
    <phoneticPr fontId="2" type="noConversion"/>
  </si>
  <si>
    <t>南寶</t>
    <phoneticPr fontId="2" type="noConversion"/>
  </si>
  <si>
    <t>誠泰科技</t>
    <phoneticPr fontId="2" type="noConversion"/>
  </si>
  <si>
    <t>晶呈科技</t>
    <phoneticPr fontId="2" type="noConversion"/>
  </si>
  <si>
    <t>上品</t>
    <phoneticPr fontId="2" type="noConversion"/>
  </si>
  <si>
    <t>望隼</t>
    <phoneticPr fontId="2" type="noConversion"/>
  </si>
  <si>
    <t>台特化</t>
    <phoneticPr fontId="2" type="noConversion"/>
  </si>
  <si>
    <t>大略-KY</t>
    <phoneticPr fontId="2" type="noConversion"/>
  </si>
  <si>
    <t>桂田文創</t>
    <phoneticPr fontId="2" type="noConversion"/>
  </si>
  <si>
    <t>日成-KY</t>
    <phoneticPr fontId="2" type="noConversion"/>
  </si>
  <si>
    <t>聯光通</t>
    <phoneticPr fontId="2" type="noConversion"/>
  </si>
  <si>
    <t>遠傳</t>
    <phoneticPr fontId="2" type="noConversion"/>
  </si>
  <si>
    <t>台聯電</t>
    <phoneticPr fontId="2" type="noConversion"/>
  </si>
  <si>
    <t>富宇</t>
    <phoneticPr fontId="2" type="noConversion"/>
  </si>
  <si>
    <t>前鼎</t>
    <phoneticPr fontId="2" type="noConversion"/>
  </si>
  <si>
    <t>新復興</t>
    <phoneticPr fontId="2" type="noConversion"/>
  </si>
  <si>
    <t>德英</t>
    <phoneticPr fontId="2" type="noConversion"/>
  </si>
  <si>
    <t>聯德控股-KY</t>
    <phoneticPr fontId="2" type="noConversion"/>
  </si>
  <si>
    <t>致伸</t>
    <phoneticPr fontId="2" type="noConversion"/>
  </si>
  <si>
    <t>事欣科</t>
    <phoneticPr fontId="2" type="noConversion"/>
  </si>
  <si>
    <t>新唐</t>
    <phoneticPr fontId="2" type="noConversion"/>
  </si>
  <si>
    <t>力士</t>
    <phoneticPr fontId="2" type="noConversion"/>
  </si>
  <si>
    <t>泰鼎-KY</t>
    <phoneticPr fontId="2" type="noConversion"/>
  </si>
  <si>
    <t>燦星網</t>
    <phoneticPr fontId="2" type="noConversion"/>
  </si>
  <si>
    <t>新盛力</t>
    <phoneticPr fontId="2" type="noConversion"/>
  </si>
  <si>
    <t>友輝</t>
    <phoneticPr fontId="2" type="noConversion"/>
  </si>
  <si>
    <t>太極</t>
    <phoneticPr fontId="2" type="noConversion"/>
  </si>
  <si>
    <t>茂林-KY</t>
    <phoneticPr fontId="2" type="noConversion"/>
  </si>
  <si>
    <t>和碩</t>
    <phoneticPr fontId="2" type="noConversion"/>
  </si>
  <si>
    <t>嘉彰</t>
    <phoneticPr fontId="2" type="noConversion"/>
  </si>
  <si>
    <t>康控-KY</t>
    <phoneticPr fontId="2" type="noConversion"/>
  </si>
  <si>
    <t>辣椒</t>
    <phoneticPr fontId="2" type="noConversion"/>
  </si>
  <si>
    <t>有成精密</t>
    <phoneticPr fontId="2" type="noConversion"/>
  </si>
  <si>
    <t>金耘國際</t>
    <phoneticPr fontId="2" type="noConversion"/>
  </si>
  <si>
    <t>精拓科</t>
    <phoneticPr fontId="2" type="noConversion"/>
  </si>
  <si>
    <t>凌通</t>
    <phoneticPr fontId="2" type="noConversion"/>
  </si>
  <si>
    <t>緯軟</t>
    <phoneticPr fontId="2" type="noConversion"/>
  </si>
  <si>
    <t>光鋐</t>
    <phoneticPr fontId="2" type="noConversion"/>
  </si>
  <si>
    <t>臻鼎-KY</t>
    <phoneticPr fontId="2" type="noConversion"/>
  </si>
  <si>
    <t>誠美材</t>
    <phoneticPr fontId="2" type="noConversion"/>
  </si>
  <si>
    <t>天鈺</t>
    <phoneticPr fontId="2" type="noConversion"/>
  </si>
  <si>
    <t>譜瑞-KY</t>
    <phoneticPr fontId="2" type="noConversion"/>
  </si>
  <si>
    <t>十銓</t>
    <phoneticPr fontId="2" type="noConversion"/>
  </si>
  <si>
    <t>立積</t>
    <phoneticPr fontId="2" type="noConversion"/>
  </si>
  <si>
    <t>IET-KY</t>
    <phoneticPr fontId="2" type="noConversion"/>
  </si>
  <si>
    <t>湯石照明</t>
    <phoneticPr fontId="2" type="noConversion"/>
  </si>
  <si>
    <t>廣穎</t>
    <phoneticPr fontId="2" type="noConversion"/>
  </si>
  <si>
    <t>亞泰</t>
    <phoneticPr fontId="2" type="noConversion"/>
  </si>
  <si>
    <t>佳凌</t>
    <phoneticPr fontId="2" type="noConversion"/>
  </si>
  <si>
    <t>眾達-KY</t>
    <phoneticPr fontId="2" type="noConversion"/>
  </si>
  <si>
    <t>華星光</t>
    <phoneticPr fontId="2" type="noConversion"/>
  </si>
  <si>
    <t>科誠</t>
    <phoneticPr fontId="2" type="noConversion"/>
  </si>
  <si>
    <t>榮科</t>
    <phoneticPr fontId="2" type="noConversion"/>
  </si>
  <si>
    <t>環宇-KY</t>
    <phoneticPr fontId="2" type="noConversion"/>
  </si>
  <si>
    <t>傳奇</t>
    <phoneticPr fontId="2" type="noConversion"/>
  </si>
  <si>
    <t>晶達</t>
    <phoneticPr fontId="2" type="noConversion"/>
  </si>
  <si>
    <t>鑫禾</t>
    <phoneticPr fontId="2" type="noConversion"/>
  </si>
  <si>
    <t>三星</t>
    <phoneticPr fontId="2" type="noConversion"/>
  </si>
  <si>
    <t>榮剛</t>
    <phoneticPr fontId="2" type="noConversion"/>
  </si>
  <si>
    <t>強新</t>
    <phoneticPr fontId="2" type="noConversion"/>
  </si>
  <si>
    <t>建錩</t>
    <phoneticPr fontId="2" type="noConversion"/>
  </si>
  <si>
    <t>華祺</t>
    <phoneticPr fontId="2" type="noConversion"/>
  </si>
  <si>
    <t>松和</t>
    <phoneticPr fontId="2" type="noConversion"/>
  </si>
  <si>
    <t>凱衛</t>
    <phoneticPr fontId="2" type="noConversion"/>
  </si>
  <si>
    <t>力新</t>
    <phoneticPr fontId="2" type="noConversion"/>
  </si>
  <si>
    <t>訊連</t>
    <phoneticPr fontId="2" type="noConversion"/>
  </si>
  <si>
    <t>中茂</t>
    <phoneticPr fontId="2" type="noConversion"/>
  </si>
  <si>
    <t>坤悅</t>
    <phoneticPr fontId="2" type="noConversion"/>
  </si>
  <si>
    <t>新鼎</t>
    <phoneticPr fontId="2" type="noConversion"/>
  </si>
  <si>
    <t>寶碩</t>
    <phoneticPr fontId="2" type="noConversion"/>
  </si>
  <si>
    <t>蒙恬</t>
    <phoneticPr fontId="2" type="noConversion"/>
  </si>
  <si>
    <t>凌網</t>
    <phoneticPr fontId="2" type="noConversion"/>
  </si>
  <si>
    <t>亞昕</t>
    <phoneticPr fontId="2" type="noConversion"/>
  </si>
  <si>
    <t>科嘉-KY</t>
    <phoneticPr fontId="2" type="noConversion"/>
  </si>
  <si>
    <t>萬達光電</t>
    <phoneticPr fontId="2" type="noConversion"/>
  </si>
  <si>
    <t>全訊</t>
    <phoneticPr fontId="2" type="noConversion"/>
  </si>
  <si>
    <t>安力-KY</t>
    <phoneticPr fontId="2" type="noConversion"/>
  </si>
  <si>
    <t>東科-KY</t>
    <phoneticPr fontId="2" type="noConversion"/>
  </si>
  <si>
    <t>立凱-KY</t>
    <phoneticPr fontId="2" type="noConversion"/>
  </si>
  <si>
    <t>鈺鎧</t>
    <phoneticPr fontId="2" type="noConversion"/>
  </si>
  <si>
    <t>雷笛克光學</t>
    <phoneticPr fontId="2" type="noConversion"/>
  </si>
  <si>
    <t>達興材料</t>
    <phoneticPr fontId="2" type="noConversion"/>
  </si>
  <si>
    <t>凌陽創新</t>
    <phoneticPr fontId="2" type="noConversion"/>
  </si>
  <si>
    <t>乙盛-KY</t>
    <phoneticPr fontId="2" type="noConversion"/>
  </si>
  <si>
    <t>弘凱</t>
    <phoneticPr fontId="2" type="noConversion"/>
  </si>
  <si>
    <t>智晶</t>
    <phoneticPr fontId="2" type="noConversion"/>
  </si>
  <si>
    <t>天鉞電</t>
    <phoneticPr fontId="2" type="noConversion"/>
  </si>
  <si>
    <t>虹堡</t>
    <phoneticPr fontId="2" type="noConversion"/>
  </si>
  <si>
    <t>智崴</t>
    <phoneticPr fontId="2" type="noConversion"/>
  </si>
  <si>
    <t>祥碩</t>
    <phoneticPr fontId="2" type="noConversion"/>
  </si>
  <si>
    <t>笙科</t>
    <phoneticPr fontId="2" type="noConversion"/>
  </si>
  <si>
    <t>信驊</t>
    <phoneticPr fontId="2" type="noConversion"/>
  </si>
  <si>
    <t>達輝-KY</t>
    <phoneticPr fontId="2" type="noConversion"/>
  </si>
  <si>
    <t>尚凡*</t>
    <phoneticPr fontId="2" type="noConversion"/>
  </si>
  <si>
    <t>禾聯碩</t>
    <phoneticPr fontId="2" type="noConversion"/>
  </si>
  <si>
    <t>jpp-KY</t>
    <phoneticPr fontId="2" type="noConversion"/>
  </si>
  <si>
    <t>界霖</t>
    <phoneticPr fontId="2" type="noConversion"/>
  </si>
  <si>
    <t>數字</t>
    <phoneticPr fontId="2" type="noConversion"/>
  </si>
  <si>
    <t>豐祥-KY</t>
    <phoneticPr fontId="2" type="noConversion"/>
  </si>
  <si>
    <t>宜鼎</t>
    <phoneticPr fontId="2" type="noConversion"/>
  </si>
  <si>
    <t>邑昇</t>
    <phoneticPr fontId="2" type="noConversion"/>
  </si>
  <si>
    <t>華懋</t>
    <phoneticPr fontId="2" type="noConversion"/>
  </si>
  <si>
    <t>杰力</t>
    <phoneticPr fontId="2" type="noConversion"/>
  </si>
  <si>
    <t>寶得利</t>
    <phoneticPr fontId="2" type="noConversion"/>
  </si>
  <si>
    <t>太欣</t>
    <phoneticPr fontId="2" type="noConversion"/>
  </si>
  <si>
    <t>桂盟</t>
    <phoneticPr fontId="2" type="noConversion"/>
  </si>
  <si>
    <t>天剛</t>
    <phoneticPr fontId="2" type="noConversion"/>
  </si>
  <si>
    <t>寶島科</t>
    <phoneticPr fontId="2" type="noConversion"/>
  </si>
  <si>
    <t>世紀*</t>
    <phoneticPr fontId="2" type="noConversion"/>
  </si>
  <si>
    <t>光聯</t>
    <phoneticPr fontId="2" type="noConversion"/>
  </si>
  <si>
    <t>美而快</t>
    <phoneticPr fontId="2" type="noConversion"/>
  </si>
  <si>
    <t>士開</t>
    <phoneticPr fontId="2" type="noConversion"/>
  </si>
  <si>
    <t>華容</t>
    <phoneticPr fontId="2" type="noConversion"/>
  </si>
  <si>
    <t>建榮</t>
    <phoneticPr fontId="2" type="noConversion"/>
  </si>
  <si>
    <t>立衛</t>
    <phoneticPr fontId="2" type="noConversion"/>
  </si>
  <si>
    <t>馥鴻</t>
    <phoneticPr fontId="2" type="noConversion"/>
  </si>
  <si>
    <t>世界</t>
    <phoneticPr fontId="2" type="noConversion"/>
  </si>
  <si>
    <t>正能量智能</t>
    <phoneticPr fontId="2" type="noConversion"/>
  </si>
  <si>
    <t>鈺創</t>
    <phoneticPr fontId="2" type="noConversion"/>
  </si>
  <si>
    <t>台林</t>
    <phoneticPr fontId="2" type="noConversion"/>
  </si>
  <si>
    <t>協益</t>
    <phoneticPr fontId="2" type="noConversion"/>
  </si>
  <si>
    <t>力麗店</t>
    <phoneticPr fontId="2" type="noConversion"/>
  </si>
  <si>
    <t>中光電</t>
    <phoneticPr fontId="2" type="noConversion"/>
  </si>
  <si>
    <t>合正</t>
    <phoneticPr fontId="2" type="noConversion"/>
  </si>
  <si>
    <t>青雲</t>
    <phoneticPr fontId="2" type="noConversion"/>
  </si>
  <si>
    <t>能率</t>
    <phoneticPr fontId="2" type="noConversion"/>
  </si>
  <si>
    <t>慕康生醫</t>
    <phoneticPr fontId="2" type="noConversion"/>
  </si>
  <si>
    <t>中菲</t>
    <phoneticPr fontId="2" type="noConversion"/>
  </si>
  <si>
    <t>國眾</t>
    <phoneticPr fontId="2" type="noConversion"/>
  </si>
  <si>
    <t>台半</t>
    <phoneticPr fontId="2" type="noConversion"/>
  </si>
  <si>
    <t>振發</t>
    <phoneticPr fontId="2" type="noConversion"/>
  </si>
  <si>
    <t>新門</t>
    <phoneticPr fontId="2" type="noConversion"/>
  </si>
  <si>
    <t>崇越</t>
    <phoneticPr fontId="2" type="noConversion"/>
  </si>
  <si>
    <t>東友</t>
    <phoneticPr fontId="2" type="noConversion"/>
  </si>
  <si>
    <t>高技</t>
    <phoneticPr fontId="2" type="noConversion"/>
  </si>
  <si>
    <t>均豪</t>
    <phoneticPr fontId="2" type="noConversion"/>
  </si>
  <si>
    <t>南良</t>
    <phoneticPr fontId="2" type="noConversion"/>
  </si>
  <si>
    <t>昇益</t>
    <phoneticPr fontId="2" type="noConversion"/>
  </si>
  <si>
    <t>宣德</t>
    <phoneticPr fontId="2" type="noConversion"/>
  </si>
  <si>
    <t>同協</t>
    <phoneticPr fontId="2" type="noConversion"/>
  </si>
  <si>
    <t>霖宏</t>
    <phoneticPr fontId="2" type="noConversion"/>
  </si>
  <si>
    <t>富驊</t>
    <phoneticPr fontId="2" type="noConversion"/>
  </si>
  <si>
    <t>凱鈺</t>
    <phoneticPr fontId="2" type="noConversion"/>
  </si>
  <si>
    <t>瀚宇博</t>
    <phoneticPr fontId="2" type="noConversion"/>
  </si>
  <si>
    <t>松翰</t>
    <phoneticPr fontId="2" type="noConversion"/>
  </si>
  <si>
    <t>聰泰</t>
    <phoneticPr fontId="2" type="noConversion"/>
  </si>
  <si>
    <t>智冠</t>
    <phoneticPr fontId="2" type="noConversion"/>
  </si>
  <si>
    <t>新華</t>
    <phoneticPr fontId="2" type="noConversion"/>
  </si>
  <si>
    <t>中美晶</t>
    <phoneticPr fontId="2" type="noConversion"/>
  </si>
  <si>
    <t>慧友</t>
    <phoneticPr fontId="2" type="noConversion"/>
  </si>
  <si>
    <t>通泰</t>
    <phoneticPr fontId="2" type="noConversion"/>
  </si>
  <si>
    <t>松普</t>
    <phoneticPr fontId="2" type="noConversion"/>
  </si>
  <si>
    <t>彩富</t>
    <phoneticPr fontId="2" type="noConversion"/>
  </si>
  <si>
    <t>同亨</t>
    <phoneticPr fontId="2" type="noConversion"/>
  </si>
  <si>
    <t>三聯</t>
    <phoneticPr fontId="2" type="noConversion"/>
  </si>
  <si>
    <t>永信建</t>
    <phoneticPr fontId="2" type="noConversion"/>
  </si>
  <si>
    <t>德昌</t>
    <phoneticPr fontId="2" type="noConversion"/>
  </si>
  <si>
    <t>力麒</t>
    <phoneticPr fontId="2" type="noConversion"/>
  </si>
  <si>
    <t>三豐</t>
    <phoneticPr fontId="2" type="noConversion"/>
  </si>
  <si>
    <t>建國</t>
    <phoneticPr fontId="2" type="noConversion"/>
  </si>
  <si>
    <t>雙喜</t>
    <phoneticPr fontId="2" type="noConversion"/>
  </si>
  <si>
    <t>隆大</t>
    <phoneticPr fontId="2" type="noConversion"/>
  </si>
  <si>
    <t>力泰</t>
    <phoneticPr fontId="2" type="noConversion"/>
  </si>
  <si>
    <t>工信</t>
    <phoneticPr fontId="2" type="noConversion"/>
  </si>
  <si>
    <t>豐謙</t>
    <phoneticPr fontId="2" type="noConversion"/>
  </si>
  <si>
    <t>順天</t>
    <phoneticPr fontId="2" type="noConversion"/>
  </si>
  <si>
    <t>鉅陞</t>
    <phoneticPr fontId="2" type="noConversion"/>
  </si>
  <si>
    <t>龍巖</t>
    <phoneticPr fontId="2" type="noConversion"/>
  </si>
  <si>
    <t>鄉林</t>
    <phoneticPr fontId="2" type="noConversion"/>
  </si>
  <si>
    <t>皇鼎</t>
    <phoneticPr fontId="2" type="noConversion"/>
  </si>
  <si>
    <t>聖暉*</t>
    <phoneticPr fontId="2" type="noConversion"/>
  </si>
  <si>
    <t>東明-KY</t>
    <phoneticPr fontId="2" type="noConversion"/>
  </si>
  <si>
    <t>桓鼎-KY</t>
    <phoneticPr fontId="2" type="noConversion"/>
  </si>
  <si>
    <t>永固-KY</t>
    <phoneticPr fontId="2" type="noConversion"/>
  </si>
  <si>
    <t>安倉</t>
    <phoneticPr fontId="2" type="noConversion"/>
  </si>
  <si>
    <t>台聯櫃</t>
    <phoneticPr fontId="2" type="noConversion"/>
  </si>
  <si>
    <t>陸海</t>
    <phoneticPr fontId="2" type="noConversion"/>
  </si>
  <si>
    <t>中連</t>
    <phoneticPr fontId="2" type="noConversion"/>
  </si>
  <si>
    <t>遠雄港</t>
    <phoneticPr fontId="2" type="noConversion"/>
  </si>
  <si>
    <t>四維航</t>
    <phoneticPr fontId="2" type="noConversion"/>
  </si>
  <si>
    <t>中菲行</t>
    <phoneticPr fontId="2" type="noConversion"/>
  </si>
  <si>
    <t>劍湖山</t>
    <phoneticPr fontId="2" type="noConversion"/>
  </si>
  <si>
    <t>亞都</t>
    <phoneticPr fontId="2" type="noConversion"/>
  </si>
  <si>
    <t>老爺知</t>
    <phoneticPr fontId="2" type="noConversion"/>
  </si>
  <si>
    <t>鳳凰</t>
    <phoneticPr fontId="2" type="noConversion"/>
  </si>
  <si>
    <t>致和證</t>
    <phoneticPr fontId="2" type="noConversion"/>
  </si>
  <si>
    <t>中租-KY</t>
    <phoneticPr fontId="2" type="noConversion"/>
  </si>
  <si>
    <t>台名</t>
    <phoneticPr fontId="2" type="noConversion"/>
  </si>
  <si>
    <t>合庫金</t>
    <phoneticPr fontId="2" type="noConversion"/>
  </si>
  <si>
    <t>德記</t>
    <phoneticPr fontId="2" type="noConversion"/>
  </si>
  <si>
    <t>全家</t>
    <phoneticPr fontId="2" type="noConversion"/>
  </si>
  <si>
    <t>寶雅</t>
    <phoneticPr fontId="2" type="noConversion"/>
  </si>
  <si>
    <t>台南-KY</t>
    <phoneticPr fontId="2" type="noConversion"/>
  </si>
  <si>
    <t>大洋-KY</t>
    <phoneticPr fontId="2" type="noConversion"/>
  </si>
  <si>
    <t>群益證</t>
    <phoneticPr fontId="2" type="noConversion"/>
  </si>
  <si>
    <t>康和證</t>
    <phoneticPr fontId="2" type="noConversion"/>
  </si>
  <si>
    <t>大展證</t>
    <phoneticPr fontId="2" type="noConversion"/>
  </si>
  <si>
    <t>美好證</t>
    <phoneticPr fontId="2" type="noConversion"/>
  </si>
  <si>
    <t>元大期</t>
    <phoneticPr fontId="2" type="noConversion"/>
  </si>
  <si>
    <t>群益期</t>
    <phoneticPr fontId="2" type="noConversion"/>
  </si>
  <si>
    <t>寬魚國際</t>
    <phoneticPr fontId="2" type="noConversion"/>
  </si>
  <si>
    <t>合邦</t>
    <phoneticPr fontId="2" type="noConversion"/>
  </si>
  <si>
    <t>創惟</t>
    <phoneticPr fontId="2" type="noConversion"/>
  </si>
  <si>
    <t>競國</t>
    <phoneticPr fontId="2" type="noConversion"/>
  </si>
  <si>
    <t>亞元</t>
    <phoneticPr fontId="2" type="noConversion"/>
  </si>
  <si>
    <t>大宇資</t>
    <phoneticPr fontId="2" type="noConversion"/>
  </si>
  <si>
    <t>邁達特</t>
    <phoneticPr fontId="2" type="noConversion"/>
  </si>
  <si>
    <t>亞矽</t>
    <phoneticPr fontId="2" type="noConversion"/>
  </si>
  <si>
    <t>久威</t>
    <phoneticPr fontId="2" type="noConversion"/>
  </si>
  <si>
    <t>彩晶</t>
    <phoneticPr fontId="2" type="noConversion"/>
  </si>
  <si>
    <t>迎廣</t>
    <phoneticPr fontId="2" type="noConversion"/>
  </si>
  <si>
    <t>建達</t>
    <phoneticPr fontId="2" type="noConversion"/>
  </si>
  <si>
    <t>達運</t>
    <phoneticPr fontId="2" type="noConversion"/>
  </si>
  <si>
    <t>新普</t>
    <phoneticPr fontId="2" type="noConversion"/>
  </si>
  <si>
    <t>擎邦</t>
    <phoneticPr fontId="2" type="noConversion"/>
  </si>
  <si>
    <t>上奇</t>
    <phoneticPr fontId="2" type="noConversion"/>
  </si>
  <si>
    <t>業強</t>
    <phoneticPr fontId="2" type="noConversion"/>
  </si>
  <si>
    <t>廣運</t>
    <phoneticPr fontId="2" type="noConversion"/>
  </si>
  <si>
    <t>信音</t>
    <phoneticPr fontId="2" type="noConversion"/>
  </si>
  <si>
    <t>九豪</t>
    <phoneticPr fontId="2" type="noConversion"/>
  </si>
  <si>
    <t>上福</t>
    <phoneticPr fontId="2" type="noConversion"/>
  </si>
  <si>
    <t>普誠</t>
    <phoneticPr fontId="2" type="noConversion"/>
  </si>
  <si>
    <t>上亞科技</t>
    <phoneticPr fontId="2" type="noConversion"/>
  </si>
  <si>
    <t>金橋</t>
    <phoneticPr fontId="2" type="noConversion"/>
  </si>
  <si>
    <t>萬旭</t>
    <phoneticPr fontId="2" type="noConversion"/>
  </si>
  <si>
    <t>富爾特</t>
    <phoneticPr fontId="2" type="noConversion"/>
  </si>
  <si>
    <t>茂達</t>
    <phoneticPr fontId="2" type="noConversion"/>
  </si>
  <si>
    <t>訊達</t>
    <phoneticPr fontId="2" type="noConversion"/>
  </si>
  <si>
    <t>柏承</t>
    <phoneticPr fontId="2" type="noConversion"/>
  </si>
  <si>
    <t>友勁</t>
    <phoneticPr fontId="2" type="noConversion"/>
  </si>
  <si>
    <t>振曜</t>
    <phoneticPr fontId="2" type="noConversion"/>
  </si>
  <si>
    <t>得利影</t>
    <phoneticPr fontId="2" type="noConversion"/>
  </si>
  <si>
    <t>耕興</t>
    <phoneticPr fontId="2" type="noConversion"/>
  </si>
  <si>
    <t>頎邦</t>
    <phoneticPr fontId="2" type="noConversion"/>
  </si>
  <si>
    <t>驊宏資</t>
    <phoneticPr fontId="2" type="noConversion"/>
  </si>
  <si>
    <t>撼訊</t>
    <phoneticPr fontId="2" type="noConversion"/>
  </si>
  <si>
    <t>晉倫</t>
    <phoneticPr fontId="2" type="noConversion"/>
  </si>
  <si>
    <t>百一</t>
    <phoneticPr fontId="2" type="noConversion"/>
  </si>
  <si>
    <t>順發</t>
    <phoneticPr fontId="2" type="noConversion"/>
  </si>
  <si>
    <t>鈞寶</t>
    <phoneticPr fontId="2" type="noConversion"/>
  </si>
  <si>
    <t>松上</t>
    <phoneticPr fontId="2" type="noConversion"/>
  </si>
  <si>
    <t>禾昌</t>
    <phoneticPr fontId="2" type="noConversion"/>
  </si>
  <si>
    <t>欣技</t>
    <phoneticPr fontId="2" type="noConversion"/>
  </si>
  <si>
    <t>華興</t>
    <phoneticPr fontId="2" type="noConversion"/>
  </si>
  <si>
    <t>浪凡</t>
    <phoneticPr fontId="2" type="noConversion"/>
  </si>
  <si>
    <t>凌華</t>
    <phoneticPr fontId="2" type="noConversion"/>
  </si>
  <si>
    <t>久正</t>
    <phoneticPr fontId="2" type="noConversion"/>
  </si>
  <si>
    <t>宏齊</t>
    <phoneticPr fontId="2" type="noConversion"/>
  </si>
  <si>
    <t>昱泉</t>
    <phoneticPr fontId="2" type="noConversion"/>
  </si>
  <si>
    <t>統振</t>
    <phoneticPr fontId="2" type="noConversion"/>
  </si>
  <si>
    <t>大城地產</t>
    <phoneticPr fontId="2" type="noConversion"/>
  </si>
  <si>
    <t>信昌電</t>
    <phoneticPr fontId="2" type="noConversion"/>
  </si>
  <si>
    <t>安碁</t>
    <phoneticPr fontId="2" type="noConversion"/>
  </si>
  <si>
    <t>瑞儀</t>
    <phoneticPr fontId="2" type="noConversion"/>
  </si>
  <si>
    <t>達麗</t>
    <phoneticPr fontId="2" type="noConversion"/>
  </si>
  <si>
    <t>亞通</t>
    <phoneticPr fontId="2" type="noConversion"/>
  </si>
  <si>
    <t>橘子</t>
    <phoneticPr fontId="2" type="noConversion"/>
  </si>
  <si>
    <t>合晶</t>
    <phoneticPr fontId="2" type="noConversion"/>
  </si>
  <si>
    <t>關貿</t>
    <phoneticPr fontId="2" type="noConversion"/>
  </si>
  <si>
    <t>大豐電</t>
    <phoneticPr fontId="2" type="noConversion"/>
  </si>
  <si>
    <t>幃翔</t>
    <phoneticPr fontId="2" type="noConversion"/>
  </si>
  <si>
    <t>新潤</t>
    <phoneticPr fontId="2" type="noConversion"/>
  </si>
  <si>
    <t>萬潤</t>
    <phoneticPr fontId="2" type="noConversion"/>
  </si>
  <si>
    <t>廣明</t>
    <phoneticPr fontId="2" type="noConversion"/>
  </si>
  <si>
    <t>豐藝</t>
    <phoneticPr fontId="2" type="noConversion"/>
  </si>
  <si>
    <t>萬泰科</t>
    <phoneticPr fontId="2" type="noConversion"/>
  </si>
  <si>
    <t>精成科</t>
    <phoneticPr fontId="2" type="noConversion"/>
  </si>
  <si>
    <t>巨路</t>
    <phoneticPr fontId="2" type="noConversion"/>
  </si>
  <si>
    <t>育富</t>
    <phoneticPr fontId="2" type="noConversion"/>
  </si>
  <si>
    <t>詩肯</t>
    <phoneticPr fontId="2" type="noConversion"/>
  </si>
  <si>
    <t>帆宣</t>
    <phoneticPr fontId="2" type="noConversion"/>
  </si>
  <si>
    <t>瑞築</t>
    <phoneticPr fontId="2" type="noConversion"/>
  </si>
  <si>
    <t>天品</t>
    <phoneticPr fontId="2" type="noConversion"/>
  </si>
  <si>
    <t>亞弘電</t>
    <phoneticPr fontId="2" type="noConversion"/>
  </si>
  <si>
    <t>盛群</t>
    <phoneticPr fontId="2" type="noConversion"/>
  </si>
  <si>
    <t>海韻電</t>
    <phoneticPr fontId="2" type="noConversion"/>
  </si>
  <si>
    <t>艾華</t>
    <phoneticPr fontId="2" type="noConversion"/>
  </si>
  <si>
    <t>詮欣</t>
    <phoneticPr fontId="2" type="noConversion"/>
  </si>
  <si>
    <t>飛捷</t>
    <phoneticPr fontId="2" type="noConversion"/>
  </si>
  <si>
    <t>日揚</t>
    <phoneticPr fontId="2" type="noConversion"/>
  </si>
  <si>
    <t>今國光</t>
    <phoneticPr fontId="2" type="noConversion"/>
  </si>
  <si>
    <t>慶生</t>
    <phoneticPr fontId="2" type="noConversion"/>
  </si>
  <si>
    <t>理銘</t>
    <phoneticPr fontId="2" type="noConversion"/>
  </si>
  <si>
    <t>聯茂</t>
    <phoneticPr fontId="2" type="noConversion"/>
  </si>
  <si>
    <t>精誠</t>
    <phoneticPr fontId="2" type="noConversion"/>
  </si>
  <si>
    <t>和椿</t>
    <phoneticPr fontId="2" type="noConversion"/>
  </si>
  <si>
    <t>居易</t>
    <phoneticPr fontId="2" type="noConversion"/>
  </si>
  <si>
    <t>中探針</t>
    <phoneticPr fontId="2" type="noConversion"/>
  </si>
  <si>
    <t>豪勉</t>
    <phoneticPr fontId="2" type="noConversion"/>
  </si>
  <si>
    <t>富旺</t>
    <phoneticPr fontId="2" type="noConversion"/>
  </si>
  <si>
    <t>岳豐</t>
    <phoneticPr fontId="2" type="noConversion"/>
  </si>
  <si>
    <t>晉泰</t>
    <phoneticPr fontId="2" type="noConversion"/>
  </si>
  <si>
    <t>立軒</t>
    <phoneticPr fontId="2" type="noConversion"/>
  </si>
  <si>
    <t>旺矽</t>
    <phoneticPr fontId="2" type="noConversion"/>
  </si>
  <si>
    <t>聚鼎</t>
    <phoneticPr fontId="2" type="noConversion"/>
  </si>
  <si>
    <t>天瀚</t>
    <phoneticPr fontId="2" type="noConversion"/>
  </si>
  <si>
    <t>光鼎</t>
    <phoneticPr fontId="2" type="noConversion"/>
  </si>
  <si>
    <t>茂綸</t>
    <phoneticPr fontId="2" type="noConversion"/>
  </si>
  <si>
    <t>全譜</t>
    <phoneticPr fontId="2" type="noConversion"/>
  </si>
  <si>
    <t>研通</t>
    <phoneticPr fontId="2" type="noConversion"/>
  </si>
  <si>
    <t>尼得科超眾</t>
    <phoneticPr fontId="2" type="noConversion"/>
  </si>
  <si>
    <t>系微</t>
    <phoneticPr fontId="2" type="noConversion"/>
  </si>
  <si>
    <t>旺玖</t>
    <phoneticPr fontId="2" type="noConversion"/>
  </si>
  <si>
    <t>高僑</t>
    <phoneticPr fontId="2" type="noConversion"/>
  </si>
  <si>
    <t>華孚</t>
    <phoneticPr fontId="2" type="noConversion"/>
  </si>
  <si>
    <t>中湛</t>
    <phoneticPr fontId="2" type="noConversion"/>
  </si>
  <si>
    <t>驊訊</t>
    <phoneticPr fontId="2" type="noConversion"/>
  </si>
  <si>
    <t>力成</t>
    <phoneticPr fontId="2" type="noConversion"/>
  </si>
  <si>
    <t>松崗</t>
    <phoneticPr fontId="2" type="noConversion"/>
  </si>
  <si>
    <t>易通展</t>
    <phoneticPr fontId="2" type="noConversion"/>
  </si>
  <si>
    <t>立康</t>
    <phoneticPr fontId="2" type="noConversion"/>
  </si>
  <si>
    <t>迅杰</t>
    <phoneticPr fontId="2" type="noConversion"/>
  </si>
  <si>
    <t>茂迪</t>
    <phoneticPr fontId="2" type="noConversion"/>
  </si>
  <si>
    <t>立端</t>
    <phoneticPr fontId="2" type="noConversion"/>
  </si>
  <si>
    <t>臺龍</t>
    <phoneticPr fontId="2" type="noConversion"/>
  </si>
  <si>
    <t>沛波</t>
    <phoneticPr fontId="2" type="noConversion"/>
  </si>
  <si>
    <t>矽格</t>
    <phoneticPr fontId="2" type="noConversion"/>
  </si>
  <si>
    <t>百徽</t>
    <phoneticPr fontId="2" type="noConversion"/>
  </si>
  <si>
    <t>普萊德</t>
    <phoneticPr fontId="2" type="noConversion"/>
  </si>
  <si>
    <t>富裔</t>
    <phoneticPr fontId="2" type="noConversion"/>
  </si>
  <si>
    <t>方土昶</t>
    <phoneticPr fontId="2" type="noConversion"/>
  </si>
  <si>
    <t>泰詠</t>
    <phoneticPr fontId="2" type="noConversion"/>
  </si>
  <si>
    <t>台郡</t>
    <phoneticPr fontId="2" type="noConversion"/>
  </si>
  <si>
    <t>倍微</t>
    <phoneticPr fontId="2" type="noConversion"/>
  </si>
  <si>
    <t>同欣電</t>
    <phoneticPr fontId="2" type="noConversion"/>
  </si>
  <si>
    <t>台燿</t>
    <phoneticPr fontId="2" type="noConversion"/>
  </si>
  <si>
    <t>元山</t>
    <phoneticPr fontId="2" type="noConversion"/>
  </si>
  <si>
    <t>安鈦克</t>
    <phoneticPr fontId="2" type="noConversion"/>
  </si>
  <si>
    <t>宏正</t>
    <phoneticPr fontId="2" type="noConversion"/>
  </si>
  <si>
    <t>台表科</t>
    <phoneticPr fontId="2" type="noConversion"/>
  </si>
  <si>
    <t>胡連</t>
    <phoneticPr fontId="2" type="noConversion"/>
  </si>
  <si>
    <t>全國電</t>
    <phoneticPr fontId="2" type="noConversion"/>
  </si>
  <si>
    <t>康舒</t>
    <phoneticPr fontId="2" type="noConversion"/>
  </si>
  <si>
    <t>淳安</t>
    <phoneticPr fontId="2" type="noConversion"/>
  </si>
  <si>
    <t>佳邦</t>
    <phoneticPr fontId="2" type="noConversion"/>
  </si>
  <si>
    <t>沛亨</t>
    <phoneticPr fontId="2" type="noConversion"/>
  </si>
  <si>
    <t>迅德</t>
    <phoneticPr fontId="2" type="noConversion"/>
  </si>
  <si>
    <t>智基</t>
    <phoneticPr fontId="2" type="noConversion"/>
  </si>
  <si>
    <t>悅城</t>
    <phoneticPr fontId="2" type="noConversion"/>
  </si>
  <si>
    <t>旭隼</t>
    <phoneticPr fontId="2" type="noConversion"/>
  </si>
  <si>
    <t>晶焱</t>
    <phoneticPr fontId="2" type="noConversion"/>
  </si>
  <si>
    <t>群電</t>
    <phoneticPr fontId="2" type="noConversion"/>
  </si>
  <si>
    <t>樺漢</t>
    <phoneticPr fontId="2" type="noConversion"/>
  </si>
  <si>
    <t>矽力*-KY</t>
    <phoneticPr fontId="2" type="noConversion"/>
  </si>
  <si>
    <t>瑞祺電通</t>
    <phoneticPr fontId="2" type="noConversion"/>
  </si>
  <si>
    <t>韋僑</t>
    <phoneticPr fontId="2" type="noConversion"/>
  </si>
  <si>
    <t>詠昇</t>
    <phoneticPr fontId="2" type="noConversion"/>
  </si>
  <si>
    <t>京晨科</t>
    <phoneticPr fontId="2" type="noConversion"/>
  </si>
  <si>
    <t>億而得-創</t>
    <phoneticPr fontId="2" type="noConversion"/>
  </si>
  <si>
    <t>易發</t>
    <phoneticPr fontId="2" type="noConversion"/>
  </si>
  <si>
    <t>統新</t>
    <phoneticPr fontId="2" type="noConversion"/>
  </si>
  <si>
    <t>光麗-KY</t>
    <phoneticPr fontId="2" type="noConversion"/>
  </si>
  <si>
    <t>今展科</t>
    <phoneticPr fontId="2" type="noConversion"/>
  </si>
  <si>
    <t>大中</t>
    <phoneticPr fontId="2" type="noConversion"/>
  </si>
  <si>
    <t>迅得</t>
    <phoneticPr fontId="2" type="noConversion"/>
  </si>
  <si>
    <t>廣錠</t>
    <phoneticPr fontId="2" type="noConversion"/>
  </si>
  <si>
    <t>光聖</t>
    <phoneticPr fontId="2" type="noConversion"/>
  </si>
  <si>
    <t>元晶</t>
    <phoneticPr fontId="2" type="noConversion"/>
  </si>
  <si>
    <t>藥華藥</t>
    <phoneticPr fontId="2" type="noConversion"/>
  </si>
  <si>
    <t>鈺邦</t>
    <phoneticPr fontId="2" type="noConversion"/>
  </si>
  <si>
    <t>訊芯-KY</t>
    <phoneticPr fontId="2" type="noConversion"/>
  </si>
  <si>
    <t>GIS-KY</t>
    <phoneticPr fontId="2" type="noConversion"/>
  </si>
  <si>
    <t>益得</t>
    <phoneticPr fontId="2" type="noConversion"/>
  </si>
  <si>
    <t>神盾</t>
    <phoneticPr fontId="2" type="noConversion"/>
  </si>
  <si>
    <t>台數科</t>
    <phoneticPr fontId="2" type="noConversion"/>
  </si>
  <si>
    <t>威潤</t>
    <phoneticPr fontId="2" type="noConversion"/>
  </si>
  <si>
    <t>大樹</t>
    <phoneticPr fontId="2" type="noConversion"/>
  </si>
  <si>
    <t>宇智</t>
    <phoneticPr fontId="2" type="noConversion"/>
  </si>
  <si>
    <t>保瑞</t>
    <phoneticPr fontId="2" type="noConversion"/>
  </si>
  <si>
    <t>安集</t>
    <phoneticPr fontId="2" type="noConversion"/>
  </si>
  <si>
    <t>弘煜科</t>
    <phoneticPr fontId="2" type="noConversion"/>
  </si>
  <si>
    <t>點序</t>
    <phoneticPr fontId="2" type="noConversion"/>
  </si>
  <si>
    <t>互動</t>
    <phoneticPr fontId="2" type="noConversion"/>
  </si>
  <si>
    <t>環球晶</t>
    <phoneticPr fontId="2" type="noConversion"/>
  </si>
  <si>
    <t>晶碩</t>
    <phoneticPr fontId="2" type="noConversion"/>
  </si>
  <si>
    <t>生華科</t>
    <phoneticPr fontId="2" type="noConversion"/>
  </si>
  <si>
    <t>九齊</t>
    <phoneticPr fontId="2" type="noConversion"/>
  </si>
  <si>
    <t>科懋</t>
    <phoneticPr fontId="2" type="noConversion"/>
  </si>
  <si>
    <t>久禾光</t>
    <phoneticPr fontId="2" type="noConversion"/>
  </si>
  <si>
    <t>益安</t>
    <phoneticPr fontId="2" type="noConversion"/>
  </si>
  <si>
    <t>南六</t>
    <phoneticPr fontId="2" type="noConversion"/>
  </si>
  <si>
    <t>台塑化</t>
    <phoneticPr fontId="2" type="noConversion"/>
  </si>
  <si>
    <t>雙邦</t>
    <phoneticPr fontId="2" type="noConversion"/>
  </si>
  <si>
    <t>惠光</t>
    <phoneticPr fontId="2" type="noConversion"/>
  </si>
  <si>
    <t>聚和</t>
    <phoneticPr fontId="2" type="noConversion"/>
  </si>
  <si>
    <t>精測</t>
    <phoneticPr fontId="2" type="noConversion"/>
  </si>
  <si>
    <t>啟發電</t>
    <phoneticPr fontId="2" type="noConversion"/>
  </si>
  <si>
    <t>穎崴</t>
    <phoneticPr fontId="2" type="noConversion"/>
  </si>
  <si>
    <t>勤崴國際</t>
    <phoneticPr fontId="2" type="noConversion"/>
  </si>
  <si>
    <t>保勝光學</t>
    <phoneticPr fontId="2" type="noConversion"/>
  </si>
  <si>
    <t>達爾膚</t>
    <phoneticPr fontId="2" type="noConversion"/>
  </si>
  <si>
    <t>捷敏-KY</t>
    <phoneticPr fontId="2" type="noConversion"/>
  </si>
  <si>
    <t>達發</t>
    <phoneticPr fontId="2" type="noConversion"/>
  </si>
  <si>
    <t>明達醫</t>
    <phoneticPr fontId="2" type="noConversion"/>
  </si>
  <si>
    <t>創威</t>
    <phoneticPr fontId="2" type="noConversion"/>
  </si>
  <si>
    <t>愛普*</t>
    <phoneticPr fontId="2" type="noConversion"/>
  </si>
  <si>
    <t>瑞耘</t>
    <phoneticPr fontId="2" type="noConversion"/>
  </si>
  <si>
    <t>晶心科</t>
    <phoneticPr fontId="2" type="noConversion"/>
  </si>
  <si>
    <t>正瀚-創</t>
    <phoneticPr fontId="2" type="noConversion"/>
  </si>
  <si>
    <t>順藥</t>
    <phoneticPr fontId="2" type="noConversion"/>
  </si>
  <si>
    <t>倉和</t>
    <phoneticPr fontId="2" type="noConversion"/>
  </si>
  <si>
    <t>泰福-KY</t>
    <phoneticPr fontId="2" type="noConversion"/>
  </si>
  <si>
    <t>隆中</t>
    <phoneticPr fontId="2" type="noConversion"/>
  </si>
  <si>
    <t>正基</t>
    <phoneticPr fontId="2" type="noConversion"/>
  </si>
  <si>
    <t>高端疫苗</t>
    <phoneticPr fontId="2" type="noConversion"/>
  </si>
  <si>
    <t>長科*</t>
    <phoneticPr fontId="2" type="noConversion"/>
  </si>
  <si>
    <t>北極星藥業-KY</t>
    <phoneticPr fontId="2" type="noConversion"/>
  </si>
  <si>
    <t>易華電</t>
    <phoneticPr fontId="2" type="noConversion"/>
  </si>
  <si>
    <t>勝品</t>
    <phoneticPr fontId="2" type="noConversion"/>
  </si>
  <si>
    <t>興能高</t>
    <phoneticPr fontId="2" type="noConversion"/>
  </si>
  <si>
    <t>欣普羅</t>
    <phoneticPr fontId="2" type="noConversion"/>
  </si>
  <si>
    <t>是方</t>
    <phoneticPr fontId="2" type="noConversion"/>
  </si>
  <si>
    <t>宏觀</t>
    <phoneticPr fontId="2" type="noConversion"/>
  </si>
  <si>
    <t>醫揚</t>
    <phoneticPr fontId="2" type="noConversion"/>
  </si>
  <si>
    <t>維田</t>
    <phoneticPr fontId="2" type="noConversion"/>
  </si>
  <si>
    <t>虹揚-KY</t>
    <phoneticPr fontId="2" type="noConversion"/>
  </si>
  <si>
    <t>霈方</t>
    <phoneticPr fontId="2" type="noConversion"/>
  </si>
  <si>
    <t>逸達</t>
    <phoneticPr fontId="2" type="noConversion"/>
  </si>
  <si>
    <t>勁豐</t>
    <phoneticPr fontId="2" type="noConversion"/>
  </si>
  <si>
    <t>達邦蛋白</t>
    <phoneticPr fontId="2" type="noConversion"/>
  </si>
  <si>
    <t>研揚</t>
    <phoneticPr fontId="2" type="noConversion"/>
  </si>
  <si>
    <t>鋼聯</t>
    <phoneticPr fontId="2" type="noConversion"/>
  </si>
  <si>
    <t>申豐</t>
    <phoneticPr fontId="2" type="noConversion"/>
  </si>
  <si>
    <t>南俊國際</t>
    <phoneticPr fontId="2" type="noConversion"/>
  </si>
  <si>
    <t>鼎基</t>
    <phoneticPr fontId="2" type="noConversion"/>
  </si>
  <si>
    <t>東典光電</t>
    <phoneticPr fontId="2" type="noConversion"/>
  </si>
  <si>
    <t>台康生技</t>
    <phoneticPr fontId="2" type="noConversion"/>
  </si>
  <si>
    <t>普鴻</t>
    <phoneticPr fontId="2" type="noConversion"/>
  </si>
  <si>
    <t>動力-KY</t>
    <phoneticPr fontId="2" type="noConversion"/>
  </si>
  <si>
    <t>和潤企業</t>
    <phoneticPr fontId="2" type="noConversion"/>
  </si>
  <si>
    <t>台灣銘板</t>
    <phoneticPr fontId="2" type="noConversion"/>
  </si>
  <si>
    <t>寬宏藝術</t>
    <phoneticPr fontId="2" type="noConversion"/>
  </si>
  <si>
    <t>立誠</t>
    <phoneticPr fontId="2" type="noConversion"/>
  </si>
  <si>
    <t>ABC-KY</t>
    <phoneticPr fontId="2" type="noConversion"/>
  </si>
  <si>
    <t>富強鑫</t>
    <phoneticPr fontId="2" type="noConversion"/>
  </si>
  <si>
    <t>帝寶</t>
    <phoneticPr fontId="2" type="noConversion"/>
  </si>
  <si>
    <t>建德工業</t>
    <phoneticPr fontId="2" type="noConversion"/>
  </si>
  <si>
    <t>瀧澤科</t>
    <phoneticPr fontId="2" type="noConversion"/>
  </si>
  <si>
    <t>奈米醫材</t>
    <phoneticPr fontId="2" type="noConversion"/>
  </si>
  <si>
    <t>朋億*</t>
    <phoneticPr fontId="2" type="noConversion"/>
  </si>
  <si>
    <t>慧智</t>
    <phoneticPr fontId="2" type="noConversion"/>
  </si>
  <si>
    <t>特昇-KY</t>
    <phoneticPr fontId="2" type="noConversion"/>
  </si>
  <si>
    <t>共信-KY</t>
    <phoneticPr fontId="2" type="noConversion"/>
  </si>
  <si>
    <t>萬年清</t>
    <phoneticPr fontId="2" type="noConversion"/>
  </si>
  <si>
    <t>必應</t>
    <phoneticPr fontId="2" type="noConversion"/>
  </si>
  <si>
    <t>泰金-KY</t>
    <phoneticPr fontId="2" type="noConversion"/>
  </si>
  <si>
    <t>醫影</t>
    <phoneticPr fontId="2" type="noConversion"/>
  </si>
  <si>
    <t>均華</t>
    <phoneticPr fontId="2" type="noConversion"/>
  </si>
  <si>
    <t>基士德-KY</t>
    <phoneticPr fontId="2" type="noConversion"/>
  </si>
  <si>
    <t>富致</t>
    <phoneticPr fontId="2" type="noConversion"/>
  </si>
  <si>
    <t>M31</t>
    <phoneticPr fontId="2" type="noConversion"/>
  </si>
  <si>
    <t>金萬林-創</t>
    <phoneticPr fontId="2" type="noConversion"/>
  </si>
  <si>
    <t>台生材</t>
    <phoneticPr fontId="2" type="noConversion"/>
  </si>
  <si>
    <t>全宇昕</t>
    <phoneticPr fontId="2" type="noConversion"/>
  </si>
  <si>
    <t>天正國際</t>
    <phoneticPr fontId="2" type="noConversion"/>
  </si>
  <si>
    <t>科定</t>
    <phoneticPr fontId="2" type="noConversion"/>
  </si>
  <si>
    <t>華安</t>
    <phoneticPr fontId="2" type="noConversion"/>
  </si>
  <si>
    <t>聯策</t>
    <phoneticPr fontId="2" type="noConversion"/>
  </si>
  <si>
    <t>威健生技</t>
    <phoneticPr fontId="2" type="noConversion"/>
  </si>
  <si>
    <t>樂斯科</t>
    <phoneticPr fontId="2" type="noConversion"/>
  </si>
  <si>
    <t>群翊</t>
    <phoneticPr fontId="2" type="noConversion"/>
  </si>
  <si>
    <t>羅麗芬-KY</t>
    <phoneticPr fontId="2" type="noConversion"/>
  </si>
  <si>
    <t>信紘科</t>
    <phoneticPr fontId="2" type="noConversion"/>
  </si>
  <si>
    <t>中揚光</t>
    <phoneticPr fontId="2" type="noConversion"/>
  </si>
  <si>
    <t>緯穎</t>
    <phoneticPr fontId="2" type="noConversion"/>
  </si>
  <si>
    <t>復盛應用</t>
    <phoneticPr fontId="2" type="noConversion"/>
  </si>
  <si>
    <t>三能-KY</t>
    <phoneticPr fontId="2" type="noConversion"/>
  </si>
  <si>
    <t>騰輝電子-KY</t>
    <phoneticPr fontId="2" type="noConversion"/>
  </si>
  <si>
    <t>鋐寶科技</t>
    <phoneticPr fontId="2" type="noConversion"/>
  </si>
  <si>
    <t>鈺太</t>
    <phoneticPr fontId="2" type="noConversion"/>
  </si>
  <si>
    <t>鑫創電子</t>
    <phoneticPr fontId="2" type="noConversion"/>
  </si>
  <si>
    <t>雍智科技</t>
    <phoneticPr fontId="2" type="noConversion"/>
  </si>
  <si>
    <t>安格</t>
    <phoneticPr fontId="2" type="noConversion"/>
  </si>
  <si>
    <t>伊雲谷</t>
    <phoneticPr fontId="2" type="noConversion"/>
  </si>
  <si>
    <t>安碁資訊</t>
    <phoneticPr fontId="2" type="noConversion"/>
  </si>
  <si>
    <t>洋基工程</t>
    <phoneticPr fontId="2" type="noConversion"/>
  </si>
  <si>
    <t>進能服</t>
    <phoneticPr fontId="2" type="noConversion"/>
  </si>
  <si>
    <t>廣閎科</t>
    <phoneticPr fontId="2" type="noConversion"/>
  </si>
  <si>
    <t>芯鼎</t>
    <phoneticPr fontId="2" type="noConversion"/>
  </si>
  <si>
    <t>東捷資訊</t>
    <phoneticPr fontId="2" type="noConversion"/>
  </si>
  <si>
    <t>旭暉應材</t>
    <phoneticPr fontId="2" type="noConversion"/>
  </si>
  <si>
    <t>軒郁</t>
    <phoneticPr fontId="2" type="noConversion"/>
  </si>
  <si>
    <t>惠特</t>
    <phoneticPr fontId="2" type="noConversion"/>
  </si>
  <si>
    <t>天擎</t>
    <phoneticPr fontId="2" type="noConversion"/>
  </si>
  <si>
    <t>長聖</t>
    <phoneticPr fontId="2" type="noConversion"/>
  </si>
  <si>
    <t>嘉基</t>
    <phoneticPr fontId="2" type="noConversion"/>
  </si>
  <si>
    <t>應廣</t>
    <phoneticPr fontId="2" type="noConversion"/>
  </si>
  <si>
    <t>力智</t>
    <phoneticPr fontId="2" type="noConversion"/>
  </si>
  <si>
    <t>久昌</t>
    <phoneticPr fontId="2" type="noConversion"/>
  </si>
  <si>
    <t>信實</t>
    <phoneticPr fontId="2" type="noConversion"/>
  </si>
  <si>
    <t>亞泰金屬</t>
    <phoneticPr fontId="2" type="noConversion"/>
  </si>
  <si>
    <t>上洋</t>
    <phoneticPr fontId="2" type="noConversion"/>
  </si>
  <si>
    <t>昇佳電子</t>
    <phoneticPr fontId="2" type="noConversion"/>
  </si>
  <si>
    <t>博晟生醫</t>
    <phoneticPr fontId="2" type="noConversion"/>
  </si>
  <si>
    <t>美達科技</t>
    <phoneticPr fontId="2" type="noConversion"/>
  </si>
  <si>
    <t>竹陞科技</t>
    <phoneticPr fontId="2" type="noConversion"/>
  </si>
  <si>
    <t>91APP*-KY</t>
    <phoneticPr fontId="2" type="noConversion"/>
  </si>
  <si>
    <t>澤米</t>
    <phoneticPr fontId="2" type="noConversion"/>
  </si>
  <si>
    <t>安普新</t>
    <phoneticPr fontId="2" type="noConversion"/>
  </si>
  <si>
    <t>亨泰光</t>
    <phoneticPr fontId="2" type="noConversion"/>
  </si>
  <si>
    <t>智聯服務</t>
    <phoneticPr fontId="2" type="noConversion"/>
  </si>
  <si>
    <t>叡揚</t>
    <phoneticPr fontId="2" type="noConversion"/>
  </si>
  <si>
    <t>龍德造船</t>
    <phoneticPr fontId="2" type="noConversion"/>
  </si>
  <si>
    <t>匯僑設計</t>
    <phoneticPr fontId="2" type="noConversion"/>
  </si>
  <si>
    <t>威鋒電子</t>
    <phoneticPr fontId="2" type="noConversion"/>
  </si>
  <si>
    <t>台灣虎航</t>
    <phoneticPr fontId="2" type="noConversion"/>
  </si>
  <si>
    <t>穩得</t>
    <phoneticPr fontId="2" type="noConversion"/>
  </si>
  <si>
    <t>達亞</t>
    <phoneticPr fontId="2" type="noConversion"/>
  </si>
  <si>
    <t>綠界科技*</t>
    <phoneticPr fontId="2" type="noConversion"/>
  </si>
  <si>
    <t>台微醫</t>
    <phoneticPr fontId="2" type="noConversion"/>
  </si>
  <si>
    <t>志強-KY</t>
    <phoneticPr fontId="2" type="noConversion"/>
  </si>
  <si>
    <t>力積電</t>
    <phoneticPr fontId="2" type="noConversion"/>
  </si>
  <si>
    <t>平和環保-創</t>
    <phoneticPr fontId="2" type="noConversion"/>
  </si>
  <si>
    <t>展碁國際</t>
    <phoneticPr fontId="2" type="noConversion"/>
  </si>
  <si>
    <t>AES-KY</t>
    <phoneticPr fontId="2" type="noConversion"/>
  </si>
  <si>
    <t>視陽</t>
    <phoneticPr fontId="2" type="noConversion"/>
  </si>
  <si>
    <t>昱展新藥</t>
    <phoneticPr fontId="2" type="noConversion"/>
  </si>
  <si>
    <t>華景電</t>
    <phoneticPr fontId="2" type="noConversion"/>
  </si>
  <si>
    <t>采鈺</t>
    <phoneticPr fontId="2" type="noConversion"/>
  </si>
  <si>
    <t>永豐實</t>
    <phoneticPr fontId="2" type="noConversion"/>
  </si>
  <si>
    <t>虎門科技</t>
    <phoneticPr fontId="2" type="noConversion"/>
  </si>
  <si>
    <t>詠業</t>
    <phoneticPr fontId="2" type="noConversion"/>
  </si>
  <si>
    <t>向榮生技</t>
    <phoneticPr fontId="2" type="noConversion"/>
  </si>
  <si>
    <t>晉弘</t>
    <phoneticPr fontId="2" type="noConversion"/>
  </si>
  <si>
    <t>來頡</t>
    <phoneticPr fontId="2" type="noConversion"/>
  </si>
  <si>
    <t>崑鼎</t>
    <phoneticPr fontId="2" type="noConversion"/>
  </si>
  <si>
    <t>明係</t>
    <phoneticPr fontId="2" type="noConversion"/>
  </si>
  <si>
    <t>富世達</t>
    <phoneticPr fontId="2" type="noConversion"/>
  </si>
  <si>
    <t>森崴能源</t>
    <phoneticPr fontId="2" type="noConversion"/>
  </si>
  <si>
    <t>峰源-KY</t>
    <phoneticPr fontId="2" type="noConversion"/>
  </si>
  <si>
    <t>宏碁資訊</t>
    <phoneticPr fontId="2" type="noConversion"/>
  </si>
  <si>
    <t>聯寶</t>
    <phoneticPr fontId="2" type="noConversion"/>
  </si>
  <si>
    <t>濾能</t>
    <phoneticPr fontId="2" type="noConversion"/>
  </si>
  <si>
    <t>千附精密</t>
    <phoneticPr fontId="2" type="noConversion"/>
  </si>
  <si>
    <t>汎銓</t>
    <phoneticPr fontId="2" type="noConversion"/>
  </si>
  <si>
    <t>天二科技</t>
    <phoneticPr fontId="2" type="noConversion"/>
  </si>
  <si>
    <t>圓裕</t>
    <phoneticPr fontId="2" type="noConversion"/>
  </si>
  <si>
    <t>台新藥</t>
    <phoneticPr fontId="2" type="noConversion"/>
  </si>
  <si>
    <t>東研信超</t>
    <phoneticPr fontId="2" type="noConversion"/>
  </si>
  <si>
    <t>長佳智能</t>
    <phoneticPr fontId="2" type="noConversion"/>
  </si>
  <si>
    <t>進典</t>
    <phoneticPr fontId="2" type="noConversion"/>
  </si>
  <si>
    <t>諾貝兒</t>
    <phoneticPr fontId="2" type="noConversion"/>
  </si>
  <si>
    <t>綠茵</t>
    <phoneticPr fontId="2" type="noConversion"/>
  </si>
  <si>
    <t>錼創科技-KY創</t>
    <phoneticPr fontId="2" type="noConversion"/>
  </si>
  <si>
    <t>數泓科</t>
    <phoneticPr fontId="2" type="noConversion"/>
  </si>
  <si>
    <t>鑫傳</t>
    <phoneticPr fontId="2" type="noConversion"/>
  </si>
  <si>
    <t>伯特光</t>
    <phoneticPr fontId="2" type="noConversion"/>
  </si>
  <si>
    <t>睿生光電</t>
    <phoneticPr fontId="2" type="noConversion"/>
  </si>
  <si>
    <t>三集瑞-KY</t>
    <phoneticPr fontId="2" type="noConversion"/>
  </si>
  <si>
    <t>永道-KY</t>
    <phoneticPr fontId="2" type="noConversion"/>
  </si>
  <si>
    <t>偉康科技</t>
    <phoneticPr fontId="2" type="noConversion"/>
  </si>
  <si>
    <t>雲豹能源</t>
    <phoneticPr fontId="2" type="noConversion"/>
  </si>
  <si>
    <t>騰雲</t>
    <phoneticPr fontId="2" type="noConversion"/>
  </si>
  <si>
    <t>浩宇生醫</t>
    <phoneticPr fontId="2" type="noConversion"/>
  </si>
  <si>
    <t>泓德能源</t>
    <phoneticPr fontId="2" type="noConversion"/>
  </si>
  <si>
    <t>倍力</t>
    <phoneticPr fontId="2" type="noConversion"/>
  </si>
  <si>
    <t>國邑*</t>
    <phoneticPr fontId="2" type="noConversion"/>
  </si>
  <si>
    <t>鏵友益</t>
    <phoneticPr fontId="2" type="noConversion"/>
  </si>
  <si>
    <t>潤德</t>
    <phoneticPr fontId="2" type="noConversion"/>
  </si>
  <si>
    <t>全福生技</t>
    <phoneticPr fontId="2" type="noConversion"/>
  </si>
  <si>
    <t>寶綠特-KY</t>
    <phoneticPr fontId="2" type="noConversion"/>
  </si>
  <si>
    <t>來億-KY</t>
    <phoneticPr fontId="2" type="noConversion"/>
  </si>
  <si>
    <t>衛司特</t>
    <phoneticPr fontId="2" type="noConversion"/>
  </si>
  <si>
    <t>宏碩系統</t>
    <phoneticPr fontId="2" type="noConversion"/>
  </si>
  <si>
    <t>創為精密</t>
    <phoneticPr fontId="2" type="noConversion"/>
  </si>
  <si>
    <t>鑽石投資</t>
    <phoneticPr fontId="2" type="noConversion"/>
  </si>
  <si>
    <t>GOGOLOOK</t>
    <phoneticPr fontId="2" type="noConversion"/>
  </si>
  <si>
    <t>巨漢</t>
    <phoneticPr fontId="2" type="noConversion"/>
  </si>
  <si>
    <t>伯鑫</t>
    <phoneticPr fontId="2" type="noConversion"/>
  </si>
  <si>
    <t>現觀科</t>
    <phoneticPr fontId="2" type="noConversion"/>
  </si>
  <si>
    <t>創控</t>
    <phoneticPr fontId="2" type="noConversion"/>
  </si>
  <si>
    <t>鴻呈</t>
    <phoneticPr fontId="2" type="noConversion"/>
  </si>
  <si>
    <t>阜爾運通</t>
    <phoneticPr fontId="2" type="noConversion"/>
  </si>
  <si>
    <t>華凌</t>
    <phoneticPr fontId="2" type="noConversion"/>
  </si>
  <si>
    <t>愛派司</t>
    <phoneticPr fontId="2" type="noConversion"/>
  </si>
  <si>
    <t>康霈*</t>
    <phoneticPr fontId="2" type="noConversion"/>
  </si>
  <si>
    <t>宸曜</t>
    <phoneticPr fontId="2" type="noConversion"/>
  </si>
  <si>
    <t>中台</t>
    <phoneticPr fontId="2" type="noConversion"/>
  </si>
  <si>
    <t>榮惠-KY創</t>
    <phoneticPr fontId="2" type="noConversion"/>
  </si>
  <si>
    <t>意藍</t>
    <phoneticPr fontId="2" type="noConversion"/>
  </si>
  <si>
    <t>攸泰科技</t>
    <phoneticPr fontId="2" type="noConversion"/>
  </si>
  <si>
    <t>佑全</t>
    <phoneticPr fontId="2" type="noConversion"/>
  </si>
  <si>
    <t>青松健康</t>
    <phoneticPr fontId="2" type="noConversion"/>
  </si>
  <si>
    <t>AMAX-KY</t>
    <phoneticPr fontId="2" type="noConversion"/>
  </si>
  <si>
    <t>永鴻生技</t>
    <phoneticPr fontId="2" type="noConversion"/>
  </si>
  <si>
    <t>天虹</t>
    <phoneticPr fontId="2" type="noConversion"/>
  </si>
  <si>
    <t>兆聯實業</t>
    <phoneticPr fontId="2" type="noConversion"/>
  </si>
  <si>
    <t>沛爾生醫-創</t>
    <phoneticPr fontId="2" type="noConversion"/>
  </si>
  <si>
    <t>青新-創</t>
    <phoneticPr fontId="2" type="noConversion"/>
  </si>
  <si>
    <t>大武山</t>
    <phoneticPr fontId="2" type="noConversion"/>
  </si>
  <si>
    <t>家碩</t>
    <phoneticPr fontId="2" type="noConversion"/>
  </si>
  <si>
    <t>邦睿生技-創</t>
    <phoneticPr fontId="2" type="noConversion"/>
  </si>
  <si>
    <t>裕慶-KY</t>
    <phoneticPr fontId="2" type="noConversion"/>
  </si>
  <si>
    <t>日盛台駿</t>
    <phoneticPr fontId="2" type="noConversion"/>
  </si>
  <si>
    <t>奕力-KY</t>
    <phoneticPr fontId="2" type="noConversion"/>
  </si>
  <si>
    <t>中傑-KY</t>
    <phoneticPr fontId="2" type="noConversion"/>
  </si>
  <si>
    <t>汎瑋材料</t>
    <phoneticPr fontId="2" type="noConversion"/>
  </si>
  <si>
    <t>萬達寵物</t>
    <phoneticPr fontId="2" type="noConversion"/>
  </si>
  <si>
    <t>成信實業*-創</t>
    <phoneticPr fontId="2" type="noConversion"/>
  </si>
  <si>
    <t>惠民實業</t>
    <phoneticPr fontId="2" type="noConversion"/>
  </si>
  <si>
    <t>大井泵浦</t>
    <phoneticPr fontId="2" type="noConversion"/>
  </si>
  <si>
    <t>威力暘-創</t>
    <phoneticPr fontId="2" type="noConversion"/>
  </si>
  <si>
    <t>富威電力</t>
    <phoneticPr fontId="2" type="noConversion"/>
  </si>
  <si>
    <t>力領科技</t>
    <phoneticPr fontId="2" type="noConversion"/>
  </si>
  <si>
    <t>博弘</t>
    <phoneticPr fontId="2" type="noConversion"/>
  </si>
  <si>
    <t>邑錡</t>
    <phoneticPr fontId="2" type="noConversion"/>
  </si>
  <si>
    <t>碩網</t>
    <phoneticPr fontId="2" type="noConversion"/>
  </si>
  <si>
    <t>意德士</t>
    <phoneticPr fontId="2" type="noConversion"/>
  </si>
  <si>
    <t>樂意</t>
    <phoneticPr fontId="2" type="noConversion"/>
  </si>
  <si>
    <t>聯友金屬-創</t>
    <phoneticPr fontId="2" type="noConversion"/>
  </si>
  <si>
    <t>聚賢研發-創</t>
    <phoneticPr fontId="2" type="noConversion"/>
  </si>
  <si>
    <t>昶瑞機電</t>
    <phoneticPr fontId="2" type="noConversion"/>
  </si>
  <si>
    <t>銳澤</t>
    <phoneticPr fontId="2" type="noConversion"/>
  </si>
  <si>
    <t>明遠精密</t>
    <phoneticPr fontId="2" type="noConversion"/>
  </si>
  <si>
    <t>三商餐飲</t>
    <phoneticPr fontId="2" type="noConversion"/>
  </si>
  <si>
    <t>全家餐飲</t>
    <phoneticPr fontId="2" type="noConversion"/>
  </si>
  <si>
    <t>榮田</t>
    <phoneticPr fontId="2" type="noConversion"/>
  </si>
  <si>
    <t>博盛半導體</t>
    <phoneticPr fontId="2" type="noConversion"/>
  </si>
  <si>
    <t>威力德生醫</t>
    <phoneticPr fontId="2" type="noConversion"/>
  </si>
  <si>
    <t>創泓科技</t>
    <phoneticPr fontId="2" type="noConversion"/>
  </si>
  <si>
    <t>裕山</t>
    <phoneticPr fontId="2" type="noConversion"/>
  </si>
  <si>
    <t>友鋮</t>
    <phoneticPr fontId="2" type="noConversion"/>
  </si>
  <si>
    <t>微程式</t>
    <phoneticPr fontId="2" type="noConversion"/>
  </si>
  <si>
    <t>LINEPAY</t>
    <phoneticPr fontId="2" type="noConversion"/>
  </si>
  <si>
    <t>築間</t>
    <phoneticPr fontId="2" type="noConversion"/>
  </si>
  <si>
    <t>光焱科技</t>
    <phoneticPr fontId="2" type="noConversion"/>
  </si>
  <si>
    <t>金興精密</t>
    <phoneticPr fontId="2" type="noConversion"/>
  </si>
  <si>
    <t>印能科技</t>
    <phoneticPr fontId="2" type="noConversion"/>
  </si>
  <si>
    <t>虎山</t>
    <phoneticPr fontId="2" type="noConversion"/>
  </si>
  <si>
    <t>東聯互動</t>
    <phoneticPr fontId="2" type="noConversion"/>
  </si>
  <si>
    <t>熙特爾-創</t>
    <phoneticPr fontId="2" type="noConversion"/>
  </si>
  <si>
    <t>金利食安</t>
    <phoneticPr fontId="2" type="noConversion"/>
  </si>
  <si>
    <t>昕奇雲端</t>
    <phoneticPr fontId="2" type="noConversion"/>
  </si>
  <si>
    <t>意騰-KY</t>
    <phoneticPr fontId="2" type="noConversion"/>
  </si>
  <si>
    <t>新代</t>
    <phoneticPr fontId="2" type="noConversion"/>
  </si>
  <si>
    <t>竑騰</t>
    <phoneticPr fontId="2" type="noConversion"/>
  </si>
  <si>
    <t>星亞</t>
    <phoneticPr fontId="2" type="noConversion"/>
  </si>
  <si>
    <t>金色三麥</t>
    <phoneticPr fontId="2" type="noConversion"/>
  </si>
  <si>
    <t>中華資安</t>
    <phoneticPr fontId="2" type="noConversion"/>
  </si>
  <si>
    <t>大研生醫</t>
    <phoneticPr fontId="2" type="noConversion"/>
  </si>
  <si>
    <t>松川精密</t>
    <phoneticPr fontId="2" type="noConversion"/>
  </si>
  <si>
    <t>禾榮科</t>
    <phoneticPr fontId="2" type="noConversion"/>
  </si>
  <si>
    <t>台通</t>
    <phoneticPr fontId="2" type="noConversion"/>
  </si>
  <si>
    <t>矽創</t>
    <phoneticPr fontId="2" type="noConversion"/>
  </si>
  <si>
    <t>尖點</t>
    <phoneticPr fontId="2" type="noConversion"/>
  </si>
  <si>
    <t>佑華</t>
    <phoneticPr fontId="2" type="noConversion"/>
  </si>
  <si>
    <t>鈦昇</t>
    <phoneticPr fontId="2" type="noConversion"/>
  </si>
  <si>
    <t>昇陽半導體</t>
    <phoneticPr fontId="2" type="noConversion"/>
  </si>
  <si>
    <t>光菱</t>
    <phoneticPr fontId="2" type="noConversion"/>
  </si>
  <si>
    <t>雷虎</t>
    <phoneticPr fontId="2" type="noConversion"/>
  </si>
  <si>
    <t>榮群</t>
    <phoneticPr fontId="2" type="noConversion"/>
  </si>
  <si>
    <t>長園科</t>
    <phoneticPr fontId="2" type="noConversion"/>
  </si>
  <si>
    <t>台虹</t>
    <phoneticPr fontId="2" type="noConversion"/>
  </si>
  <si>
    <t>九暘</t>
    <phoneticPr fontId="2" type="noConversion"/>
  </si>
  <si>
    <t>金山電</t>
    <phoneticPr fontId="2" type="noConversion"/>
  </si>
  <si>
    <t>蜜望實</t>
    <phoneticPr fontId="2" type="noConversion"/>
  </si>
  <si>
    <t>網家</t>
    <phoneticPr fontId="2" type="noConversion"/>
  </si>
  <si>
    <t>達運光電</t>
    <phoneticPr fontId="2" type="noConversion"/>
  </si>
  <si>
    <t>南電</t>
    <phoneticPr fontId="2" type="noConversion"/>
  </si>
  <si>
    <t>星雲</t>
    <phoneticPr fontId="2" type="noConversion"/>
  </si>
  <si>
    <t>德勝</t>
    <phoneticPr fontId="2" type="noConversion"/>
  </si>
  <si>
    <t>廣積</t>
    <phoneticPr fontId="2" type="noConversion"/>
  </si>
  <si>
    <t>安國</t>
    <phoneticPr fontId="2" type="noConversion"/>
  </si>
  <si>
    <t>凱碩</t>
    <phoneticPr fontId="2" type="noConversion"/>
  </si>
  <si>
    <t>東捷</t>
    <phoneticPr fontId="2" type="noConversion"/>
  </si>
  <si>
    <t>來思達</t>
    <phoneticPr fontId="2" type="noConversion"/>
  </si>
  <si>
    <t>志旭</t>
    <phoneticPr fontId="2" type="noConversion"/>
  </si>
  <si>
    <t>全達</t>
    <phoneticPr fontId="2" type="noConversion"/>
  </si>
  <si>
    <t>元太</t>
    <phoneticPr fontId="2" type="noConversion"/>
  </si>
  <si>
    <t>長華*</t>
    <phoneticPr fontId="2" type="noConversion"/>
  </si>
  <si>
    <t>能率網通</t>
    <phoneticPr fontId="2" type="noConversion"/>
  </si>
  <si>
    <t>陞泰</t>
    <phoneticPr fontId="2" type="noConversion"/>
  </si>
  <si>
    <t>鉅橡</t>
    <phoneticPr fontId="2" type="noConversion"/>
  </si>
  <si>
    <t>伍豐</t>
    <phoneticPr fontId="2" type="noConversion"/>
  </si>
  <si>
    <t>洛碁</t>
    <phoneticPr fontId="2" type="noConversion"/>
  </si>
  <si>
    <t>泰霖</t>
    <phoneticPr fontId="2" type="noConversion"/>
  </si>
  <si>
    <t>致新</t>
    <phoneticPr fontId="2" type="noConversion"/>
  </si>
  <si>
    <t>瑞穎</t>
    <phoneticPr fontId="2" type="noConversion"/>
  </si>
  <si>
    <t>巨虹</t>
    <phoneticPr fontId="2" type="noConversion"/>
  </si>
  <si>
    <t>福華</t>
    <phoneticPr fontId="2" type="noConversion"/>
  </si>
  <si>
    <t>宏捷科</t>
    <phoneticPr fontId="2" type="noConversion"/>
  </si>
  <si>
    <t>麗升能源</t>
    <phoneticPr fontId="2" type="noConversion"/>
  </si>
  <si>
    <t>品安</t>
    <phoneticPr fontId="2" type="noConversion"/>
  </si>
  <si>
    <t>康全電訊</t>
    <phoneticPr fontId="2" type="noConversion"/>
  </si>
  <si>
    <t>建暐</t>
    <phoneticPr fontId="2" type="noConversion"/>
  </si>
  <si>
    <t>保銳</t>
    <phoneticPr fontId="2" type="noConversion"/>
  </si>
  <si>
    <t>擎亞</t>
    <phoneticPr fontId="2" type="noConversion"/>
  </si>
  <si>
    <t>常珵</t>
    <phoneticPr fontId="2" type="noConversion"/>
  </si>
  <si>
    <t>大世科</t>
    <phoneticPr fontId="2" type="noConversion"/>
  </si>
  <si>
    <t>華冠</t>
    <phoneticPr fontId="2" type="noConversion"/>
  </si>
  <si>
    <t>瀚荃</t>
    <phoneticPr fontId="2" type="noConversion"/>
  </si>
  <si>
    <t>錸寶</t>
    <phoneticPr fontId="2" type="noConversion"/>
  </si>
  <si>
    <t>凌巨</t>
    <phoneticPr fontId="2" type="noConversion"/>
  </si>
  <si>
    <t>大億金茂</t>
    <phoneticPr fontId="2" type="noConversion"/>
  </si>
  <si>
    <t>博大</t>
    <phoneticPr fontId="2" type="noConversion"/>
  </si>
  <si>
    <t>華東</t>
    <phoneticPr fontId="2" type="noConversion"/>
  </si>
  <si>
    <t>立碁</t>
    <phoneticPr fontId="2" type="noConversion"/>
  </si>
  <si>
    <t>振樺電</t>
    <phoneticPr fontId="2" type="noConversion"/>
  </si>
  <si>
    <t>越峰</t>
    <phoneticPr fontId="2" type="noConversion"/>
  </si>
  <si>
    <t>福懋科</t>
    <phoneticPr fontId="2" type="noConversion"/>
  </si>
  <si>
    <t>正淩</t>
    <phoneticPr fontId="2" type="noConversion"/>
  </si>
  <si>
    <t>南茂</t>
    <phoneticPr fontId="2" type="noConversion"/>
  </si>
  <si>
    <t>博智</t>
    <phoneticPr fontId="2" type="noConversion"/>
  </si>
  <si>
    <t>微矽電子-創</t>
    <phoneticPr fontId="2" type="noConversion"/>
  </si>
  <si>
    <t>達方</t>
    <phoneticPr fontId="2" type="noConversion"/>
  </si>
  <si>
    <t>天宇</t>
    <phoneticPr fontId="2" type="noConversion"/>
  </si>
  <si>
    <t>智捷</t>
    <phoneticPr fontId="2" type="noConversion"/>
  </si>
  <si>
    <t>加高</t>
    <phoneticPr fontId="2" type="noConversion"/>
  </si>
  <si>
    <t>精星</t>
    <phoneticPr fontId="2" type="noConversion"/>
  </si>
  <si>
    <t>無敵</t>
    <phoneticPr fontId="2" type="noConversion"/>
  </si>
  <si>
    <t>勤誠</t>
    <phoneticPr fontId="2" type="noConversion"/>
  </si>
  <si>
    <t>志超</t>
    <phoneticPr fontId="2" type="noConversion"/>
  </si>
  <si>
    <t>明基材</t>
    <phoneticPr fontId="2" type="noConversion"/>
  </si>
  <si>
    <t>寶一</t>
    <phoneticPr fontId="2" type="noConversion"/>
  </si>
  <si>
    <t>巨有科技</t>
    <phoneticPr fontId="2" type="noConversion"/>
  </si>
  <si>
    <t>新漢</t>
    <phoneticPr fontId="2" type="noConversion"/>
  </si>
  <si>
    <t>華宏</t>
    <phoneticPr fontId="2" type="noConversion"/>
  </si>
  <si>
    <t>菱光</t>
    <phoneticPr fontId="2" type="noConversion"/>
  </si>
  <si>
    <t>朋程</t>
    <phoneticPr fontId="2" type="noConversion"/>
  </si>
  <si>
    <t>富鼎</t>
    <phoneticPr fontId="2" type="noConversion"/>
  </si>
  <si>
    <t>宇瞻</t>
    <phoneticPr fontId="2" type="noConversion"/>
  </si>
  <si>
    <t>全景軟體</t>
    <phoneticPr fontId="2" type="noConversion"/>
  </si>
  <si>
    <t>商丞</t>
    <phoneticPr fontId="2" type="noConversion"/>
  </si>
  <si>
    <t>生展</t>
    <phoneticPr fontId="2" type="noConversion"/>
  </si>
  <si>
    <t>三竹</t>
    <phoneticPr fontId="2" type="noConversion"/>
  </si>
  <si>
    <t>泰藝</t>
    <phoneticPr fontId="2" type="noConversion"/>
  </si>
  <si>
    <t>尚茂</t>
    <phoneticPr fontId="2" type="noConversion"/>
  </si>
  <si>
    <t>群聯</t>
    <phoneticPr fontId="2" type="noConversion"/>
  </si>
  <si>
    <t>日友</t>
    <phoneticPr fontId="2" type="noConversion"/>
  </si>
  <si>
    <t>益張</t>
    <phoneticPr fontId="2" type="noConversion"/>
  </si>
  <si>
    <t>恒耀</t>
    <phoneticPr fontId="2" type="noConversion"/>
  </si>
  <si>
    <t>冠好</t>
    <phoneticPr fontId="2" type="noConversion"/>
  </si>
  <si>
    <t>金居</t>
    <phoneticPr fontId="2" type="noConversion"/>
  </si>
  <si>
    <t>建新國際</t>
    <phoneticPr fontId="2" type="noConversion"/>
  </si>
  <si>
    <t>千附</t>
    <phoneticPr fontId="2" type="noConversion"/>
  </si>
  <si>
    <t>金益鼎</t>
    <phoneticPr fontId="2" type="noConversion"/>
  </si>
  <si>
    <t>白紗科</t>
    <phoneticPr fontId="2" type="noConversion"/>
  </si>
  <si>
    <t>百和興業-KY</t>
    <phoneticPr fontId="2" type="noConversion"/>
  </si>
  <si>
    <t>商之器</t>
    <phoneticPr fontId="2" type="noConversion"/>
  </si>
  <si>
    <t>森田</t>
    <phoneticPr fontId="2" type="noConversion"/>
  </si>
  <si>
    <t>福貞-KY</t>
    <phoneticPr fontId="2" type="noConversion"/>
  </si>
  <si>
    <t>大國鋼</t>
    <phoneticPr fontId="2" type="noConversion"/>
  </si>
  <si>
    <t>實威</t>
    <phoneticPr fontId="2" type="noConversion"/>
  </si>
  <si>
    <t>旭源</t>
    <phoneticPr fontId="2" type="noConversion"/>
  </si>
  <si>
    <t>可寧衛</t>
    <phoneticPr fontId="2" type="noConversion"/>
  </si>
  <si>
    <t>保綠-KY</t>
    <phoneticPr fontId="2" type="noConversion"/>
  </si>
  <si>
    <t>惠普</t>
    <phoneticPr fontId="2" type="noConversion"/>
  </si>
  <si>
    <t>紅木-KY</t>
    <phoneticPr fontId="2" type="noConversion"/>
  </si>
  <si>
    <t>金麗-KY</t>
    <phoneticPr fontId="2" type="noConversion"/>
  </si>
  <si>
    <t>匯鑽科</t>
    <phoneticPr fontId="2" type="noConversion"/>
  </si>
  <si>
    <t>東生華</t>
    <phoneticPr fontId="2" type="noConversion"/>
  </si>
  <si>
    <t>弘帆</t>
    <phoneticPr fontId="2" type="noConversion"/>
  </si>
  <si>
    <t>鉅邁</t>
    <phoneticPr fontId="2" type="noConversion"/>
  </si>
  <si>
    <t>大江</t>
    <phoneticPr fontId="2" type="noConversion"/>
  </si>
  <si>
    <t>大地-KY</t>
    <phoneticPr fontId="2" type="noConversion"/>
  </si>
  <si>
    <t>昶昕</t>
    <phoneticPr fontId="2" type="noConversion"/>
  </si>
  <si>
    <t>綠電</t>
    <phoneticPr fontId="2" type="noConversion"/>
  </si>
  <si>
    <t>威宏-KY</t>
    <phoneticPr fontId="2" type="noConversion"/>
  </si>
  <si>
    <t>阿瘦</t>
    <phoneticPr fontId="2" type="noConversion"/>
  </si>
  <si>
    <t>綠河-KY</t>
    <phoneticPr fontId="2" type="noConversion"/>
  </si>
  <si>
    <t>華研</t>
    <phoneticPr fontId="2" type="noConversion"/>
  </si>
  <si>
    <t>霹靂</t>
    <phoneticPr fontId="2" type="noConversion"/>
  </si>
  <si>
    <t>富邦媒</t>
    <phoneticPr fontId="2" type="noConversion"/>
  </si>
  <si>
    <t>大拓-KY</t>
    <phoneticPr fontId="2" type="noConversion"/>
  </si>
  <si>
    <t>柏文</t>
    <phoneticPr fontId="2" type="noConversion"/>
  </si>
  <si>
    <t>潤泰材</t>
    <phoneticPr fontId="2" type="noConversion"/>
  </si>
  <si>
    <t>億豐</t>
    <phoneticPr fontId="2" type="noConversion"/>
  </si>
  <si>
    <t>美吉吉-KY</t>
    <phoneticPr fontId="2" type="noConversion"/>
  </si>
  <si>
    <t>波力-KY</t>
    <phoneticPr fontId="2" type="noConversion"/>
  </si>
  <si>
    <t>夠麻吉</t>
    <phoneticPr fontId="2" type="noConversion"/>
  </si>
  <si>
    <t>山林水</t>
    <phoneticPr fontId="2" type="noConversion"/>
  </si>
  <si>
    <t>台境*</t>
    <phoneticPr fontId="2" type="noConversion"/>
  </si>
  <si>
    <t>創業家</t>
    <phoneticPr fontId="2" type="noConversion"/>
  </si>
  <si>
    <t>東哥遊艇</t>
    <phoneticPr fontId="2" type="noConversion"/>
  </si>
  <si>
    <t>政伸</t>
    <phoneticPr fontId="2" type="noConversion"/>
  </si>
  <si>
    <t>商億-KY</t>
    <phoneticPr fontId="2" type="noConversion"/>
  </si>
  <si>
    <t>愛爾達-創</t>
    <phoneticPr fontId="2" type="noConversion"/>
  </si>
  <si>
    <t>吉源-KY</t>
    <phoneticPr fontId="2" type="noConversion"/>
  </si>
  <si>
    <t>三貝德</t>
    <phoneticPr fontId="2" type="noConversion"/>
  </si>
  <si>
    <t>鼎炫-KY</t>
    <phoneticPr fontId="2" type="noConversion"/>
  </si>
  <si>
    <t>裕國</t>
    <phoneticPr fontId="2" type="noConversion"/>
  </si>
  <si>
    <t>花王</t>
    <phoneticPr fontId="2" type="noConversion"/>
  </si>
  <si>
    <t>欣雄</t>
    <phoneticPr fontId="2" type="noConversion"/>
  </si>
  <si>
    <t>光隆</t>
    <phoneticPr fontId="2" type="noConversion"/>
  </si>
  <si>
    <t>欣泰</t>
    <phoneticPr fontId="2" type="noConversion"/>
  </si>
  <si>
    <t>沈氏</t>
    <phoneticPr fontId="2" type="noConversion"/>
  </si>
  <si>
    <t>時報</t>
    <phoneticPr fontId="2" type="noConversion"/>
  </si>
  <si>
    <t>大田</t>
    <phoneticPr fontId="2" type="noConversion"/>
  </si>
  <si>
    <t>台汽電</t>
    <phoneticPr fontId="2" type="noConversion"/>
  </si>
  <si>
    <t>北基</t>
    <phoneticPr fontId="2" type="noConversion"/>
  </si>
  <si>
    <t>鉅明</t>
    <phoneticPr fontId="2" type="noConversion"/>
  </si>
  <si>
    <t>富堡</t>
    <phoneticPr fontId="2" type="noConversion"/>
  </si>
  <si>
    <t>青鋼</t>
    <phoneticPr fontId="2" type="noConversion"/>
  </si>
  <si>
    <t>大汽電</t>
    <phoneticPr fontId="2" type="noConversion"/>
  </si>
  <si>
    <t>智通*</t>
    <phoneticPr fontId="2" type="noConversion"/>
  </si>
  <si>
    <t>愛地雅</t>
    <phoneticPr fontId="2" type="noConversion"/>
  </si>
  <si>
    <t>邦泰</t>
    <phoneticPr fontId="2" type="noConversion"/>
  </si>
  <si>
    <t>國統</t>
    <phoneticPr fontId="2" type="noConversion"/>
  </si>
  <si>
    <t>合騏</t>
    <phoneticPr fontId="2" type="noConversion"/>
  </si>
  <si>
    <t>明安</t>
    <phoneticPr fontId="2" type="noConversion"/>
  </si>
  <si>
    <t>新天地</t>
    <phoneticPr fontId="2" type="noConversion"/>
  </si>
  <si>
    <t>關中</t>
    <phoneticPr fontId="2" type="noConversion"/>
  </si>
  <si>
    <t>高力</t>
    <phoneticPr fontId="2" type="noConversion"/>
  </si>
  <si>
    <t>美德醫療-DR</t>
    <phoneticPr fontId="2" type="noConversion"/>
  </si>
  <si>
    <t>康師傅-DR</t>
    <phoneticPr fontId="2" type="noConversion"/>
  </si>
  <si>
    <t>泰金寶-DR</t>
    <phoneticPr fontId="2" type="noConversion"/>
  </si>
  <si>
    <t>神州-DR</t>
    <phoneticPr fontId="2" type="noConversion"/>
  </si>
  <si>
    <t>越南控-DR</t>
    <phoneticPr fontId="2" type="noConversion"/>
  </si>
  <si>
    <t>明輝-DR</t>
    <phoneticPr fontId="2" type="noConversion"/>
  </si>
  <si>
    <t>泰聚亨-DR</t>
    <phoneticPr fontId="2" type="noConversion"/>
  </si>
  <si>
    <t>同方友友-DR</t>
    <phoneticPr fontId="2" type="noConversion"/>
  </si>
  <si>
    <t>晨訊科-DR</t>
    <phoneticPr fontId="2" type="noConversion"/>
  </si>
  <si>
    <t>巨騰-DR</t>
    <phoneticPr fontId="2" type="noConversion"/>
  </si>
  <si>
    <t>鈺齊-KY</t>
    <phoneticPr fontId="2" type="noConversion"/>
  </si>
  <si>
    <t>台火</t>
    <phoneticPr fontId="2" type="noConversion"/>
  </si>
  <si>
    <t>寶成</t>
    <phoneticPr fontId="2" type="noConversion"/>
  </si>
  <si>
    <t>欣巴巴</t>
    <phoneticPr fontId="2" type="noConversion"/>
  </si>
  <si>
    <t>統一實</t>
    <phoneticPr fontId="2" type="noConversion"/>
  </si>
  <si>
    <t>大台北</t>
    <phoneticPr fontId="2" type="noConversion"/>
  </si>
  <si>
    <t>豐泰</t>
    <phoneticPr fontId="2" type="noConversion"/>
  </si>
  <si>
    <t>櫻花</t>
    <phoneticPr fontId="2" type="noConversion"/>
  </si>
  <si>
    <t>偉聯</t>
    <phoneticPr fontId="2" type="noConversion"/>
  </si>
  <si>
    <t>美利達</t>
    <phoneticPr fontId="2" type="noConversion"/>
  </si>
  <si>
    <t>中保科</t>
    <phoneticPr fontId="2" type="noConversion"/>
  </si>
  <si>
    <t>欣天然</t>
    <phoneticPr fontId="2" type="noConversion"/>
  </si>
  <si>
    <t>康那香</t>
    <phoneticPr fontId="2" type="noConversion"/>
  </si>
  <si>
    <t>巨大</t>
    <phoneticPr fontId="2" type="noConversion"/>
  </si>
  <si>
    <t>福興</t>
    <phoneticPr fontId="2" type="noConversion"/>
  </si>
  <si>
    <t>新保</t>
    <phoneticPr fontId="2" type="noConversion"/>
  </si>
  <si>
    <t>新海</t>
    <phoneticPr fontId="2" type="noConversion"/>
  </si>
  <si>
    <t>泰銘</t>
    <phoneticPr fontId="2" type="noConversion"/>
  </si>
  <si>
    <t>中視</t>
    <phoneticPr fontId="2" type="noConversion"/>
  </si>
  <si>
    <t>秋雨</t>
    <phoneticPr fontId="2" type="noConversion"/>
  </si>
  <si>
    <t>中聯資源</t>
    <phoneticPr fontId="2" type="noConversion"/>
  </si>
  <si>
    <t>欣高</t>
    <phoneticPr fontId="2" type="noConversion"/>
  </si>
  <si>
    <t>中鼎</t>
    <phoneticPr fontId="2" type="noConversion"/>
  </si>
  <si>
    <t>慶豐富</t>
    <phoneticPr fontId="2" type="noConversion"/>
  </si>
  <si>
    <t>全國</t>
    <phoneticPr fontId="2" type="noConversion"/>
  </si>
  <si>
    <t>百和</t>
    <phoneticPr fontId="2" type="noConversion"/>
  </si>
  <si>
    <t>信義</t>
    <phoneticPr fontId="2" type="noConversion"/>
  </si>
  <si>
    <t>茂順</t>
    <phoneticPr fontId="2" type="noConversion"/>
  </si>
  <si>
    <t>好樂迪</t>
    <phoneticPr fontId="2" type="noConversion"/>
  </si>
  <si>
    <t>新麗</t>
    <phoneticPr fontId="2" type="noConversion"/>
  </si>
  <si>
    <t>潤泰新</t>
    <phoneticPr fontId="2" type="noConversion"/>
  </si>
  <si>
    <t>三發地產</t>
    <phoneticPr fontId="2" type="noConversion"/>
  </si>
  <si>
    <t>琉園</t>
    <phoneticPr fontId="2" type="noConversion"/>
  </si>
  <si>
    <t>萬國通</t>
    <phoneticPr fontId="2" type="noConversion"/>
  </si>
  <si>
    <t>皇田</t>
    <phoneticPr fontId="2" type="noConversion"/>
  </si>
  <si>
    <t>佳龍</t>
    <phoneticPr fontId="2" type="noConversion"/>
  </si>
  <si>
    <t>世紀鋼</t>
    <phoneticPr fontId="2" type="noConversion"/>
  </si>
  <si>
    <t>邁達康</t>
    <phoneticPr fontId="2" type="noConversion"/>
  </si>
  <si>
    <t>有益</t>
    <phoneticPr fontId="2" type="noConversion"/>
  </si>
  <si>
    <t>乳酸菌菌粉、發酵劑/液、飲品</t>
  </si>
  <si>
    <t>電子零組件製造業、資訊軟體服務業、國際貿易業務</t>
  </si>
  <si>
    <t>LED車燈模組及元件、LED號誌燈、路燈、節能照明產品及模組、LED背光源元件及模組</t>
  </si>
  <si>
    <t>西藥研發、製造及銷售</t>
  </si>
  <si>
    <t>成衣銷售、成衣代工</t>
  </si>
  <si>
    <t>機器人手臂、自動化整合方案</t>
  </si>
  <si>
    <t>各式光學鏡頭之加工製造買賣</t>
  </si>
  <si>
    <t>IDC機房服務、數據網路服務、雲端應用服務、語音通信服務</t>
  </si>
  <si>
    <t>氣體檢測及污染防治設備之研發及產銷</t>
  </si>
  <si>
    <t>骨科創傷及矯正醫材、代理骨科醫材</t>
  </si>
  <si>
    <t>雲端資料分析服務平台、搜尋引擎軟體</t>
  </si>
  <si>
    <t>高科技廠房純水﹑廢水回收系統工程及維運</t>
  </si>
  <si>
    <t>水處理工程承攬、水處理操作維護、廢棄物處理</t>
  </si>
  <si>
    <t>資訊軟體產品之開發、銷售與系統整合、人工智慧與機器學習相關應用之開發與服務、企業數位轉型發展所需之資訊軟體應用規劃開發與服務</t>
  </si>
  <si>
    <t>鎢酸鈉與硫酸鈷</t>
  </si>
  <si>
    <t>專業直流馬達吊扇製造商</t>
  </si>
  <si>
    <t>智慧設備、電子支付、半導體感測控制</t>
  </si>
  <si>
    <t>外籍移工匯兌業、電信業務門號代辦業</t>
  </si>
  <si>
    <t>再生能源服務之開發、投資建置、維運管理之一站式整合服務</t>
  </si>
  <si>
    <t>從事蔬果汁及機能飲品等運用HPP技術之產品研發、製造及銷售</t>
  </si>
  <si>
    <t>雲端服務、網通資安</t>
  </si>
  <si>
    <t>AI聲學處理</t>
  </si>
  <si>
    <t>自有品牌精密設備控制器軟硬體研發、製造、銷售服務、提供智慧製造工業40解決方案之整合應用服務</t>
  </si>
  <si>
    <t>半導體自動化生產及光學檢測設備、治具、零件及維修收入</t>
  </si>
  <si>
    <t>數位顯示系統、視覺燈光系統、以上各項目及其系統產品之研發設計製造銷售及售後服務</t>
  </si>
  <si>
    <t>精釀啤酒釀造、餐廳經營、各式飲品銷售</t>
  </si>
  <si>
    <t>資安專業服務、上網資安、資安商品銷售</t>
  </si>
  <si>
    <t>保健食品之研發及銷售</t>
  </si>
  <si>
    <t>繼電器</t>
  </si>
  <si>
    <t>加速器硼中子捕獲癌症治療(AB-BNCT)醫療設備、硼中子捕獲治療檢測及治療用藥、硼中子捕獲治療醫療設備維修維護</t>
  </si>
  <si>
    <t>100-101%</t>
    <phoneticPr fontId="2" type="noConversion"/>
  </si>
  <si>
    <t>凌航一</t>
    <phoneticPr fontId="2" type="noConversion"/>
  </si>
  <si>
    <t>東浦四</t>
    <phoneticPr fontId="2" type="noConversion"/>
  </si>
  <si>
    <t>東浦五</t>
    <phoneticPr fontId="2" type="noConversion"/>
  </si>
  <si>
    <t>100-100.5%</t>
    <phoneticPr fontId="2" type="noConversion"/>
  </si>
  <si>
    <t>州巧科技</t>
  </si>
  <si>
    <t>系統電子</t>
  </si>
  <si>
    <t>102-105%</t>
    <phoneticPr fontId="2" type="noConversion"/>
  </si>
  <si>
    <t>中國信託</t>
    <phoneticPr fontId="2" type="noConversion"/>
  </si>
  <si>
    <t>105.1-110%</t>
    <phoneticPr fontId="2" type="noConversion"/>
  </si>
  <si>
    <t>YTP(3)=(0.5-1.5%)</t>
    <phoneticPr fontId="2" type="noConversion"/>
  </si>
  <si>
    <t>102-110%</t>
    <phoneticPr fontId="2" type="noConversion"/>
  </si>
  <si>
    <t>YTP(2)=(0.5-1%)</t>
    <phoneticPr fontId="2" type="noConversion"/>
  </si>
  <si>
    <t>定穎一</t>
    <phoneticPr fontId="2" type="noConversion"/>
  </si>
  <si>
    <t>定穎二</t>
    <phoneticPr fontId="2" type="noConversion"/>
  </si>
  <si>
    <t>100.5-101%</t>
    <phoneticPr fontId="2" type="noConversion"/>
  </si>
  <si>
    <t>光寶一</t>
    <phoneticPr fontId="2" type="noConversion"/>
  </si>
  <si>
    <t>光寶二</t>
    <phoneticPr fontId="2" type="noConversion"/>
  </si>
  <si>
    <t>華泰一</t>
    <phoneticPr fontId="2" type="noConversion"/>
  </si>
  <si>
    <t>100-102%</t>
    <phoneticPr fontId="2" type="noConversion"/>
  </si>
  <si>
    <t>10/30-11/3</t>
    <phoneticPr fontId="2" type="noConversion"/>
  </si>
  <si>
    <t>20251029收盤價</t>
  </si>
  <si>
    <t>20251029近三月歷史波動率(%)</t>
  </si>
  <si>
    <t>20251029近六月歷史波動率(%)</t>
  </si>
  <si>
    <t>20251029近九月歷史波動率(%)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</si>
</sst>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m&quot;月&quot;d&quot;日&quot;"/>
    <numFmt numFmtId="177" formatCode="yyyy/m/d;@"/>
    <numFmt numFmtId="178" formatCode="#,##0_ "/>
    <numFmt numFmtId="179" formatCode="0.0%"/>
    <numFmt numFmtId="180" formatCode="0.00_);[Red]\(0.00\)"/>
    <numFmt numFmtId="181" formatCode="m/d;@"/>
    <numFmt numFmtId="182" formatCode="0.000%"/>
    <numFmt numFmtId="183" formatCode="#,##0.0_ "/>
    <numFmt numFmtId="184" formatCode="#,##0.0"/>
    <numFmt numFmtId="185" formatCode="0.0000%"/>
    <numFmt numFmtId="186" formatCode="[$-10404]#,##0;\(#,##0\)"/>
    <numFmt numFmtId="187" formatCode="yyyy/mm/dd"/>
    <numFmt numFmtId="188" formatCode="0.0"/>
    <numFmt numFmtId="189" formatCode="m/d"/>
    <numFmt numFmtId="190" formatCode="[$-10C04]#,##0;\(#,##0\)"/>
    <numFmt numFmtId="191" formatCode="[$-C04]#,##0;[$-C04]&quot;(&quot;#,##0&quot;)&quot;"/>
  </numFmts>
  <fonts count="48" x14ac:knownFonts="1">
    <font>
      <sz val="12"/>
      <name val="新細明體"/>
      <family val="1"/>
      <charset val="136"/>
    </font>
    <font>
      <sz val="12"/>
      <name val="新細明體"/>
      <family val="1"/>
      <charset val="136"/>
    </font>
    <font>
      <sz val="9"/>
      <name val="新細明體"/>
      <family val="1"/>
      <charset val="136"/>
    </font>
    <font>
      <sz val="12"/>
      <color indexed="10"/>
      <name val="新細明體"/>
      <family val="1"/>
      <charset val="136"/>
    </font>
    <font>
      <sz val="12"/>
      <color indexed="8"/>
      <name val="新細明體"/>
      <family val="1"/>
      <charset val="136"/>
    </font>
    <font>
      <sz val="9"/>
      <color indexed="81"/>
      <name val="新細明體"/>
      <family val="1"/>
      <charset val="136"/>
    </font>
    <font>
      <b/>
      <sz val="9"/>
      <color indexed="81"/>
      <name val="新細明體"/>
      <family val="1"/>
      <charset val="136"/>
    </font>
    <font>
      <sz val="12"/>
      <color indexed="8"/>
      <name val="Times New Roman"/>
      <family val="1"/>
    </font>
    <font>
      <sz val="12"/>
      <name val="細明體"/>
      <family val="3"/>
      <charset val="136"/>
    </font>
    <font>
      <sz val="12"/>
      <color indexed="8"/>
      <name val="細明體"/>
      <family val="3"/>
      <charset val="136"/>
    </font>
    <font>
      <sz val="12"/>
      <color indexed="10"/>
      <name val="細明體"/>
      <family val="3"/>
      <charset val="136"/>
    </font>
    <font>
      <sz val="12"/>
      <name val="Times New Roman"/>
      <family val="1"/>
    </font>
    <font>
      <sz val="12"/>
      <color indexed="10"/>
      <name val="Times New Roman"/>
      <family val="1"/>
    </font>
    <font>
      <sz val="10"/>
      <color indexed="8"/>
      <name val="Times New Roman"/>
      <family val="1"/>
    </font>
    <font>
      <sz val="12"/>
      <color indexed="23"/>
      <name val="新細明體"/>
      <family val="1"/>
      <charset val="136"/>
    </font>
    <font>
      <sz val="10"/>
      <name val="Times New Roman"/>
      <family val="1"/>
    </font>
    <font>
      <sz val="10"/>
      <name val="細明體"/>
      <family val="3"/>
      <charset val="136"/>
    </font>
    <font>
      <sz val="11"/>
      <name val="細明體"/>
      <family val="3"/>
      <charset val="136"/>
    </font>
    <font>
      <sz val="14"/>
      <name val="Times New Roman"/>
      <family val="1"/>
    </font>
    <font>
      <sz val="14"/>
      <name val="細明體"/>
      <family val="3"/>
      <charset val="136"/>
    </font>
    <font>
      <sz val="10"/>
      <name val="Arial"/>
      <family val="2"/>
    </font>
    <font>
      <sz val="9"/>
      <color indexed="8"/>
      <name val="Arial"/>
      <family val="2"/>
    </font>
    <font>
      <b/>
      <sz val="9"/>
      <color indexed="81"/>
      <name val="Tahoma"/>
      <family val="2"/>
    </font>
    <font>
      <sz val="10"/>
      <color indexed="8"/>
      <name val="Arial"/>
      <family val="2"/>
    </font>
    <font>
      <sz val="12"/>
      <name val="Arial"/>
      <family val="2"/>
    </font>
    <font>
      <b/>
      <sz val="14"/>
      <name val="Arial"/>
      <family val="2"/>
    </font>
    <font>
      <b/>
      <sz val="14"/>
      <name val="細明體"/>
      <family val="3"/>
      <charset val="136"/>
    </font>
    <font>
      <sz val="14"/>
      <name val="Arial"/>
      <family val="2"/>
    </font>
    <font>
      <sz val="10"/>
      <name val="新細明體"/>
      <family val="1"/>
      <charset val="136"/>
    </font>
    <font>
      <sz val="10"/>
      <color indexed="8"/>
      <name val="細明體"/>
      <family val="3"/>
      <charset val="136"/>
    </font>
    <font>
      <sz val="12"/>
      <color theme="1"/>
      <name val="新細明體"/>
      <family val="1"/>
      <charset val="136"/>
      <scheme val="minor"/>
    </font>
    <font>
      <sz val="12"/>
      <color rgb="FFFF0000"/>
      <name val="Times New Roman"/>
      <family val="1"/>
    </font>
    <font>
      <sz val="12"/>
      <color rgb="FF002060"/>
      <name val="新細明體"/>
      <family val="1"/>
      <charset val="136"/>
      <scheme val="minor"/>
    </font>
    <font>
      <sz val="12"/>
      <name val="新細明體"/>
      <family val="1"/>
      <charset val="136"/>
      <scheme val="minor"/>
    </font>
    <font>
      <sz val="12"/>
      <color indexed="8"/>
      <name val="新細明體"/>
      <family val="1"/>
      <charset val="136"/>
      <scheme val="minor"/>
    </font>
    <font>
      <sz val="10"/>
      <color rgb="FFFF0000"/>
      <name val="Times New Roman"/>
      <family val="1"/>
    </font>
    <font>
      <sz val="9"/>
      <color rgb="FF000000"/>
      <name val="Arial"/>
      <family val="2"/>
    </font>
    <font>
      <sz val="12"/>
      <color indexed="56"/>
      <name val="新細明體"/>
      <family val="1"/>
      <charset val="136"/>
      <scheme val="minor"/>
    </font>
    <font>
      <sz val="9"/>
      <color rgb="FF000000"/>
      <name val="細明體"/>
      <family val="3"/>
      <charset val="136"/>
    </font>
    <font>
      <sz val="11"/>
      <color rgb="FF002060"/>
      <name val="新細明體"/>
      <family val="1"/>
      <charset val="136"/>
      <scheme val="minor"/>
    </font>
    <font>
      <sz val="11"/>
      <color indexed="8"/>
      <name val="新細明體"/>
      <family val="1"/>
      <charset val="136"/>
      <scheme val="minor"/>
    </font>
    <font>
      <sz val="11"/>
      <name val="新細明體"/>
      <family val="1"/>
      <charset val="136"/>
    </font>
    <font>
      <sz val="11"/>
      <name val="新細明體"/>
      <family val="1"/>
      <charset val="136"/>
      <scheme val="minor"/>
    </font>
    <font>
      <sz val="11"/>
      <color indexed="8"/>
      <name val="Arial"/>
      <family val="2"/>
    </font>
    <font>
      <sz val="11"/>
      <color rgb="FF000000"/>
      <name val="Arial"/>
      <family val="2"/>
    </font>
    <font>
      <b/>
      <sz val="20"/>
      <name val="新細明體"/>
      <family val="1"/>
      <charset val="136"/>
      <scheme val="minor"/>
    </font>
    <font>
      <b/>
      <i/>
      <sz val="14"/>
      <color rgb="FFC00000"/>
      <name val="Arial"/>
      <family val="2"/>
    </font>
    <font>
      <b/>
      <i/>
      <sz val="14"/>
      <color rgb="FFC00000"/>
      <name val="細明體"/>
      <family val="3"/>
      <charset val="136"/>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right/>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rgb="FFD3D3D3"/>
      </left>
      <right style="thin">
        <color rgb="FFD3D3D3"/>
      </right>
      <top style="thin">
        <color rgb="FFD3D3D3"/>
      </top>
      <bottom style="thin">
        <color rgb="FFD3D3D3"/>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18">
    <xf numFmtId="0" fontId="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30" fillId="0" borderId="0">
      <alignment vertical="center"/>
    </xf>
    <xf numFmtId="0" fontId="30" fillId="0" borderId="0">
      <alignment vertical="center"/>
    </xf>
    <xf numFmtId="0" fontId="20" fillId="0" borderId="0"/>
    <xf numFmtId="9" fontId="1" fillId="0" borderId="0" applyFont="0" applyFill="0" applyBorder="0" applyAlignment="0" applyProtection="0"/>
    <xf numFmtId="9" fontId="1" fillId="0" borderId="0" applyFont="0" applyFill="0" applyBorder="0" applyAlignment="0" applyProtection="0">
      <alignment vertical="center"/>
    </xf>
  </cellStyleXfs>
  <cellXfs count="198">
    <xf numFmtId="0" fontId="0" fillId="0" borderId="0" xfId="0">
      <alignment vertical="center"/>
    </xf>
    <xf numFmtId="0" fontId="14" fillId="0" borderId="0" xfId="0" applyFont="1">
      <alignment vertical="center"/>
    </xf>
    <xf numFmtId="0" fontId="11" fillId="0" borderId="0" xfId="0" applyFont="1">
      <alignment vertical="center"/>
    </xf>
    <xf numFmtId="0" fontId="11" fillId="0" borderId="0" xfId="0" applyFont="1" applyAlignment="1">
      <alignment vertical="center" wrapText="1"/>
    </xf>
    <xf numFmtId="3"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14" fontId="11" fillId="0" borderId="0" xfId="0" applyNumberFormat="1" applyFont="1" applyAlignment="1">
      <alignment horizontal="center" vertical="center"/>
    </xf>
    <xf numFmtId="177" fontId="11" fillId="0" borderId="0" xfId="0" applyNumberFormat="1" applyFont="1">
      <alignment vertical="center"/>
    </xf>
    <xf numFmtId="0" fontId="11" fillId="0" borderId="0" xfId="0" applyFont="1" applyAlignment="1">
      <alignment horizontal="left" vertical="center" wrapText="1"/>
    </xf>
    <xf numFmtId="177" fontId="11"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176" fontId="11" fillId="0" borderId="0" xfId="0" applyNumberFormat="1" applyFont="1" applyAlignment="1">
      <alignment horizontal="center" vertical="center" wrapText="1"/>
    </xf>
    <xf numFmtId="0" fontId="7" fillId="0" borderId="0" xfId="0" applyFont="1" applyAlignment="1">
      <alignment horizontal="left" vertical="center" shrinkToFit="1"/>
    </xf>
    <xf numFmtId="181" fontId="11" fillId="0" borderId="0" xfId="0" applyNumberFormat="1" applyFont="1" applyAlignment="1">
      <alignment horizontal="center" vertical="center" wrapText="1"/>
    </xf>
    <xf numFmtId="0" fontId="7" fillId="0" borderId="0" xfId="0" applyFont="1" applyAlignment="1">
      <alignment horizontal="left" vertical="center" wrapText="1"/>
    </xf>
    <xf numFmtId="3" fontId="11" fillId="0" borderId="0" xfId="0" applyNumberFormat="1" applyFont="1" applyAlignment="1">
      <alignment horizontal="right" vertical="center"/>
    </xf>
    <xf numFmtId="0" fontId="7" fillId="0" borderId="0" xfId="0" applyFont="1">
      <alignment vertical="center"/>
    </xf>
    <xf numFmtId="14" fontId="7" fillId="0" borderId="0" xfId="0" applyNumberFormat="1" applyFont="1" applyAlignment="1">
      <alignment horizontal="center" vertical="center"/>
    </xf>
    <xf numFmtId="14" fontId="7" fillId="0" borderId="0" xfId="0" applyNumberFormat="1" applyFont="1" applyAlignment="1">
      <alignment horizontal="center" vertical="center" wrapText="1"/>
    </xf>
    <xf numFmtId="3" fontId="11" fillId="0" borderId="0" xfId="0" applyNumberFormat="1" applyFont="1" applyAlignment="1">
      <alignment horizontal="righ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3" fontId="7" fillId="0" borderId="0" xfId="0" applyNumberFormat="1" applyFont="1" applyAlignment="1">
      <alignment horizontal="right" vertical="center" wrapText="1"/>
    </xf>
    <xf numFmtId="3" fontId="7" fillId="0" borderId="0" xfId="0" applyNumberFormat="1" applyFont="1" applyAlignment="1">
      <alignment horizontal="center" vertical="center"/>
    </xf>
    <xf numFmtId="3" fontId="7" fillId="0" borderId="0" xfId="0" applyNumberFormat="1" applyFont="1" applyAlignment="1">
      <alignment vertical="center" wrapText="1"/>
    </xf>
    <xf numFmtId="3" fontId="7" fillId="0" borderId="0" xfId="0" applyNumberFormat="1" applyFont="1">
      <alignment vertical="center"/>
    </xf>
    <xf numFmtId="3" fontId="11" fillId="0" borderId="0" xfId="0" applyNumberFormat="1" applyFont="1">
      <alignment vertical="center"/>
    </xf>
    <xf numFmtId="14" fontId="31" fillId="0" borderId="0" xfId="0" applyNumberFormat="1" applyFont="1" applyAlignment="1">
      <alignment horizontal="center" vertical="center"/>
    </xf>
    <xf numFmtId="14" fontId="11" fillId="0" borderId="0" xfId="0" applyNumberFormat="1" applyFont="1" applyAlignment="1">
      <alignment horizontal="left" vertical="center"/>
    </xf>
    <xf numFmtId="0" fontId="13" fillId="0" borderId="0" xfId="0" applyFont="1" applyAlignment="1">
      <alignment vertical="center" wrapText="1"/>
    </xf>
    <xf numFmtId="0" fontId="8" fillId="0" borderId="0" xfId="0" applyFont="1" applyAlignment="1">
      <alignment horizontal="center" vertical="center"/>
    </xf>
    <xf numFmtId="14" fontId="8" fillId="0" borderId="0" xfId="0" applyNumberFormat="1" applyFont="1" applyAlignment="1">
      <alignment horizontal="center" vertical="center"/>
    </xf>
    <xf numFmtId="4" fontId="11" fillId="0" borderId="0" xfId="0" applyNumberFormat="1" applyFont="1" applyAlignment="1">
      <alignment horizontal="center" vertical="center"/>
    </xf>
    <xf numFmtId="176" fontId="11" fillId="0" borderId="0" xfId="0" applyNumberFormat="1" applyFont="1" applyAlignment="1">
      <alignment horizontal="left" vertical="center" wrapText="1"/>
    </xf>
    <xf numFmtId="184" fontId="11" fillId="0" borderId="0" xfId="0" applyNumberFormat="1" applyFont="1" applyAlignment="1">
      <alignment horizontal="center" vertical="center"/>
    </xf>
    <xf numFmtId="0" fontId="17" fillId="0" borderId="0" xfId="0" applyFont="1" applyAlignment="1">
      <alignment horizontal="center" vertical="center"/>
    </xf>
    <xf numFmtId="0" fontId="11" fillId="0" borderId="0" xfId="0" applyFont="1" applyAlignment="1">
      <alignment horizontal="left" vertical="center"/>
    </xf>
    <xf numFmtId="10" fontId="11" fillId="0" borderId="0" xfId="0" applyNumberFormat="1" applyFont="1" applyAlignment="1">
      <alignment horizontal="left" vertical="center"/>
    </xf>
    <xf numFmtId="9" fontId="11" fillId="0" borderId="0" xfId="0" applyNumberFormat="1" applyFont="1" applyAlignment="1">
      <alignment horizontal="left" vertical="center" wrapText="1"/>
    </xf>
    <xf numFmtId="10" fontId="11" fillId="0" borderId="0" xfId="0" applyNumberFormat="1" applyFont="1" applyAlignment="1">
      <alignment horizontal="left" vertical="center" wrapText="1"/>
    </xf>
    <xf numFmtId="49" fontId="11" fillId="0" borderId="0" xfId="0" applyNumberFormat="1" applyFont="1" applyAlignment="1">
      <alignment horizontal="left" vertical="center" wrapText="1"/>
    </xf>
    <xf numFmtId="9" fontId="11" fillId="0" borderId="0" xfId="0" applyNumberFormat="1" applyFont="1" applyAlignment="1">
      <alignment horizontal="left" vertical="center"/>
    </xf>
    <xf numFmtId="182" fontId="11" fillId="0" borderId="0" xfId="0" applyNumberFormat="1" applyFont="1" applyAlignment="1">
      <alignment horizontal="left" vertical="center" wrapText="1"/>
    </xf>
    <xf numFmtId="179" fontId="11" fillId="0" borderId="0" xfId="0" applyNumberFormat="1" applyFont="1" applyAlignment="1">
      <alignment horizontal="left" vertical="center" wrapText="1"/>
    </xf>
    <xf numFmtId="10" fontId="7" fillId="0" borderId="0" xfId="0" applyNumberFormat="1" applyFont="1" applyAlignment="1">
      <alignment horizontal="left" vertical="center" wrapText="1"/>
    </xf>
    <xf numFmtId="185" fontId="7" fillId="0" borderId="0" xfId="0" applyNumberFormat="1" applyFont="1" applyAlignment="1">
      <alignment horizontal="left" vertical="center" wrapText="1"/>
    </xf>
    <xf numFmtId="9" fontId="7" fillId="0" borderId="0" xfId="0" applyNumberFormat="1" applyFont="1" applyAlignment="1">
      <alignment horizontal="left" vertical="center" wrapText="1"/>
    </xf>
    <xf numFmtId="179" fontId="7" fillId="0" borderId="0" xfId="0" applyNumberFormat="1" applyFont="1" applyAlignment="1">
      <alignment horizontal="left" vertical="center" wrapText="1"/>
    </xf>
    <xf numFmtId="10" fontId="11" fillId="0" borderId="0" xfId="0" applyNumberFormat="1" applyFont="1">
      <alignment vertical="center"/>
    </xf>
    <xf numFmtId="9" fontId="11" fillId="0" borderId="0" xfId="0" applyNumberFormat="1" applyFont="1">
      <alignment vertical="center"/>
    </xf>
    <xf numFmtId="0" fontId="16" fillId="0" borderId="1" xfId="0" applyFont="1" applyBorder="1" applyAlignment="1">
      <alignment horizontal="center" vertical="center"/>
    </xf>
    <xf numFmtId="0" fontId="32" fillId="0" borderId="0" xfId="0" applyFont="1" applyAlignment="1">
      <alignment wrapText="1"/>
    </xf>
    <xf numFmtId="0" fontId="33" fillId="0" borderId="0" xfId="0" applyFont="1" applyAlignment="1"/>
    <xf numFmtId="0" fontId="1" fillId="0" borderId="0" xfId="0" applyFont="1" applyAlignment="1"/>
    <xf numFmtId="0" fontId="32" fillId="0" borderId="0" xfId="0" applyFont="1" applyAlignment="1">
      <alignment wrapText="1" readingOrder="1"/>
    </xf>
    <xf numFmtId="0" fontId="32" fillId="0" borderId="0" xfId="0" applyFont="1" applyAlignment="1">
      <alignment horizontal="center" vertical="center" wrapText="1" readingOrder="1"/>
    </xf>
    <xf numFmtId="0" fontId="32" fillId="0" borderId="0" xfId="0" applyFont="1" applyAlignment="1">
      <alignment horizontal="left" wrapText="1" readingOrder="1"/>
    </xf>
    <xf numFmtId="0" fontId="34" fillId="0" borderId="0" xfId="0" applyFont="1" applyAlignment="1" applyProtection="1">
      <alignment vertical="top" wrapText="1" readingOrder="1"/>
      <protection locked="0"/>
    </xf>
    <xf numFmtId="0" fontId="21" fillId="0" borderId="2" xfId="0" applyFont="1" applyBorder="1" applyAlignment="1" applyProtection="1">
      <alignment vertical="top" wrapText="1" readingOrder="1"/>
      <protection locked="0"/>
    </xf>
    <xf numFmtId="186" fontId="21" fillId="0" borderId="2" xfId="0" applyNumberFormat="1" applyFont="1" applyBorder="1" applyAlignment="1" applyProtection="1">
      <alignment horizontal="right" vertical="top" wrapText="1" readingOrder="1"/>
      <protection locked="0"/>
    </xf>
    <xf numFmtId="0" fontId="21" fillId="0" borderId="2" xfId="0" applyFont="1" applyBorder="1" applyAlignment="1" applyProtection="1">
      <alignment horizontal="right" vertical="top" wrapText="1" readingOrder="1"/>
      <protection locked="0"/>
    </xf>
    <xf numFmtId="0" fontId="0" fillId="0" borderId="0" xfId="0" applyAlignment="1"/>
    <xf numFmtId="0" fontId="23" fillId="0" borderId="2" xfId="0" applyFont="1" applyBorder="1" applyAlignment="1" applyProtection="1">
      <alignment vertical="top" wrapText="1" readingOrder="1"/>
      <protection locked="0"/>
    </xf>
    <xf numFmtId="0" fontId="23" fillId="0" borderId="2" xfId="0" applyFont="1" applyBorder="1" applyAlignment="1" applyProtection="1">
      <alignment horizontal="center" vertical="top" wrapText="1" readingOrder="1"/>
      <protection locked="0"/>
    </xf>
    <xf numFmtId="0" fontId="24" fillId="0" borderId="0" xfId="0" applyFont="1">
      <alignment vertical="center"/>
    </xf>
    <xf numFmtId="0" fontId="24" fillId="4" borderId="0" xfId="0" applyFont="1" applyFill="1">
      <alignment vertical="center"/>
    </xf>
    <xf numFmtId="0" fontId="24" fillId="0" borderId="0" xfId="0" applyFont="1" applyAlignment="1">
      <alignment horizontal="center" vertical="center"/>
    </xf>
    <xf numFmtId="0" fontId="24" fillId="0" borderId="0" xfId="0" applyFont="1" applyAlignment="1">
      <alignment vertical="center" wrapText="1"/>
    </xf>
    <xf numFmtId="0" fontId="19"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Border="1" applyAlignment="1">
      <alignment horizontal="center" vertical="center"/>
    </xf>
    <xf numFmtId="188" fontId="27" fillId="0" borderId="1" xfId="0" applyNumberFormat="1" applyFont="1" applyBorder="1" applyAlignment="1">
      <alignment horizontal="center" vertical="center"/>
    </xf>
    <xf numFmtId="14" fontId="27" fillId="0" borderId="1" xfId="0" applyNumberFormat="1" applyFont="1" applyBorder="1" applyAlignment="1">
      <alignment horizontal="center" vertical="center"/>
    </xf>
    <xf numFmtId="187" fontId="27" fillId="0" borderId="1" xfId="0" applyNumberFormat="1" applyFont="1" applyBorder="1" applyAlignment="1">
      <alignment horizontal="center" vertical="center"/>
    </xf>
    <xf numFmtId="183" fontId="27" fillId="0" borderId="1" xfId="0" applyNumberFormat="1" applyFont="1" applyBorder="1" applyAlignment="1">
      <alignment horizontal="center" vertical="center"/>
    </xf>
    <xf numFmtId="0" fontId="27" fillId="0" borderId="1" xfId="0" applyFont="1" applyBorder="1" applyAlignment="1">
      <alignment horizontal="center" vertical="center" wrapText="1"/>
    </xf>
    <xf numFmtId="178" fontId="27" fillId="0" borderId="1" xfId="0" applyNumberFormat="1" applyFont="1" applyBorder="1" applyAlignment="1">
      <alignment horizontal="center" vertical="center"/>
    </xf>
    <xf numFmtId="0" fontId="27" fillId="0" borderId="0" xfId="0" applyFont="1" applyAlignment="1">
      <alignment horizontal="center" vertical="center"/>
    </xf>
    <xf numFmtId="0" fontId="27" fillId="0" borderId="0" xfId="0" applyFont="1">
      <alignment vertical="center"/>
    </xf>
    <xf numFmtId="0" fontId="27" fillId="0" borderId="0" xfId="0" applyFont="1" applyAlignment="1">
      <alignment horizontal="left" vertical="center"/>
    </xf>
    <xf numFmtId="0" fontId="0" fillId="0" borderId="4" xfId="0"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184"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14" fontId="35" fillId="0" borderId="1" xfId="0" applyNumberFormat="1" applyFont="1" applyBorder="1" applyAlignment="1">
      <alignment horizontal="center" vertical="center"/>
    </xf>
    <xf numFmtId="0" fontId="15" fillId="0" borderId="0" xfId="0" applyFont="1" applyAlignment="1">
      <alignment horizontal="center" vertical="center"/>
    </xf>
    <xf numFmtId="14" fontId="15" fillId="0" borderId="0" xfId="0" applyNumberFormat="1" applyFont="1" applyAlignment="1">
      <alignment horizontal="center" vertical="center"/>
    </xf>
    <xf numFmtId="0" fontId="15" fillId="0" borderId="0" xfId="0" applyFont="1" applyAlignment="1">
      <alignment horizontal="center" vertical="center" wrapText="1"/>
    </xf>
    <xf numFmtId="183" fontId="35" fillId="0" borderId="1" xfId="0" applyNumberFormat="1" applyFont="1" applyBorder="1" applyAlignment="1">
      <alignment horizontal="center" vertical="center"/>
    </xf>
    <xf numFmtId="183" fontId="15" fillId="0" borderId="1" xfId="0" applyNumberFormat="1" applyFont="1" applyBorder="1" applyAlignment="1">
      <alignment horizontal="center" vertical="center"/>
    </xf>
    <xf numFmtId="178" fontId="15" fillId="0" borderId="1" xfId="0" applyNumberFormat="1" applyFont="1" applyBorder="1" applyAlignment="1">
      <alignment horizontal="center" vertical="center"/>
    </xf>
    <xf numFmtId="188" fontId="15" fillId="0" borderId="1" xfId="0" applyNumberFormat="1" applyFont="1" applyBorder="1" applyAlignment="1">
      <alignment horizontal="center" vertical="center"/>
    </xf>
    <xf numFmtId="14" fontId="16" fillId="0" borderId="1" xfId="0" applyNumberFormat="1" applyFont="1" applyBorder="1" applyAlignment="1">
      <alignment horizontal="center" vertical="center" shrinkToFit="1"/>
    </xf>
    <xf numFmtId="187" fontId="15" fillId="0" borderId="1" xfId="0" applyNumberFormat="1" applyFont="1" applyBorder="1" applyAlignment="1">
      <alignment horizontal="center" vertical="center"/>
    </xf>
    <xf numFmtId="176" fontId="15" fillId="0" borderId="1" xfId="0" applyNumberFormat="1" applyFont="1" applyBorder="1" applyAlignment="1">
      <alignment horizontal="center" vertical="center"/>
    </xf>
    <xf numFmtId="0" fontId="20" fillId="0" borderId="1" xfId="0" applyFont="1" applyBorder="1" applyAlignment="1">
      <alignment horizontal="center" vertical="center"/>
    </xf>
    <xf numFmtId="188" fontId="20" fillId="0" borderId="1" xfId="0" applyNumberFormat="1" applyFont="1" applyBorder="1" applyAlignment="1">
      <alignment horizontal="center" vertical="center"/>
    </xf>
    <xf numFmtId="14" fontId="20" fillId="0" borderId="1" xfId="0" applyNumberFormat="1" applyFont="1" applyBorder="1" applyAlignment="1">
      <alignment horizontal="center" vertical="center"/>
    </xf>
    <xf numFmtId="187" fontId="20"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10" fontId="20" fillId="0" borderId="1" xfId="0" applyNumberFormat="1" applyFont="1" applyBorder="1" applyAlignment="1">
      <alignment horizontal="center" vertical="center"/>
    </xf>
    <xf numFmtId="183" fontId="20" fillId="0" borderId="1" xfId="0" applyNumberFormat="1" applyFont="1" applyBorder="1" applyAlignment="1">
      <alignment horizontal="center" vertical="center"/>
    </xf>
    <xf numFmtId="189" fontId="20" fillId="0" borderId="1" xfId="0" applyNumberFormat="1" applyFont="1" applyBorder="1" applyAlignment="1">
      <alignment horizontal="center" vertical="center"/>
    </xf>
    <xf numFmtId="178" fontId="20" fillId="0" borderId="1" xfId="0" applyNumberFormat="1" applyFont="1" applyBorder="1" applyAlignment="1">
      <alignment horizontal="center" vertical="center"/>
    </xf>
    <xf numFmtId="2" fontId="20" fillId="0" borderId="1" xfId="0" applyNumberFormat="1" applyFont="1" applyBorder="1" applyAlignment="1">
      <alignment horizontal="center" vertical="center"/>
    </xf>
    <xf numFmtId="3" fontId="15" fillId="0" borderId="0" xfId="0" applyNumberFormat="1" applyFont="1" applyAlignment="1">
      <alignment horizontal="center" vertical="center"/>
    </xf>
    <xf numFmtId="14"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1" fontId="15" fillId="0" borderId="1" xfId="0" applyNumberFormat="1" applyFont="1" applyBorder="1" applyAlignment="1">
      <alignment horizontal="center" vertical="center"/>
    </xf>
    <xf numFmtId="0" fontId="13" fillId="0" borderId="1" xfId="0" applyFont="1" applyBorder="1" applyAlignment="1">
      <alignment horizontal="center" vertical="center"/>
    </xf>
    <xf numFmtId="3" fontId="13" fillId="0" borderId="1" xfId="0" applyNumberFormat="1" applyFont="1" applyBorder="1" applyAlignment="1">
      <alignment horizontal="center" vertical="center" wrapText="1"/>
    </xf>
    <xf numFmtId="3" fontId="15" fillId="0" borderId="1" xfId="0" applyNumberFormat="1" applyFont="1" applyBorder="1" applyAlignment="1">
      <alignment horizontal="center" vertical="center"/>
    </xf>
    <xf numFmtId="0" fontId="28" fillId="0" borderId="0" xfId="0" applyFont="1" applyAlignment="1">
      <alignment horizontal="center" vertical="center"/>
    </xf>
    <xf numFmtId="0" fontId="20" fillId="0" borderId="0" xfId="0" applyFont="1" applyAlignment="1">
      <alignment horizontal="center" vertical="center"/>
    </xf>
    <xf numFmtId="0" fontId="24" fillId="0" borderId="0" xfId="0" applyFont="1" applyAlignment="1">
      <alignment horizontal="left" vertical="center"/>
    </xf>
    <xf numFmtId="14" fontId="25" fillId="0" borderId="0" xfId="0" applyNumberFormat="1" applyFont="1" applyAlignment="1">
      <alignment horizontal="center" vertical="center" wrapText="1"/>
    </xf>
    <xf numFmtId="49" fontId="0" fillId="0" borderId="0" xfId="0" applyNumberFormat="1">
      <alignment vertical="center"/>
    </xf>
    <xf numFmtId="180" fontId="27" fillId="0" borderId="1" xfId="0" applyNumberFormat="1" applyFont="1" applyBorder="1" applyAlignment="1">
      <alignment horizontal="center" vertical="center"/>
    </xf>
    <xf numFmtId="0" fontId="27" fillId="0" borderId="1" xfId="0" applyFont="1" applyBorder="1" applyAlignment="1">
      <alignment horizontal="left" vertical="center"/>
    </xf>
    <xf numFmtId="0" fontId="19" fillId="0" borderId="1" xfId="0" applyFont="1" applyBorder="1" applyAlignment="1">
      <alignment horizontal="left" vertical="center"/>
    </xf>
    <xf numFmtId="14" fontId="20" fillId="0" borderId="0" xfId="0" applyNumberFormat="1" applyFont="1" applyAlignment="1">
      <alignment horizontal="center"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5" borderId="1" xfId="0" applyFont="1" applyFill="1" applyBorder="1" applyAlignment="1">
      <alignment horizontal="center" vertical="center"/>
    </xf>
    <xf numFmtId="0" fontId="36" fillId="0" borderId="8" xfId="0" applyFont="1" applyBorder="1" applyAlignment="1" applyProtection="1">
      <alignment vertical="top" wrapText="1" readingOrder="1"/>
      <protection locked="0"/>
    </xf>
    <xf numFmtId="0" fontId="36" fillId="0" borderId="8" xfId="0" applyFont="1" applyBorder="1" applyAlignment="1" applyProtection="1">
      <alignment horizontal="right" vertical="top" wrapText="1" readingOrder="1"/>
      <protection locked="0"/>
    </xf>
    <xf numFmtId="0" fontId="36" fillId="0" borderId="9" xfId="0" applyFont="1" applyBorder="1" applyAlignment="1">
      <alignment vertical="top" wrapText="1" readingOrder="1"/>
    </xf>
    <xf numFmtId="3" fontId="36" fillId="0" borderId="9" xfId="0" applyNumberFormat="1" applyFont="1" applyBorder="1" applyAlignment="1">
      <alignment horizontal="right" vertical="top" wrapText="1" readingOrder="1"/>
    </xf>
    <xf numFmtId="0" fontId="36" fillId="0" borderId="9" xfId="0" applyFont="1" applyBorder="1" applyAlignment="1">
      <alignment horizontal="right" vertical="top" wrapText="1" readingOrder="1"/>
    </xf>
    <xf numFmtId="0" fontId="34" fillId="0" borderId="0" xfId="0" applyFont="1" applyAlignment="1" applyProtection="1">
      <alignment horizontal="right" vertical="top" wrapText="1" readingOrder="1"/>
      <protection locked="0"/>
    </xf>
    <xf numFmtId="0" fontId="0" fillId="0" borderId="0" xfId="0" applyAlignment="1">
      <alignment horizontal="right" vertical="center" readingOrder="1"/>
    </xf>
    <xf numFmtId="0" fontId="23" fillId="0" borderId="2" xfId="0" applyFont="1" applyBorder="1" applyAlignment="1" applyProtection="1">
      <alignment horizontal="right" vertical="top" wrapText="1" readingOrder="1"/>
      <protection locked="0"/>
    </xf>
    <xf numFmtId="0" fontId="32" fillId="0" borderId="0" xfId="0" applyFont="1" applyAlignment="1">
      <alignment horizontal="right" wrapText="1" readingOrder="1"/>
    </xf>
    <xf numFmtId="0" fontId="27" fillId="0" borderId="1" xfId="0" applyFont="1" applyBorder="1" applyAlignment="1">
      <alignment vertical="center" wrapText="1"/>
    </xf>
    <xf numFmtId="0" fontId="36" fillId="0" borderId="8" xfId="0" applyFont="1" applyBorder="1" applyAlignment="1">
      <alignment vertical="top" wrapText="1" readingOrder="1"/>
    </xf>
    <xf numFmtId="3" fontId="36" fillId="0" borderId="8" xfId="0" applyNumberFormat="1" applyFont="1" applyBorder="1" applyAlignment="1">
      <alignment horizontal="right" vertical="top" wrapText="1" readingOrder="1"/>
    </xf>
    <xf numFmtId="0" fontId="36" fillId="0" borderId="8" xfId="0" applyFont="1" applyBorder="1" applyAlignment="1">
      <alignment horizontal="right" vertical="top" wrapText="1" readingOrder="1"/>
    </xf>
    <xf numFmtId="0" fontId="24" fillId="4" borderId="5" xfId="0" applyFont="1" applyFill="1" applyBorder="1">
      <alignment vertical="center"/>
    </xf>
    <xf numFmtId="190" fontId="21" fillId="0" borderId="2" xfId="0" applyNumberFormat="1" applyFont="1" applyBorder="1" applyAlignment="1" applyProtection="1">
      <alignment horizontal="right" vertical="top" wrapText="1" readingOrder="1"/>
      <protection locked="0"/>
    </xf>
    <xf numFmtId="179" fontId="27" fillId="0" borderId="1" xfId="17" applyNumberFormat="1" applyFont="1" applyFill="1" applyBorder="1" applyAlignment="1">
      <alignment horizontal="center" vertical="center"/>
    </xf>
    <xf numFmtId="0" fontId="24" fillId="4" borderId="7" xfId="0" applyFont="1" applyFill="1" applyBorder="1">
      <alignment vertical="center"/>
    </xf>
    <xf numFmtId="191" fontId="36" fillId="0" borderId="8" xfId="0" applyNumberFormat="1" applyFont="1" applyBorder="1" applyAlignment="1" applyProtection="1">
      <alignment horizontal="right" vertical="top" wrapText="1" readingOrder="1"/>
      <protection locked="0"/>
    </xf>
    <xf numFmtId="0" fontId="38" fillId="0" borderId="9" xfId="0" applyFont="1" applyBorder="1" applyAlignment="1">
      <alignment vertical="top" wrapText="1" readingOrder="1"/>
    </xf>
    <xf numFmtId="10" fontId="20" fillId="0" borderId="0" xfId="0" applyNumberFormat="1" applyFont="1" applyAlignment="1">
      <alignment horizontal="center" vertical="center"/>
    </xf>
    <xf numFmtId="0" fontId="39" fillId="0" borderId="0" xfId="0" applyFont="1" applyAlignment="1">
      <alignment horizontal="center" wrapText="1"/>
    </xf>
    <xf numFmtId="0" fontId="40" fillId="0" borderId="0" xfId="0" applyFont="1" applyAlignment="1" applyProtection="1">
      <alignment horizontal="center" vertical="top" wrapText="1"/>
      <protection locked="0"/>
    </xf>
    <xf numFmtId="0" fontId="41" fillId="0" borderId="0" xfId="0" applyFont="1" applyAlignment="1">
      <alignment horizontal="center" vertical="center"/>
    </xf>
    <xf numFmtId="0" fontId="42" fillId="0" borderId="0" xfId="0" applyFont="1" applyAlignment="1">
      <alignment horizontal="center"/>
    </xf>
    <xf numFmtId="0" fontId="41" fillId="0" borderId="0" xfId="0" applyFont="1" applyAlignment="1">
      <alignment horizontal="center"/>
    </xf>
    <xf numFmtId="188" fontId="27" fillId="0" borderId="0" xfId="0" applyNumberFormat="1" applyFont="1" applyAlignment="1">
      <alignment horizontal="center" vertical="center"/>
    </xf>
    <xf numFmtId="0" fontId="27" fillId="5" borderId="1" xfId="0" applyFont="1" applyFill="1" applyBorder="1" applyAlignment="1">
      <alignment horizontal="center" vertic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10" fontId="46" fillId="0" borderId="1" xfId="17" applyNumberFormat="1" applyFont="1" applyFill="1" applyBorder="1" applyAlignment="1">
      <alignment horizontal="center" vertical="center"/>
    </xf>
    <xf numFmtId="10" fontId="27" fillId="0" borderId="1" xfId="17" applyNumberFormat="1" applyFont="1" applyFill="1" applyBorder="1" applyAlignment="1">
      <alignment horizontal="center" vertical="center"/>
    </xf>
    <xf numFmtId="0" fontId="40" fillId="0" borderId="0" xfId="0" applyFont="1" applyAlignment="1" applyProtection="1">
      <alignment horizontal="center" vertical="top" wrapText="1" readingOrder="1"/>
      <protection locked="0"/>
    </xf>
    <xf numFmtId="0" fontId="41" fillId="0" borderId="0" xfId="0" applyFont="1" applyAlignment="1">
      <alignment horizontal="center" vertical="center" readingOrder="1"/>
    </xf>
    <xf numFmtId="0" fontId="43" fillId="0" borderId="2" xfId="0" applyFont="1" applyBorder="1" applyAlignment="1" applyProtection="1">
      <alignment horizontal="center" vertical="top" wrapText="1" readingOrder="1"/>
      <protection locked="0"/>
    </xf>
    <xf numFmtId="0" fontId="44" fillId="0" borderId="9" xfId="0" applyFont="1" applyBorder="1" applyAlignment="1">
      <alignment horizontal="center" vertical="top" wrapText="1" readingOrder="1"/>
    </xf>
    <xf numFmtId="0" fontId="44" fillId="0" borderId="8" xfId="0" applyFont="1" applyBorder="1" applyAlignment="1">
      <alignment horizontal="center" vertical="top" wrapText="1" readingOrder="1"/>
    </xf>
    <xf numFmtId="0" fontId="36" fillId="0" borderId="9" xfId="0" applyFont="1" applyBorder="1" applyAlignment="1">
      <alignment horizontal="center" vertical="top" wrapText="1" readingOrder="1"/>
    </xf>
    <xf numFmtId="0" fontId="39" fillId="0" borderId="0" xfId="0" applyFont="1" applyAlignment="1">
      <alignment horizontal="center" wrapText="1" readingOrder="1"/>
    </xf>
    <xf numFmtId="187" fontId="46" fillId="0" borderId="1" xfId="0" applyNumberFormat="1" applyFont="1" applyBorder="1" applyAlignment="1">
      <alignment horizontal="center" vertical="center" wrapText="1"/>
    </xf>
    <xf numFmtId="0" fontId="27" fillId="0" borderId="12" xfId="0" applyFont="1" applyBorder="1" applyAlignment="1">
      <alignment horizontal="center" vertical="center"/>
    </xf>
    <xf numFmtId="0" fontId="19" fillId="0" borderId="12" xfId="0" applyFont="1" applyBorder="1" applyAlignment="1">
      <alignment horizontal="left" vertical="center"/>
    </xf>
    <xf numFmtId="188" fontId="27"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14" fontId="27" fillId="0" borderId="12" xfId="0" applyNumberFormat="1" applyFont="1" applyBorder="1" applyAlignment="1">
      <alignment horizontal="center" vertical="center"/>
    </xf>
    <xf numFmtId="187" fontId="27" fillId="0" borderId="12" xfId="0" applyNumberFormat="1" applyFont="1" applyBorder="1" applyAlignment="1">
      <alignment horizontal="center" vertical="center"/>
    </xf>
    <xf numFmtId="183" fontId="27" fillId="0" borderId="12" xfId="0" applyNumberFormat="1" applyFont="1" applyBorder="1" applyAlignment="1">
      <alignment horizontal="center" vertical="center"/>
    </xf>
    <xf numFmtId="10" fontId="27" fillId="0" borderId="12" xfId="17" applyNumberFormat="1" applyFont="1" applyFill="1" applyBorder="1" applyAlignment="1">
      <alignment horizontal="center" vertical="center"/>
    </xf>
    <xf numFmtId="180" fontId="27" fillId="0" borderId="12" xfId="0" applyNumberFormat="1" applyFont="1" applyBorder="1" applyAlignment="1">
      <alignment horizontal="center" vertical="center"/>
    </xf>
    <xf numFmtId="0" fontId="27" fillId="0" borderId="12" xfId="0" applyFont="1" applyBorder="1" applyAlignment="1">
      <alignment vertical="center" wrapText="1"/>
    </xf>
    <xf numFmtId="178" fontId="27" fillId="0" borderId="12" xfId="0" applyNumberFormat="1" applyFont="1" applyBorder="1" applyAlignment="1">
      <alignment horizontal="center" vertical="center"/>
    </xf>
    <xf numFmtId="0" fontId="27" fillId="0" borderId="12" xfId="0" applyFont="1" applyBorder="1" applyAlignment="1">
      <alignment horizontal="center" vertical="center" wrapText="1"/>
    </xf>
    <xf numFmtId="0" fontId="27" fillId="0" borderId="12" xfId="0"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27" fillId="0" borderId="5" xfId="0" applyFont="1" applyBorder="1" applyAlignment="1">
      <alignment horizontal="center" vertical="center"/>
    </xf>
    <xf numFmtId="183" fontId="27" fillId="4" borderId="1" xfId="0" applyNumberFormat="1" applyFont="1" applyFill="1" applyBorder="1" applyAlignment="1">
      <alignment horizontal="center" vertical="center"/>
    </xf>
    <xf numFmtId="188" fontId="27" fillId="0" borderId="10" xfId="0" applyNumberFormat="1" applyFont="1" applyBorder="1" applyAlignment="1">
      <alignment horizontal="center" vertical="center"/>
    </xf>
    <xf numFmtId="0" fontId="0" fillId="0" borderId="11" xfId="0" applyBorder="1" applyAlignment="1">
      <alignment horizontal="center" vertical="center"/>
    </xf>
    <xf numFmtId="179" fontId="27" fillId="0" borderId="1" xfId="0" applyNumberFormat="1" applyFont="1" applyBorder="1" applyAlignment="1">
      <alignment horizontal="left" vertical="center" wrapText="1"/>
    </xf>
    <xf numFmtId="0" fontId="45" fillId="0" borderId="3" xfId="0" applyFont="1" applyBorder="1" applyAlignment="1">
      <alignment horizontal="center" vertical="center"/>
    </xf>
    <xf numFmtId="0" fontId="0" fillId="0" borderId="3" xfId="0" applyBorder="1" applyAlignment="1">
      <alignment horizontal="center" vertical="center"/>
    </xf>
    <xf numFmtId="0" fontId="27" fillId="2" borderId="5" xfId="0" applyFont="1" applyFill="1" applyBorder="1" applyAlignment="1">
      <alignment horizontal="center" vertical="center" wrapText="1"/>
    </xf>
    <xf numFmtId="0" fontId="27" fillId="2" borderId="6" xfId="0" applyFont="1" applyFill="1" applyBorder="1" applyAlignment="1">
      <alignment horizontal="center" vertical="center" wrapText="1"/>
    </xf>
    <xf numFmtId="0" fontId="26" fillId="3" borderId="11" xfId="0" applyFont="1" applyFill="1" applyBorder="1" applyAlignment="1">
      <alignment horizontal="center" vertical="center"/>
    </xf>
    <xf numFmtId="0" fontId="25" fillId="3" borderId="11" xfId="0" applyFont="1" applyFill="1" applyBorder="1" applyAlignment="1">
      <alignment horizontal="center" vertical="center"/>
    </xf>
    <xf numFmtId="0" fontId="37" fillId="0" borderId="0" xfId="0" applyFont="1" applyAlignment="1" applyProtection="1">
      <alignment horizontal="center" vertical="top" wrapText="1" readingOrder="1"/>
      <protection locked="0"/>
    </xf>
    <xf numFmtId="0" fontId="32" fillId="0" borderId="0" xfId="0" applyFont="1" applyAlignment="1" applyProtection="1">
      <alignment horizontal="center" vertical="top" wrapText="1" readingOrder="1"/>
      <protection locked="0"/>
    </xf>
    <xf numFmtId="0" fontId="32" fillId="0" borderId="0" xfId="0" applyFont="1" applyAlignment="1" applyProtection="1">
      <alignment horizontal="left" vertical="top" wrapText="1" readingOrder="1"/>
      <protection locked="0"/>
    </xf>
  </cellXfs>
  <cellStyles count="18">
    <cellStyle name="一般" xfId="0" builtinId="0"/>
    <cellStyle name="一般 107" xfId="1" xr:uid="{00000000-0005-0000-0000-000001000000}"/>
    <cellStyle name="一般 111" xfId="2" xr:uid="{00000000-0005-0000-0000-000002000000}"/>
    <cellStyle name="一般 121" xfId="3" xr:uid="{00000000-0005-0000-0000-000003000000}"/>
    <cellStyle name="一般 135" xfId="4" xr:uid="{00000000-0005-0000-0000-000004000000}"/>
    <cellStyle name="一般 136" xfId="5" xr:uid="{00000000-0005-0000-0000-000005000000}"/>
    <cellStyle name="一般 138" xfId="6" xr:uid="{00000000-0005-0000-0000-000006000000}"/>
    <cellStyle name="一般 139" xfId="7" xr:uid="{00000000-0005-0000-0000-000007000000}"/>
    <cellStyle name="一般 141" xfId="8" xr:uid="{00000000-0005-0000-0000-000008000000}"/>
    <cellStyle name="一般 143" xfId="9" xr:uid="{00000000-0005-0000-0000-000009000000}"/>
    <cellStyle name="一般 150" xfId="10" xr:uid="{00000000-0005-0000-0000-00000A000000}"/>
    <cellStyle name="一般 154" xfId="11" xr:uid="{00000000-0005-0000-0000-00000B000000}"/>
    <cellStyle name="一般 2" xfId="12" xr:uid="{00000000-0005-0000-0000-00000C000000}"/>
    <cellStyle name="一般 3" xfId="13" xr:uid="{00000000-0005-0000-0000-00000D000000}"/>
    <cellStyle name="一般 9" xfId="14" xr:uid="{00000000-0005-0000-0000-00000E000000}"/>
    <cellStyle name="一般 99" xfId="15" xr:uid="{00000000-0005-0000-0000-00000F000000}"/>
    <cellStyle name="百分比" xfId="17" builtinId="5"/>
    <cellStyle name="百分比 2" xfId="16" xr:uid="{00000000-0005-0000-0000-000011000000}"/>
  </cellStyles>
  <dxfs count="2">
    <dxf>
      <numFmt numFmtId="192" formatCode="0;[Red]0"/>
    </dxf>
    <dxf>
      <numFmt numFmtId="192" formatCode="0;[Red]0"/>
    </dxf>
  </dxfs>
  <tableStyles count="0" defaultTableStyle="TableStyleMedium9" defaultPivotStyle="PivotStyleLight16"/>
  <colors>
    <mruColors>
      <color rgb="FFFFFF66"/>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0064/AppData/Local/Microsoft/Windows/INetCache/Content.Outlook/IWIML37D/&#22283;&#20839;CB&#30332;&#34892;&#26696;&#20214;&#24409;&#25972;10809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3545/Desktop/CB&#30332;&#34892;&#26696;&#20214;&#24409;&#25972;-&#20803;&#22823;&#20661;&#21048;&#37096;11312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4768/AppData/Local/Microsoft/Windows/Temporary%20Internet%20Files/Content.Outlook/8OB4IHZE/&#22283;&#20839;CB&#30332;&#34892;&#26696;&#20214;&#24409;&#25972;10804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公司代碼</v>
          </cell>
          <cell r="B1" t="str">
            <v>TCRI等級</v>
          </cell>
          <cell r="C1" t="str">
            <v>公司名稱</v>
          </cell>
        </row>
        <row r="2">
          <cell r="A2">
            <v>1101</v>
          </cell>
          <cell r="B2">
            <v>3</v>
          </cell>
          <cell r="C2" t="str">
            <v>台泥</v>
          </cell>
        </row>
        <row r="3">
          <cell r="A3">
            <v>1102</v>
          </cell>
          <cell r="B3">
            <v>3</v>
          </cell>
          <cell r="C3" t="str">
            <v>亞泥</v>
          </cell>
        </row>
        <row r="4">
          <cell r="A4">
            <v>1103</v>
          </cell>
          <cell r="B4">
            <v>6</v>
          </cell>
          <cell r="C4" t="str">
            <v>嘉泥</v>
          </cell>
        </row>
        <row r="5">
          <cell r="A5">
            <v>1104</v>
          </cell>
          <cell r="B5">
            <v>5</v>
          </cell>
          <cell r="C5" t="str">
            <v>環泥</v>
          </cell>
        </row>
        <row r="6">
          <cell r="A6">
            <v>1107</v>
          </cell>
          <cell r="B6" t="str">
            <v>D</v>
          </cell>
          <cell r="C6" t="str">
            <v>建台</v>
          </cell>
        </row>
        <row r="7">
          <cell r="A7">
            <v>1108</v>
          </cell>
          <cell r="B7">
            <v>7</v>
          </cell>
          <cell r="C7" t="str">
            <v>幸福</v>
          </cell>
        </row>
        <row r="8">
          <cell r="A8">
            <v>1109</v>
          </cell>
          <cell r="B8">
            <v>5</v>
          </cell>
          <cell r="C8" t="str">
            <v>信大</v>
          </cell>
        </row>
        <row r="9">
          <cell r="A9">
            <v>1110</v>
          </cell>
          <cell r="B9">
            <v>6</v>
          </cell>
          <cell r="C9" t="str">
            <v>東泥</v>
          </cell>
        </row>
        <row r="10">
          <cell r="A10">
            <v>1113</v>
          </cell>
          <cell r="B10" t="str">
            <v>D</v>
          </cell>
          <cell r="C10" t="str">
            <v>永康</v>
          </cell>
        </row>
        <row r="11">
          <cell r="A11">
            <v>1201</v>
          </cell>
          <cell r="B11">
            <v>7</v>
          </cell>
          <cell r="C11" t="str">
            <v>味全</v>
          </cell>
        </row>
        <row r="12">
          <cell r="A12">
            <v>1203</v>
          </cell>
          <cell r="B12">
            <v>5</v>
          </cell>
          <cell r="C12" t="str">
            <v>味王</v>
          </cell>
        </row>
        <row r="13">
          <cell r="A13">
            <v>1204</v>
          </cell>
          <cell r="B13" t="str">
            <v>D</v>
          </cell>
          <cell r="C13" t="str">
            <v>津津</v>
          </cell>
        </row>
        <row r="14">
          <cell r="A14">
            <v>1206</v>
          </cell>
          <cell r="B14" t="str">
            <v>D</v>
          </cell>
          <cell r="C14" t="str">
            <v>台鳳</v>
          </cell>
        </row>
        <row r="15">
          <cell r="A15">
            <v>1207</v>
          </cell>
          <cell r="B15" t="str">
            <v>D</v>
          </cell>
          <cell r="C15" t="str">
            <v>嘉食</v>
          </cell>
        </row>
        <row r="16">
          <cell r="A16">
            <v>1208</v>
          </cell>
          <cell r="B16" t="str">
            <v>D</v>
          </cell>
          <cell r="C16" t="str">
            <v>和信</v>
          </cell>
        </row>
        <row r="17">
          <cell r="A17">
            <v>1209</v>
          </cell>
          <cell r="B17" t="str">
            <v>D</v>
          </cell>
          <cell r="C17" t="str">
            <v>益華</v>
          </cell>
        </row>
        <row r="18">
          <cell r="A18">
            <v>1210</v>
          </cell>
          <cell r="B18">
            <v>4</v>
          </cell>
          <cell r="C18" t="str">
            <v>大成</v>
          </cell>
        </row>
        <row r="19">
          <cell r="A19">
            <v>1212</v>
          </cell>
          <cell r="B19" t="str">
            <v>D</v>
          </cell>
          <cell r="C19" t="str">
            <v>中日</v>
          </cell>
        </row>
        <row r="20">
          <cell r="A20">
            <v>1213</v>
          </cell>
          <cell r="B20">
            <v>9</v>
          </cell>
          <cell r="C20" t="str">
            <v>大飲</v>
          </cell>
        </row>
        <row r="21">
          <cell r="A21">
            <v>1215</v>
          </cell>
          <cell r="B21">
            <v>4</v>
          </cell>
          <cell r="C21" t="str">
            <v>卜蜂</v>
          </cell>
        </row>
        <row r="22">
          <cell r="A22">
            <v>1216</v>
          </cell>
          <cell r="B22">
            <v>3</v>
          </cell>
          <cell r="C22" t="str">
            <v>統一</v>
          </cell>
        </row>
        <row r="23">
          <cell r="A23">
            <v>1217</v>
          </cell>
          <cell r="B23">
            <v>7</v>
          </cell>
          <cell r="C23" t="str">
            <v>愛之</v>
          </cell>
        </row>
        <row r="24">
          <cell r="A24">
            <v>1218</v>
          </cell>
          <cell r="B24">
            <v>6</v>
          </cell>
          <cell r="C24" t="str">
            <v>泰山</v>
          </cell>
        </row>
        <row r="25">
          <cell r="A25">
            <v>1219</v>
          </cell>
          <cell r="B25">
            <v>6</v>
          </cell>
          <cell r="C25" t="str">
            <v>福壽</v>
          </cell>
        </row>
        <row r="26">
          <cell r="A26">
            <v>1220</v>
          </cell>
          <cell r="B26">
            <v>6</v>
          </cell>
          <cell r="C26" t="str">
            <v>台榮</v>
          </cell>
        </row>
        <row r="27">
          <cell r="A27">
            <v>1221</v>
          </cell>
          <cell r="B27">
            <v>8</v>
          </cell>
          <cell r="C27" t="str">
            <v>久津</v>
          </cell>
        </row>
        <row r="28">
          <cell r="A28">
            <v>1222</v>
          </cell>
          <cell r="B28" t="str">
            <v>D</v>
          </cell>
          <cell r="C28" t="str">
            <v>源益</v>
          </cell>
        </row>
        <row r="29">
          <cell r="A29">
            <v>1224</v>
          </cell>
          <cell r="B29" t="str">
            <v>D</v>
          </cell>
          <cell r="C29" t="str">
            <v>惠勝</v>
          </cell>
        </row>
        <row r="30">
          <cell r="A30">
            <v>1225</v>
          </cell>
          <cell r="B30">
            <v>7</v>
          </cell>
          <cell r="C30" t="str">
            <v>福懋</v>
          </cell>
        </row>
        <row r="31">
          <cell r="A31">
            <v>1227</v>
          </cell>
          <cell r="B31">
            <v>3</v>
          </cell>
          <cell r="C31" t="str">
            <v>佳格</v>
          </cell>
        </row>
        <row r="32">
          <cell r="A32">
            <v>1228</v>
          </cell>
          <cell r="B32" t="str">
            <v>D</v>
          </cell>
          <cell r="C32" t="str">
            <v>臺芳</v>
          </cell>
        </row>
        <row r="33">
          <cell r="A33">
            <v>1229</v>
          </cell>
          <cell r="B33">
            <v>5</v>
          </cell>
          <cell r="C33" t="str">
            <v>聯華</v>
          </cell>
        </row>
        <row r="34">
          <cell r="A34">
            <v>1230</v>
          </cell>
          <cell r="B34" t="str">
            <v>D</v>
          </cell>
          <cell r="C34" t="str">
            <v>聯成</v>
          </cell>
        </row>
        <row r="35">
          <cell r="A35">
            <v>1231</v>
          </cell>
          <cell r="B35">
            <v>5</v>
          </cell>
          <cell r="C35" t="str">
            <v>聯華</v>
          </cell>
        </row>
        <row r="36">
          <cell r="A36">
            <v>1232</v>
          </cell>
          <cell r="B36">
            <v>4</v>
          </cell>
          <cell r="C36" t="str">
            <v>大統</v>
          </cell>
        </row>
        <row r="37">
          <cell r="A37">
            <v>1233</v>
          </cell>
          <cell r="B37">
            <v>4</v>
          </cell>
          <cell r="C37" t="str">
            <v>天仁</v>
          </cell>
        </row>
        <row r="38">
          <cell r="A38">
            <v>1234</v>
          </cell>
          <cell r="B38">
            <v>4</v>
          </cell>
          <cell r="C38" t="str">
            <v>黑松</v>
          </cell>
        </row>
        <row r="39">
          <cell r="A39">
            <v>1235</v>
          </cell>
          <cell r="B39">
            <v>8</v>
          </cell>
          <cell r="C39" t="str">
            <v>興泰</v>
          </cell>
        </row>
        <row r="40">
          <cell r="A40">
            <v>1236</v>
          </cell>
          <cell r="B40">
            <v>6</v>
          </cell>
          <cell r="C40" t="str">
            <v>宏亞</v>
          </cell>
        </row>
        <row r="41">
          <cell r="A41">
            <v>1238</v>
          </cell>
          <cell r="B41">
            <v>8</v>
          </cell>
          <cell r="C41" t="str">
            <v>正義</v>
          </cell>
        </row>
        <row r="42">
          <cell r="A42">
            <v>1239</v>
          </cell>
          <cell r="B42">
            <v>7</v>
          </cell>
          <cell r="C42" t="str">
            <v>味丹</v>
          </cell>
        </row>
        <row r="43">
          <cell r="A43">
            <v>1240</v>
          </cell>
          <cell r="B43">
            <v>6</v>
          </cell>
          <cell r="C43" t="str">
            <v>茂生</v>
          </cell>
        </row>
        <row r="44">
          <cell r="A44">
            <v>1256</v>
          </cell>
          <cell r="B44">
            <v>5</v>
          </cell>
          <cell r="C44" t="str">
            <v>鮮活</v>
          </cell>
        </row>
        <row r="45">
          <cell r="A45">
            <v>1258</v>
          </cell>
          <cell r="B45">
            <v>7</v>
          </cell>
          <cell r="C45" t="str">
            <v>其祥</v>
          </cell>
        </row>
        <row r="46">
          <cell r="A46">
            <v>1259</v>
          </cell>
          <cell r="B46">
            <v>5</v>
          </cell>
          <cell r="C46" t="str">
            <v>安心</v>
          </cell>
        </row>
        <row r="47">
          <cell r="A47">
            <v>1260</v>
          </cell>
          <cell r="B47">
            <v>7</v>
          </cell>
          <cell r="C47" t="str">
            <v>富味</v>
          </cell>
        </row>
        <row r="48">
          <cell r="A48">
            <v>1262</v>
          </cell>
          <cell r="B48">
            <v>7</v>
          </cell>
          <cell r="C48" t="str">
            <v>綠悅</v>
          </cell>
        </row>
        <row r="49">
          <cell r="A49">
            <v>1264</v>
          </cell>
          <cell r="B49">
            <v>5</v>
          </cell>
          <cell r="C49" t="str">
            <v>德麥</v>
          </cell>
        </row>
        <row r="50">
          <cell r="A50">
            <v>1268</v>
          </cell>
          <cell r="B50">
            <v>5</v>
          </cell>
          <cell r="C50" t="str">
            <v>漢來</v>
          </cell>
        </row>
        <row r="51">
          <cell r="A51">
            <v>1269</v>
          </cell>
          <cell r="B51">
            <v>6</v>
          </cell>
          <cell r="C51" t="str">
            <v>乾杯</v>
          </cell>
        </row>
        <row r="52">
          <cell r="A52">
            <v>1301</v>
          </cell>
          <cell r="B52">
            <v>3</v>
          </cell>
          <cell r="C52" t="str">
            <v>台塑</v>
          </cell>
        </row>
        <row r="53">
          <cell r="A53">
            <v>1302</v>
          </cell>
          <cell r="B53" t="str">
            <v/>
          </cell>
          <cell r="C53" t="str">
            <v>國塑</v>
          </cell>
        </row>
        <row r="54">
          <cell r="A54">
            <v>1303</v>
          </cell>
          <cell r="B54">
            <v>3</v>
          </cell>
          <cell r="C54" t="str">
            <v>南亞</v>
          </cell>
        </row>
        <row r="55">
          <cell r="A55">
            <v>1304</v>
          </cell>
          <cell r="B55">
            <v>4</v>
          </cell>
          <cell r="C55" t="str">
            <v>台聚</v>
          </cell>
        </row>
        <row r="56">
          <cell r="A56">
            <v>1305</v>
          </cell>
          <cell r="B56">
            <v>5</v>
          </cell>
          <cell r="C56" t="str">
            <v>華夏</v>
          </cell>
        </row>
        <row r="57">
          <cell r="A57">
            <v>1306</v>
          </cell>
          <cell r="B57" t="str">
            <v>D</v>
          </cell>
          <cell r="C57" t="str">
            <v>合發</v>
          </cell>
        </row>
        <row r="58">
          <cell r="A58">
            <v>1307</v>
          </cell>
          <cell r="B58">
            <v>4</v>
          </cell>
          <cell r="C58" t="str">
            <v>三芳</v>
          </cell>
        </row>
        <row r="59">
          <cell r="A59">
            <v>1308</v>
          </cell>
          <cell r="B59">
            <v>4</v>
          </cell>
          <cell r="C59" t="str">
            <v>亞聚</v>
          </cell>
        </row>
        <row r="60">
          <cell r="A60">
            <v>1309</v>
          </cell>
          <cell r="B60">
            <v>6</v>
          </cell>
          <cell r="C60" t="str">
            <v>台達</v>
          </cell>
        </row>
        <row r="61">
          <cell r="A61">
            <v>1310</v>
          </cell>
          <cell r="B61">
            <v>7</v>
          </cell>
          <cell r="C61" t="str">
            <v>台苯</v>
          </cell>
        </row>
        <row r="62">
          <cell r="A62">
            <v>1311</v>
          </cell>
          <cell r="B62">
            <v>3</v>
          </cell>
          <cell r="C62" t="str">
            <v>Ｄ福</v>
          </cell>
        </row>
        <row r="63">
          <cell r="A63">
            <v>1312</v>
          </cell>
          <cell r="B63">
            <v>4</v>
          </cell>
          <cell r="C63" t="str">
            <v>國喬</v>
          </cell>
        </row>
        <row r="64">
          <cell r="A64">
            <v>1313</v>
          </cell>
          <cell r="B64">
            <v>5</v>
          </cell>
          <cell r="C64" t="str">
            <v>聯成</v>
          </cell>
        </row>
        <row r="65">
          <cell r="A65">
            <v>1314</v>
          </cell>
          <cell r="B65">
            <v>5</v>
          </cell>
          <cell r="C65" t="str">
            <v>中石</v>
          </cell>
        </row>
        <row r="66">
          <cell r="A66">
            <v>1315</v>
          </cell>
          <cell r="B66">
            <v>5</v>
          </cell>
          <cell r="C66" t="str">
            <v>達新</v>
          </cell>
        </row>
        <row r="67">
          <cell r="A67">
            <v>1316</v>
          </cell>
          <cell r="B67">
            <v>8</v>
          </cell>
          <cell r="C67" t="str">
            <v>上曜</v>
          </cell>
        </row>
        <row r="68">
          <cell r="A68">
            <v>1319</v>
          </cell>
          <cell r="B68">
            <v>3</v>
          </cell>
          <cell r="C68" t="str">
            <v>東陽</v>
          </cell>
        </row>
        <row r="69">
          <cell r="A69">
            <v>1321</v>
          </cell>
          <cell r="B69">
            <v>6</v>
          </cell>
          <cell r="C69" t="str">
            <v>大洋</v>
          </cell>
        </row>
        <row r="70">
          <cell r="A70">
            <v>1323</v>
          </cell>
          <cell r="B70">
            <v>5</v>
          </cell>
          <cell r="C70" t="str">
            <v>永裕</v>
          </cell>
        </row>
        <row r="71">
          <cell r="A71">
            <v>1324</v>
          </cell>
          <cell r="B71">
            <v>6</v>
          </cell>
          <cell r="C71" t="str">
            <v>地球</v>
          </cell>
        </row>
        <row r="72">
          <cell r="A72">
            <v>1325</v>
          </cell>
          <cell r="B72">
            <v>4</v>
          </cell>
          <cell r="C72" t="str">
            <v>恒大</v>
          </cell>
        </row>
        <row r="73">
          <cell r="A73">
            <v>1326</v>
          </cell>
          <cell r="B73">
            <v>3</v>
          </cell>
          <cell r="C73" t="str">
            <v>台化</v>
          </cell>
        </row>
        <row r="74">
          <cell r="A74">
            <v>1333</v>
          </cell>
          <cell r="B74">
            <v>9</v>
          </cell>
          <cell r="C74" t="str">
            <v>恩得</v>
          </cell>
        </row>
        <row r="75">
          <cell r="A75">
            <v>1336</v>
          </cell>
          <cell r="B75">
            <v>6</v>
          </cell>
          <cell r="C75" t="str">
            <v>台翰</v>
          </cell>
        </row>
        <row r="76">
          <cell r="A76">
            <v>1337</v>
          </cell>
          <cell r="B76">
            <v>7</v>
          </cell>
          <cell r="C76" t="str">
            <v>再生</v>
          </cell>
        </row>
        <row r="77">
          <cell r="A77">
            <v>1338</v>
          </cell>
          <cell r="B77">
            <v>4</v>
          </cell>
          <cell r="C77" t="str">
            <v>廣華</v>
          </cell>
        </row>
        <row r="78">
          <cell r="A78">
            <v>1339</v>
          </cell>
          <cell r="B78">
            <v>5</v>
          </cell>
          <cell r="C78" t="str">
            <v>昭輝</v>
          </cell>
        </row>
        <row r="79">
          <cell r="A79">
            <v>1340</v>
          </cell>
          <cell r="B79">
            <v>7</v>
          </cell>
          <cell r="C79" t="str">
            <v>勝悅</v>
          </cell>
        </row>
        <row r="80">
          <cell r="A80">
            <v>1341</v>
          </cell>
          <cell r="B80">
            <v>6</v>
          </cell>
          <cell r="C80" t="str">
            <v>富林</v>
          </cell>
        </row>
        <row r="81">
          <cell r="A81">
            <v>1402</v>
          </cell>
          <cell r="B81">
            <v>3</v>
          </cell>
          <cell r="C81" t="str">
            <v>遠東</v>
          </cell>
        </row>
        <row r="82">
          <cell r="A82">
            <v>1405</v>
          </cell>
          <cell r="B82" t="str">
            <v>D</v>
          </cell>
          <cell r="C82" t="str">
            <v>大明</v>
          </cell>
        </row>
        <row r="83">
          <cell r="A83">
            <v>1407</v>
          </cell>
          <cell r="B83" t="str">
            <v>D</v>
          </cell>
          <cell r="C83" t="str">
            <v>華隆</v>
          </cell>
        </row>
        <row r="84">
          <cell r="A84">
            <v>1408</v>
          </cell>
          <cell r="B84" t="str">
            <v>D</v>
          </cell>
          <cell r="C84" t="str">
            <v>中紡</v>
          </cell>
        </row>
        <row r="85">
          <cell r="A85">
            <v>1409</v>
          </cell>
          <cell r="B85">
            <v>5</v>
          </cell>
          <cell r="C85" t="str">
            <v>新纖</v>
          </cell>
        </row>
        <row r="86">
          <cell r="A86">
            <v>1410</v>
          </cell>
          <cell r="B86">
            <v>5</v>
          </cell>
          <cell r="C86" t="str">
            <v>南染</v>
          </cell>
        </row>
        <row r="87">
          <cell r="A87">
            <v>1413</v>
          </cell>
          <cell r="B87">
            <v>7</v>
          </cell>
          <cell r="C87" t="str">
            <v>宏洲</v>
          </cell>
        </row>
        <row r="88">
          <cell r="A88">
            <v>1414</v>
          </cell>
          <cell r="B88">
            <v>6</v>
          </cell>
          <cell r="C88" t="str">
            <v>東和</v>
          </cell>
        </row>
        <row r="89">
          <cell r="A89">
            <v>1416</v>
          </cell>
          <cell r="B89">
            <v>7</v>
          </cell>
          <cell r="C89" t="str">
            <v>廣豐</v>
          </cell>
        </row>
        <row r="90">
          <cell r="A90">
            <v>1417</v>
          </cell>
          <cell r="B90">
            <v>7</v>
          </cell>
          <cell r="C90" t="str">
            <v>嘉裕</v>
          </cell>
        </row>
        <row r="91">
          <cell r="A91">
            <v>1418</v>
          </cell>
          <cell r="B91" t="str">
            <v>D</v>
          </cell>
          <cell r="C91" t="str">
            <v>東華</v>
          </cell>
        </row>
        <row r="92">
          <cell r="A92">
            <v>1419</v>
          </cell>
          <cell r="B92">
            <v>7</v>
          </cell>
          <cell r="C92" t="str">
            <v>新紡</v>
          </cell>
        </row>
        <row r="93">
          <cell r="A93">
            <v>1423</v>
          </cell>
          <cell r="B93">
            <v>6</v>
          </cell>
          <cell r="C93" t="str">
            <v>利華</v>
          </cell>
        </row>
        <row r="94">
          <cell r="A94">
            <v>1424</v>
          </cell>
          <cell r="B94" t="str">
            <v>D</v>
          </cell>
          <cell r="C94" t="str">
            <v>新東</v>
          </cell>
        </row>
        <row r="95">
          <cell r="A95">
            <v>1425</v>
          </cell>
          <cell r="B95" t="str">
            <v>D</v>
          </cell>
          <cell r="C95" t="str">
            <v>福昌</v>
          </cell>
        </row>
        <row r="96">
          <cell r="A96">
            <v>1427</v>
          </cell>
          <cell r="B96" t="str">
            <v/>
          </cell>
          <cell r="C96" t="str">
            <v>鴻通</v>
          </cell>
        </row>
        <row r="97">
          <cell r="A97">
            <v>1429</v>
          </cell>
          <cell r="B97" t="str">
            <v>D</v>
          </cell>
          <cell r="C97" t="str">
            <v>新奇</v>
          </cell>
        </row>
        <row r="98">
          <cell r="A98">
            <v>1431</v>
          </cell>
          <cell r="B98" t="str">
            <v>D</v>
          </cell>
          <cell r="C98" t="str">
            <v>新燕</v>
          </cell>
        </row>
        <row r="99">
          <cell r="A99">
            <v>1432</v>
          </cell>
          <cell r="B99">
            <v>8</v>
          </cell>
          <cell r="C99" t="str">
            <v>大魯</v>
          </cell>
        </row>
        <row r="100">
          <cell r="A100">
            <v>1434</v>
          </cell>
          <cell r="B100">
            <v>3</v>
          </cell>
          <cell r="C100" t="str">
            <v>福懋</v>
          </cell>
        </row>
        <row r="101">
          <cell r="A101">
            <v>1435</v>
          </cell>
          <cell r="B101">
            <v>7</v>
          </cell>
          <cell r="C101" t="str">
            <v>中福</v>
          </cell>
        </row>
        <row r="102">
          <cell r="A102">
            <v>1436</v>
          </cell>
          <cell r="B102">
            <v>8</v>
          </cell>
          <cell r="C102" t="str">
            <v>華友</v>
          </cell>
        </row>
        <row r="103">
          <cell r="A103">
            <v>1437</v>
          </cell>
          <cell r="B103">
            <v>7</v>
          </cell>
          <cell r="C103" t="str">
            <v>勤益</v>
          </cell>
        </row>
        <row r="104">
          <cell r="A104">
            <v>1438</v>
          </cell>
          <cell r="B104">
            <v>8</v>
          </cell>
          <cell r="C104" t="str">
            <v>裕豐</v>
          </cell>
        </row>
        <row r="105">
          <cell r="A105">
            <v>1439</v>
          </cell>
          <cell r="B105">
            <v>6</v>
          </cell>
          <cell r="C105" t="str">
            <v>中和</v>
          </cell>
        </row>
        <row r="106">
          <cell r="A106">
            <v>1440</v>
          </cell>
          <cell r="B106">
            <v>4</v>
          </cell>
          <cell r="C106" t="str">
            <v>南紡</v>
          </cell>
        </row>
        <row r="107">
          <cell r="A107">
            <v>1441</v>
          </cell>
          <cell r="B107">
            <v>8</v>
          </cell>
          <cell r="C107" t="str">
            <v>大東</v>
          </cell>
        </row>
        <row r="108">
          <cell r="A108">
            <v>1442</v>
          </cell>
          <cell r="B108">
            <v>7</v>
          </cell>
          <cell r="C108" t="str">
            <v>名軒</v>
          </cell>
        </row>
        <row r="109">
          <cell r="A109">
            <v>1443</v>
          </cell>
          <cell r="B109">
            <v>9</v>
          </cell>
          <cell r="C109" t="str">
            <v>立益</v>
          </cell>
        </row>
        <row r="110">
          <cell r="A110">
            <v>1444</v>
          </cell>
          <cell r="B110">
            <v>5</v>
          </cell>
          <cell r="C110" t="str">
            <v>力麗</v>
          </cell>
        </row>
        <row r="111">
          <cell r="A111">
            <v>1445</v>
          </cell>
          <cell r="B111">
            <v>6</v>
          </cell>
          <cell r="C111" t="str">
            <v>大宇</v>
          </cell>
        </row>
        <row r="112">
          <cell r="A112">
            <v>1446</v>
          </cell>
          <cell r="B112">
            <v>8</v>
          </cell>
          <cell r="C112" t="str">
            <v>宏和</v>
          </cell>
        </row>
        <row r="113">
          <cell r="A113">
            <v>1447</v>
          </cell>
          <cell r="B113">
            <v>5</v>
          </cell>
          <cell r="C113" t="str">
            <v>力鵬</v>
          </cell>
        </row>
        <row r="114">
          <cell r="A114">
            <v>1449</v>
          </cell>
          <cell r="B114">
            <v>9</v>
          </cell>
          <cell r="C114" t="str">
            <v>佳和</v>
          </cell>
        </row>
        <row r="115">
          <cell r="A115">
            <v>1450</v>
          </cell>
          <cell r="B115" t="str">
            <v>D</v>
          </cell>
          <cell r="C115" t="str">
            <v>新藝</v>
          </cell>
        </row>
        <row r="116">
          <cell r="A116">
            <v>1451</v>
          </cell>
          <cell r="B116">
            <v>4</v>
          </cell>
          <cell r="C116" t="str">
            <v>年興</v>
          </cell>
        </row>
        <row r="117">
          <cell r="A117">
            <v>1452</v>
          </cell>
          <cell r="B117">
            <v>5</v>
          </cell>
          <cell r="C117" t="str">
            <v>宏益</v>
          </cell>
        </row>
        <row r="118">
          <cell r="A118">
            <v>1453</v>
          </cell>
          <cell r="B118">
            <v>7</v>
          </cell>
          <cell r="C118" t="str">
            <v>大將</v>
          </cell>
        </row>
        <row r="119">
          <cell r="A119">
            <v>1454</v>
          </cell>
          <cell r="B119">
            <v>6</v>
          </cell>
          <cell r="C119" t="str">
            <v>台富</v>
          </cell>
        </row>
        <row r="120">
          <cell r="A120">
            <v>1455</v>
          </cell>
          <cell r="B120">
            <v>5</v>
          </cell>
          <cell r="C120" t="str">
            <v>集盛</v>
          </cell>
        </row>
        <row r="121">
          <cell r="A121">
            <v>1456</v>
          </cell>
          <cell r="B121">
            <v>9</v>
          </cell>
          <cell r="C121" t="str">
            <v>怡華</v>
          </cell>
        </row>
        <row r="122">
          <cell r="A122">
            <v>1457</v>
          </cell>
          <cell r="B122">
            <v>7</v>
          </cell>
          <cell r="C122" t="str">
            <v>宜進</v>
          </cell>
        </row>
        <row r="123">
          <cell r="A123">
            <v>1458</v>
          </cell>
          <cell r="B123" t="str">
            <v>D</v>
          </cell>
          <cell r="C123" t="str">
            <v>嘉畜</v>
          </cell>
        </row>
        <row r="124">
          <cell r="A124">
            <v>1459</v>
          </cell>
          <cell r="B124">
            <v>7</v>
          </cell>
          <cell r="C124" t="str">
            <v>聯發</v>
          </cell>
        </row>
        <row r="125">
          <cell r="A125">
            <v>1460</v>
          </cell>
          <cell r="B125">
            <v>5</v>
          </cell>
          <cell r="C125" t="str">
            <v>宏遠</v>
          </cell>
        </row>
        <row r="126">
          <cell r="A126">
            <v>1462</v>
          </cell>
          <cell r="B126" t="str">
            <v>D</v>
          </cell>
          <cell r="C126" t="str">
            <v>東雲</v>
          </cell>
        </row>
        <row r="127">
          <cell r="A127">
            <v>1463</v>
          </cell>
          <cell r="B127">
            <v>6</v>
          </cell>
          <cell r="C127" t="str">
            <v>強盛</v>
          </cell>
        </row>
        <row r="128">
          <cell r="A128">
            <v>1464</v>
          </cell>
          <cell r="B128">
            <v>6</v>
          </cell>
          <cell r="C128" t="str">
            <v>得力</v>
          </cell>
        </row>
        <row r="129">
          <cell r="A129">
            <v>1465</v>
          </cell>
          <cell r="B129">
            <v>5</v>
          </cell>
          <cell r="C129" t="str">
            <v>偉全</v>
          </cell>
        </row>
        <row r="130">
          <cell r="A130">
            <v>1466</v>
          </cell>
          <cell r="B130">
            <v>7</v>
          </cell>
          <cell r="C130" t="str">
            <v>聚隆</v>
          </cell>
        </row>
        <row r="131">
          <cell r="A131">
            <v>1467</v>
          </cell>
          <cell r="B131">
            <v>7</v>
          </cell>
          <cell r="C131" t="str">
            <v>南緯</v>
          </cell>
        </row>
        <row r="132">
          <cell r="A132">
            <v>1468</v>
          </cell>
          <cell r="B132">
            <v>9</v>
          </cell>
          <cell r="C132" t="str">
            <v>昶和</v>
          </cell>
        </row>
        <row r="133">
          <cell r="A133">
            <v>1469</v>
          </cell>
          <cell r="B133">
            <v>8</v>
          </cell>
          <cell r="C133" t="str">
            <v>理隆</v>
          </cell>
        </row>
        <row r="134">
          <cell r="A134">
            <v>1470</v>
          </cell>
          <cell r="B134">
            <v>6</v>
          </cell>
          <cell r="C134" t="str">
            <v>大統</v>
          </cell>
        </row>
        <row r="135">
          <cell r="A135">
            <v>1471</v>
          </cell>
          <cell r="B135">
            <v>8</v>
          </cell>
          <cell r="C135" t="str">
            <v>首利</v>
          </cell>
        </row>
        <row r="136">
          <cell r="A136">
            <v>1472</v>
          </cell>
          <cell r="B136">
            <v>9</v>
          </cell>
          <cell r="C136" t="str">
            <v>三洋</v>
          </cell>
        </row>
        <row r="137">
          <cell r="A137">
            <v>1473</v>
          </cell>
          <cell r="B137">
            <v>5</v>
          </cell>
          <cell r="C137" t="str">
            <v>台南</v>
          </cell>
        </row>
        <row r="138">
          <cell r="A138">
            <v>1474</v>
          </cell>
          <cell r="B138">
            <v>6</v>
          </cell>
          <cell r="C138" t="str">
            <v>弘裕</v>
          </cell>
        </row>
        <row r="139">
          <cell r="A139">
            <v>1475</v>
          </cell>
          <cell r="B139">
            <v>9</v>
          </cell>
          <cell r="C139" t="str">
            <v>本盟</v>
          </cell>
        </row>
        <row r="140">
          <cell r="A140">
            <v>1476</v>
          </cell>
          <cell r="B140">
            <v>3</v>
          </cell>
          <cell r="C140" t="str">
            <v>儒鴻</v>
          </cell>
        </row>
        <row r="141">
          <cell r="A141">
            <v>1477</v>
          </cell>
          <cell r="B141">
            <v>3</v>
          </cell>
          <cell r="C141" t="str">
            <v>聚陽</v>
          </cell>
        </row>
        <row r="142">
          <cell r="A142">
            <v>1491</v>
          </cell>
          <cell r="B142" t="str">
            <v>D</v>
          </cell>
          <cell r="C142" t="str">
            <v>東榮</v>
          </cell>
        </row>
        <row r="143">
          <cell r="A143">
            <v>1492</v>
          </cell>
          <cell r="B143" t="str">
            <v>D</v>
          </cell>
          <cell r="C143" t="str">
            <v>展群</v>
          </cell>
        </row>
        <row r="144">
          <cell r="A144">
            <v>1498</v>
          </cell>
          <cell r="B144">
            <v>8</v>
          </cell>
          <cell r="C144" t="str">
            <v>強冠</v>
          </cell>
        </row>
        <row r="145">
          <cell r="A145">
            <v>1501</v>
          </cell>
          <cell r="B145" t="str">
            <v>D</v>
          </cell>
          <cell r="C145" t="str">
            <v>台機</v>
          </cell>
        </row>
        <row r="146">
          <cell r="A146">
            <v>1503</v>
          </cell>
          <cell r="B146">
            <v>4</v>
          </cell>
          <cell r="C146" t="str">
            <v>士電</v>
          </cell>
        </row>
        <row r="147">
          <cell r="A147">
            <v>1504</v>
          </cell>
          <cell r="B147">
            <v>4</v>
          </cell>
          <cell r="C147" t="str">
            <v>東元</v>
          </cell>
        </row>
        <row r="148">
          <cell r="A148">
            <v>1505</v>
          </cell>
          <cell r="B148" t="str">
            <v>D</v>
          </cell>
          <cell r="C148" t="str">
            <v>楊鐵</v>
          </cell>
        </row>
        <row r="149">
          <cell r="A149">
            <v>1506</v>
          </cell>
          <cell r="B149">
            <v>8</v>
          </cell>
          <cell r="C149" t="str">
            <v>正道</v>
          </cell>
        </row>
        <row r="150">
          <cell r="A150">
            <v>1507</v>
          </cell>
          <cell r="B150">
            <v>4</v>
          </cell>
          <cell r="C150" t="str">
            <v>永大</v>
          </cell>
        </row>
        <row r="151">
          <cell r="A151">
            <v>1510</v>
          </cell>
          <cell r="B151">
            <v>6</v>
          </cell>
          <cell r="C151" t="str">
            <v>台安</v>
          </cell>
        </row>
        <row r="152">
          <cell r="A152">
            <v>1512</v>
          </cell>
          <cell r="B152">
            <v>9</v>
          </cell>
          <cell r="C152" t="str">
            <v>瑞利</v>
          </cell>
        </row>
        <row r="153">
          <cell r="A153">
            <v>1513</v>
          </cell>
          <cell r="B153">
            <v>5</v>
          </cell>
          <cell r="C153" t="str">
            <v>中興</v>
          </cell>
        </row>
        <row r="154">
          <cell r="A154">
            <v>1514</v>
          </cell>
          <cell r="B154">
            <v>6</v>
          </cell>
          <cell r="C154" t="str">
            <v>亞力</v>
          </cell>
        </row>
        <row r="155">
          <cell r="A155">
            <v>1515</v>
          </cell>
          <cell r="B155">
            <v>5</v>
          </cell>
          <cell r="C155" t="str">
            <v>力山</v>
          </cell>
        </row>
        <row r="156">
          <cell r="A156">
            <v>1516</v>
          </cell>
          <cell r="B156">
            <v>8</v>
          </cell>
          <cell r="C156" t="str">
            <v>川飛</v>
          </cell>
        </row>
        <row r="157">
          <cell r="A157">
            <v>1517</v>
          </cell>
          <cell r="B157">
            <v>6</v>
          </cell>
          <cell r="C157" t="str">
            <v>利奇</v>
          </cell>
        </row>
        <row r="158">
          <cell r="A158">
            <v>1519</v>
          </cell>
          <cell r="B158">
            <v>6</v>
          </cell>
          <cell r="C158" t="str">
            <v>華城</v>
          </cell>
        </row>
        <row r="159">
          <cell r="A159">
            <v>1520</v>
          </cell>
          <cell r="B159">
            <v>3</v>
          </cell>
          <cell r="C159" t="str">
            <v>Ｄ復</v>
          </cell>
        </row>
        <row r="160">
          <cell r="A160">
            <v>1521</v>
          </cell>
          <cell r="B160">
            <v>4</v>
          </cell>
          <cell r="C160" t="str">
            <v>大億</v>
          </cell>
        </row>
        <row r="161">
          <cell r="A161">
            <v>1522</v>
          </cell>
          <cell r="B161">
            <v>5</v>
          </cell>
          <cell r="C161" t="str">
            <v>堤維</v>
          </cell>
        </row>
        <row r="162">
          <cell r="A162">
            <v>1523</v>
          </cell>
          <cell r="B162">
            <v>5</v>
          </cell>
          <cell r="C162" t="str">
            <v>開億</v>
          </cell>
        </row>
        <row r="163">
          <cell r="A163">
            <v>1524</v>
          </cell>
          <cell r="B163">
            <v>7</v>
          </cell>
          <cell r="C163" t="str">
            <v>耿鼎</v>
          </cell>
        </row>
        <row r="164">
          <cell r="A164">
            <v>1525</v>
          </cell>
          <cell r="B164">
            <v>6</v>
          </cell>
          <cell r="C164" t="str">
            <v>江申</v>
          </cell>
        </row>
        <row r="165">
          <cell r="A165">
            <v>1526</v>
          </cell>
          <cell r="B165">
            <v>6</v>
          </cell>
          <cell r="C165" t="str">
            <v>日馳</v>
          </cell>
        </row>
        <row r="166">
          <cell r="A166">
            <v>1527</v>
          </cell>
          <cell r="B166">
            <v>7</v>
          </cell>
          <cell r="C166" t="str">
            <v>鑽全</v>
          </cell>
        </row>
        <row r="167">
          <cell r="A167">
            <v>1528</v>
          </cell>
          <cell r="B167">
            <v>7</v>
          </cell>
          <cell r="C167" t="str">
            <v>恩德</v>
          </cell>
        </row>
        <row r="168">
          <cell r="A168">
            <v>1529</v>
          </cell>
          <cell r="B168">
            <v>7</v>
          </cell>
          <cell r="C168" t="str">
            <v>樂士</v>
          </cell>
        </row>
        <row r="169">
          <cell r="A169">
            <v>1530</v>
          </cell>
          <cell r="B169">
            <v>6</v>
          </cell>
          <cell r="C169" t="str">
            <v>亞崴</v>
          </cell>
        </row>
        <row r="170">
          <cell r="A170">
            <v>1531</v>
          </cell>
          <cell r="B170">
            <v>5</v>
          </cell>
          <cell r="C170" t="str">
            <v>高林</v>
          </cell>
        </row>
        <row r="171">
          <cell r="A171">
            <v>1532</v>
          </cell>
          <cell r="B171">
            <v>6</v>
          </cell>
          <cell r="C171" t="str">
            <v>勤美</v>
          </cell>
        </row>
        <row r="172">
          <cell r="A172">
            <v>1533</v>
          </cell>
          <cell r="B172">
            <v>6</v>
          </cell>
          <cell r="C172" t="str">
            <v>車王</v>
          </cell>
        </row>
        <row r="173">
          <cell r="A173">
            <v>1534</v>
          </cell>
          <cell r="B173" t="str">
            <v>D</v>
          </cell>
          <cell r="C173" t="str">
            <v>新企</v>
          </cell>
        </row>
        <row r="174">
          <cell r="A174">
            <v>1535</v>
          </cell>
          <cell r="B174">
            <v>4</v>
          </cell>
          <cell r="C174" t="str">
            <v>中宇</v>
          </cell>
        </row>
        <row r="175">
          <cell r="A175">
            <v>1536</v>
          </cell>
          <cell r="B175">
            <v>4</v>
          </cell>
          <cell r="C175" t="str">
            <v>和大</v>
          </cell>
        </row>
        <row r="176">
          <cell r="A176">
            <v>1537</v>
          </cell>
          <cell r="B176">
            <v>4</v>
          </cell>
          <cell r="C176" t="str">
            <v>廣隆</v>
          </cell>
        </row>
        <row r="177">
          <cell r="A177">
            <v>1538</v>
          </cell>
          <cell r="B177">
            <v>9</v>
          </cell>
          <cell r="C177" t="str">
            <v>正峰</v>
          </cell>
        </row>
        <row r="178">
          <cell r="A178">
            <v>1539</v>
          </cell>
          <cell r="B178">
            <v>6</v>
          </cell>
          <cell r="C178" t="str">
            <v>巨庭</v>
          </cell>
        </row>
        <row r="179">
          <cell r="A179">
            <v>1540</v>
          </cell>
          <cell r="B179">
            <v>6</v>
          </cell>
          <cell r="C179" t="str">
            <v>喬福</v>
          </cell>
        </row>
        <row r="180">
          <cell r="A180">
            <v>1541</v>
          </cell>
          <cell r="B180">
            <v>5</v>
          </cell>
          <cell r="C180" t="str">
            <v>錩泰</v>
          </cell>
        </row>
        <row r="181">
          <cell r="A181">
            <v>1553</v>
          </cell>
          <cell r="B181">
            <v>6</v>
          </cell>
          <cell r="C181" t="str">
            <v>九德</v>
          </cell>
        </row>
        <row r="182">
          <cell r="A182">
            <v>1557</v>
          </cell>
          <cell r="B182">
            <v>6</v>
          </cell>
          <cell r="C182" t="str">
            <v>金豐</v>
          </cell>
        </row>
        <row r="183">
          <cell r="A183">
            <v>1558</v>
          </cell>
          <cell r="B183">
            <v>4</v>
          </cell>
          <cell r="C183" t="str">
            <v>伸興</v>
          </cell>
        </row>
        <row r="184">
          <cell r="A184">
            <v>1560</v>
          </cell>
          <cell r="B184">
            <v>4</v>
          </cell>
          <cell r="C184" t="str">
            <v>中砂</v>
          </cell>
        </row>
        <row r="185">
          <cell r="A185">
            <v>1563</v>
          </cell>
          <cell r="B185">
            <v>4</v>
          </cell>
          <cell r="C185" t="str">
            <v>巧新</v>
          </cell>
        </row>
        <row r="186">
          <cell r="A186">
            <v>1565</v>
          </cell>
          <cell r="B186">
            <v>3</v>
          </cell>
          <cell r="C186" t="str">
            <v>精華</v>
          </cell>
        </row>
        <row r="187">
          <cell r="A187">
            <v>1566</v>
          </cell>
          <cell r="B187">
            <v>6</v>
          </cell>
          <cell r="C187" t="str">
            <v>捷邦</v>
          </cell>
        </row>
        <row r="188">
          <cell r="A188">
            <v>1568</v>
          </cell>
          <cell r="B188">
            <v>6</v>
          </cell>
          <cell r="C188" t="str">
            <v>倉佑</v>
          </cell>
        </row>
        <row r="189">
          <cell r="A189">
            <v>1569</v>
          </cell>
          <cell r="B189">
            <v>7</v>
          </cell>
          <cell r="C189" t="str">
            <v>濱川</v>
          </cell>
        </row>
        <row r="190">
          <cell r="A190">
            <v>1570</v>
          </cell>
          <cell r="B190">
            <v>6</v>
          </cell>
          <cell r="C190" t="str">
            <v>力肯</v>
          </cell>
        </row>
        <row r="191">
          <cell r="A191">
            <v>1571</v>
          </cell>
          <cell r="B191">
            <v>5</v>
          </cell>
          <cell r="C191" t="str">
            <v>墩豐</v>
          </cell>
        </row>
        <row r="192">
          <cell r="A192">
            <v>1572</v>
          </cell>
          <cell r="B192">
            <v>5</v>
          </cell>
          <cell r="C192" t="str">
            <v>偉全</v>
          </cell>
        </row>
        <row r="193">
          <cell r="A193">
            <v>1573</v>
          </cell>
          <cell r="B193">
            <v>6</v>
          </cell>
          <cell r="C193" t="str">
            <v>鼎朋</v>
          </cell>
        </row>
        <row r="194">
          <cell r="A194">
            <v>1575</v>
          </cell>
          <cell r="B194">
            <v>6</v>
          </cell>
          <cell r="C194" t="str">
            <v>國直</v>
          </cell>
        </row>
        <row r="195">
          <cell r="A195">
            <v>1577</v>
          </cell>
          <cell r="B195">
            <v>6</v>
          </cell>
          <cell r="C195" t="str">
            <v>立格</v>
          </cell>
        </row>
        <row r="196">
          <cell r="A196">
            <v>1580</v>
          </cell>
          <cell r="B196">
            <v>4</v>
          </cell>
          <cell r="C196" t="str">
            <v>新麥</v>
          </cell>
        </row>
        <row r="197">
          <cell r="A197">
            <v>1582</v>
          </cell>
          <cell r="B197">
            <v>4</v>
          </cell>
          <cell r="C197" t="str">
            <v>信錦</v>
          </cell>
        </row>
        <row r="198">
          <cell r="A198">
            <v>1583</v>
          </cell>
          <cell r="B198">
            <v>5</v>
          </cell>
          <cell r="C198" t="str">
            <v>程泰</v>
          </cell>
        </row>
        <row r="199">
          <cell r="A199">
            <v>1584</v>
          </cell>
          <cell r="B199">
            <v>8</v>
          </cell>
          <cell r="C199" t="str">
            <v>精剛</v>
          </cell>
        </row>
        <row r="200">
          <cell r="A200">
            <v>1585</v>
          </cell>
          <cell r="B200">
            <v>9</v>
          </cell>
          <cell r="C200" t="str">
            <v>鎧鉅</v>
          </cell>
        </row>
        <row r="201">
          <cell r="A201">
            <v>1586</v>
          </cell>
          <cell r="B201">
            <v>7</v>
          </cell>
          <cell r="C201" t="str">
            <v>和勤</v>
          </cell>
        </row>
        <row r="202">
          <cell r="A202">
            <v>1587</v>
          </cell>
          <cell r="B202">
            <v>7</v>
          </cell>
          <cell r="C202" t="str">
            <v>吉茂</v>
          </cell>
        </row>
        <row r="203">
          <cell r="A203">
            <v>1589</v>
          </cell>
          <cell r="B203">
            <v>6</v>
          </cell>
          <cell r="C203" t="str">
            <v>永冠</v>
          </cell>
        </row>
        <row r="204">
          <cell r="A204">
            <v>1590</v>
          </cell>
          <cell r="B204">
            <v>4</v>
          </cell>
          <cell r="C204" t="str">
            <v>亞德</v>
          </cell>
        </row>
        <row r="205">
          <cell r="A205">
            <v>1591</v>
          </cell>
          <cell r="B205">
            <v>6</v>
          </cell>
          <cell r="C205" t="str">
            <v>駿吉</v>
          </cell>
        </row>
        <row r="206">
          <cell r="A206">
            <v>1592</v>
          </cell>
          <cell r="B206">
            <v>7</v>
          </cell>
          <cell r="C206" t="str">
            <v>英瑞</v>
          </cell>
        </row>
        <row r="207">
          <cell r="A207">
            <v>1593</v>
          </cell>
          <cell r="B207">
            <v>5</v>
          </cell>
          <cell r="C207" t="str">
            <v>祺驊</v>
          </cell>
        </row>
        <row r="208">
          <cell r="A208">
            <v>1594</v>
          </cell>
          <cell r="B208">
            <v>7</v>
          </cell>
          <cell r="C208" t="str">
            <v>日高</v>
          </cell>
        </row>
        <row r="209">
          <cell r="A209">
            <v>1595</v>
          </cell>
          <cell r="B209">
            <v>6</v>
          </cell>
          <cell r="C209" t="str">
            <v>川寶</v>
          </cell>
        </row>
        <row r="210">
          <cell r="A210">
            <v>1597</v>
          </cell>
          <cell r="B210">
            <v>4</v>
          </cell>
          <cell r="C210" t="str">
            <v>直得</v>
          </cell>
        </row>
        <row r="211">
          <cell r="A211">
            <v>1598</v>
          </cell>
          <cell r="B211">
            <v>6</v>
          </cell>
          <cell r="C211" t="str">
            <v>岱宇</v>
          </cell>
        </row>
        <row r="212">
          <cell r="A212">
            <v>1599</v>
          </cell>
          <cell r="B212">
            <v>5</v>
          </cell>
          <cell r="C212" t="str">
            <v>宏佳</v>
          </cell>
        </row>
        <row r="213">
          <cell r="A213">
            <v>1601</v>
          </cell>
          <cell r="B213" t="str">
            <v>D</v>
          </cell>
          <cell r="C213" t="str">
            <v>台光</v>
          </cell>
        </row>
        <row r="214">
          <cell r="A214">
            <v>1602</v>
          </cell>
          <cell r="B214">
            <v>8</v>
          </cell>
          <cell r="C214" t="str">
            <v>太電</v>
          </cell>
        </row>
        <row r="215">
          <cell r="A215">
            <v>1603</v>
          </cell>
          <cell r="B215">
            <v>7</v>
          </cell>
          <cell r="C215" t="str">
            <v>華電</v>
          </cell>
        </row>
        <row r="216">
          <cell r="A216">
            <v>1604</v>
          </cell>
          <cell r="B216">
            <v>4</v>
          </cell>
          <cell r="C216" t="str">
            <v>聲寶</v>
          </cell>
        </row>
        <row r="217">
          <cell r="A217">
            <v>1605</v>
          </cell>
          <cell r="B217">
            <v>4</v>
          </cell>
          <cell r="C217" t="str">
            <v>華新</v>
          </cell>
        </row>
        <row r="218">
          <cell r="A218">
            <v>1606</v>
          </cell>
          <cell r="B218" t="str">
            <v>D</v>
          </cell>
          <cell r="C218" t="str">
            <v>歌林</v>
          </cell>
        </row>
        <row r="219">
          <cell r="A219">
            <v>1607</v>
          </cell>
          <cell r="B219" t="str">
            <v>D</v>
          </cell>
          <cell r="C219" t="str">
            <v>新亞</v>
          </cell>
        </row>
        <row r="220">
          <cell r="A220">
            <v>1608</v>
          </cell>
          <cell r="B220">
            <v>5</v>
          </cell>
          <cell r="C220" t="str">
            <v>華榮</v>
          </cell>
        </row>
        <row r="221">
          <cell r="A221">
            <v>1609</v>
          </cell>
          <cell r="B221">
            <v>5</v>
          </cell>
          <cell r="C221" t="str">
            <v>大亞</v>
          </cell>
        </row>
        <row r="222">
          <cell r="A222">
            <v>1611</v>
          </cell>
          <cell r="B222">
            <v>7</v>
          </cell>
          <cell r="C222" t="str">
            <v>中電</v>
          </cell>
        </row>
        <row r="223">
          <cell r="A223">
            <v>1612</v>
          </cell>
          <cell r="B223">
            <v>5</v>
          </cell>
          <cell r="C223" t="str">
            <v>宏泰</v>
          </cell>
        </row>
        <row r="224">
          <cell r="A224">
            <v>1613</v>
          </cell>
          <cell r="B224" t="str">
            <v>D</v>
          </cell>
          <cell r="C224" t="str">
            <v>台一</v>
          </cell>
        </row>
        <row r="225">
          <cell r="A225">
            <v>1614</v>
          </cell>
          <cell r="B225">
            <v>4</v>
          </cell>
          <cell r="C225" t="str">
            <v>三洋</v>
          </cell>
        </row>
        <row r="226">
          <cell r="A226">
            <v>1615</v>
          </cell>
          <cell r="B226">
            <v>6</v>
          </cell>
          <cell r="C226" t="str">
            <v>大山</v>
          </cell>
        </row>
        <row r="227">
          <cell r="A227">
            <v>1616</v>
          </cell>
          <cell r="B227">
            <v>7</v>
          </cell>
          <cell r="C227" t="str">
            <v>億泰</v>
          </cell>
        </row>
        <row r="228">
          <cell r="A228">
            <v>1617</v>
          </cell>
          <cell r="B228">
            <v>6</v>
          </cell>
          <cell r="C228" t="str">
            <v>榮星</v>
          </cell>
        </row>
        <row r="229">
          <cell r="A229">
            <v>1618</v>
          </cell>
          <cell r="B229">
            <v>6</v>
          </cell>
          <cell r="C229" t="str">
            <v>合機</v>
          </cell>
        </row>
        <row r="230">
          <cell r="A230">
            <v>1626</v>
          </cell>
          <cell r="B230">
            <v>6</v>
          </cell>
          <cell r="C230" t="str">
            <v>艾美</v>
          </cell>
        </row>
        <row r="231">
          <cell r="A231">
            <v>1701</v>
          </cell>
          <cell r="B231">
            <v>6</v>
          </cell>
          <cell r="C231" t="str">
            <v>中化</v>
          </cell>
        </row>
        <row r="232">
          <cell r="A232">
            <v>1702</v>
          </cell>
          <cell r="B232">
            <v>5</v>
          </cell>
          <cell r="C232" t="str">
            <v>南僑</v>
          </cell>
        </row>
        <row r="233">
          <cell r="A233">
            <v>1704</v>
          </cell>
          <cell r="B233">
            <v>5</v>
          </cell>
          <cell r="C233" t="str">
            <v>榮化</v>
          </cell>
        </row>
        <row r="234">
          <cell r="A234">
            <v>1707</v>
          </cell>
          <cell r="B234">
            <v>4</v>
          </cell>
          <cell r="C234" t="str">
            <v>葡萄</v>
          </cell>
        </row>
        <row r="235">
          <cell r="A235">
            <v>1708</v>
          </cell>
          <cell r="B235">
            <v>5</v>
          </cell>
          <cell r="C235" t="str">
            <v>東鹼</v>
          </cell>
        </row>
        <row r="236">
          <cell r="A236">
            <v>1709</v>
          </cell>
          <cell r="B236">
            <v>5</v>
          </cell>
          <cell r="C236" t="str">
            <v>和益</v>
          </cell>
        </row>
        <row r="237">
          <cell r="A237">
            <v>1710</v>
          </cell>
          <cell r="B237">
            <v>4</v>
          </cell>
          <cell r="C237" t="str">
            <v>東聯</v>
          </cell>
        </row>
        <row r="238">
          <cell r="A238">
            <v>1711</v>
          </cell>
          <cell r="B238">
            <v>5</v>
          </cell>
          <cell r="C238" t="str">
            <v>永光</v>
          </cell>
        </row>
        <row r="239">
          <cell r="A239">
            <v>1712</v>
          </cell>
          <cell r="B239">
            <v>5</v>
          </cell>
          <cell r="C239" t="str">
            <v>興農</v>
          </cell>
        </row>
        <row r="240">
          <cell r="A240">
            <v>1713</v>
          </cell>
          <cell r="B240">
            <v>5</v>
          </cell>
          <cell r="C240" t="str">
            <v>國化</v>
          </cell>
        </row>
        <row r="241">
          <cell r="A241">
            <v>1714</v>
          </cell>
          <cell r="B241">
            <v>5</v>
          </cell>
          <cell r="C241" t="str">
            <v>和桐</v>
          </cell>
        </row>
        <row r="242">
          <cell r="A242">
            <v>1715</v>
          </cell>
          <cell r="B242">
            <v>6</v>
          </cell>
          <cell r="C242" t="str">
            <v>萬洲</v>
          </cell>
        </row>
        <row r="243">
          <cell r="A243">
            <v>1716</v>
          </cell>
          <cell r="B243">
            <v>4</v>
          </cell>
          <cell r="C243" t="str">
            <v>永信</v>
          </cell>
        </row>
        <row r="244">
          <cell r="A244">
            <v>1717</v>
          </cell>
          <cell r="B244">
            <v>3</v>
          </cell>
          <cell r="C244" t="str">
            <v>長興</v>
          </cell>
        </row>
        <row r="245">
          <cell r="A245">
            <v>1718</v>
          </cell>
          <cell r="B245">
            <v>7</v>
          </cell>
          <cell r="C245" t="str">
            <v>中纖</v>
          </cell>
        </row>
        <row r="246">
          <cell r="A246">
            <v>1720</v>
          </cell>
          <cell r="B246">
            <v>5</v>
          </cell>
          <cell r="C246" t="str">
            <v>生達</v>
          </cell>
        </row>
        <row r="247">
          <cell r="A247">
            <v>1721</v>
          </cell>
          <cell r="B247">
            <v>7</v>
          </cell>
          <cell r="C247" t="str">
            <v>三晃</v>
          </cell>
        </row>
        <row r="248">
          <cell r="A248">
            <v>1722</v>
          </cell>
          <cell r="B248">
            <v>3</v>
          </cell>
          <cell r="C248" t="str">
            <v>台肥</v>
          </cell>
        </row>
        <row r="249">
          <cell r="A249">
            <v>1723</v>
          </cell>
          <cell r="B249">
            <v>3</v>
          </cell>
          <cell r="C249" t="str">
            <v>中碳</v>
          </cell>
        </row>
        <row r="250">
          <cell r="A250">
            <v>1724</v>
          </cell>
          <cell r="B250">
            <v>6</v>
          </cell>
          <cell r="C250" t="str">
            <v>台硝</v>
          </cell>
        </row>
        <row r="251">
          <cell r="A251">
            <v>1725</v>
          </cell>
          <cell r="B251">
            <v>5</v>
          </cell>
          <cell r="C251" t="str">
            <v>元禎</v>
          </cell>
        </row>
        <row r="252">
          <cell r="A252">
            <v>1726</v>
          </cell>
          <cell r="B252">
            <v>3</v>
          </cell>
          <cell r="C252" t="str">
            <v>永記</v>
          </cell>
        </row>
        <row r="253">
          <cell r="A253">
            <v>1727</v>
          </cell>
          <cell r="B253">
            <v>6</v>
          </cell>
          <cell r="C253" t="str">
            <v>中華</v>
          </cell>
        </row>
        <row r="254">
          <cell r="A254">
            <v>1729</v>
          </cell>
          <cell r="B254" t="str">
            <v>D</v>
          </cell>
          <cell r="C254" t="str">
            <v>必翔</v>
          </cell>
        </row>
        <row r="255">
          <cell r="A255">
            <v>1730</v>
          </cell>
          <cell r="B255">
            <v>5</v>
          </cell>
          <cell r="C255" t="str">
            <v>花仙</v>
          </cell>
        </row>
        <row r="256">
          <cell r="A256">
            <v>1731</v>
          </cell>
          <cell r="B256">
            <v>6</v>
          </cell>
          <cell r="C256" t="str">
            <v>美吾</v>
          </cell>
        </row>
        <row r="257">
          <cell r="A257">
            <v>1732</v>
          </cell>
          <cell r="B257">
            <v>6</v>
          </cell>
          <cell r="C257" t="str">
            <v>毛寶</v>
          </cell>
        </row>
        <row r="258">
          <cell r="A258">
            <v>1733</v>
          </cell>
          <cell r="B258">
            <v>5</v>
          </cell>
          <cell r="C258" t="str">
            <v>五鼎</v>
          </cell>
        </row>
        <row r="259">
          <cell r="A259">
            <v>1734</v>
          </cell>
          <cell r="B259">
            <v>6</v>
          </cell>
          <cell r="C259" t="str">
            <v>杏輝</v>
          </cell>
        </row>
        <row r="260">
          <cell r="A260">
            <v>1735</v>
          </cell>
          <cell r="B260">
            <v>6</v>
          </cell>
          <cell r="C260" t="str">
            <v>日勝</v>
          </cell>
        </row>
        <row r="261">
          <cell r="A261">
            <v>1736</v>
          </cell>
          <cell r="B261">
            <v>5</v>
          </cell>
          <cell r="C261" t="str">
            <v>喬山</v>
          </cell>
        </row>
        <row r="262">
          <cell r="A262">
            <v>1737</v>
          </cell>
          <cell r="B262">
            <v>4</v>
          </cell>
          <cell r="C262" t="str">
            <v>臺鹽</v>
          </cell>
        </row>
        <row r="263">
          <cell r="A263">
            <v>1742</v>
          </cell>
          <cell r="B263">
            <v>8</v>
          </cell>
          <cell r="C263" t="str">
            <v>台蠟</v>
          </cell>
        </row>
        <row r="264">
          <cell r="A264">
            <v>1748</v>
          </cell>
          <cell r="B264" t="str">
            <v>D</v>
          </cell>
          <cell r="C264" t="str">
            <v>大能</v>
          </cell>
        </row>
        <row r="265">
          <cell r="A265">
            <v>1752</v>
          </cell>
          <cell r="B265">
            <v>5</v>
          </cell>
          <cell r="C265" t="str">
            <v>南光</v>
          </cell>
        </row>
        <row r="266">
          <cell r="A266">
            <v>1757</v>
          </cell>
          <cell r="B266">
            <v>6</v>
          </cell>
          <cell r="C266" t="str">
            <v>國慶</v>
          </cell>
        </row>
        <row r="267">
          <cell r="A267">
            <v>1760</v>
          </cell>
          <cell r="B267">
            <v>6</v>
          </cell>
          <cell r="C267" t="str">
            <v>寶齡</v>
          </cell>
        </row>
        <row r="268">
          <cell r="A268">
            <v>1762</v>
          </cell>
          <cell r="B268">
            <v>7</v>
          </cell>
          <cell r="C268" t="str">
            <v>中化</v>
          </cell>
        </row>
        <row r="269">
          <cell r="A269">
            <v>1773</v>
          </cell>
          <cell r="B269">
            <v>4</v>
          </cell>
          <cell r="C269" t="str">
            <v>勝一</v>
          </cell>
        </row>
        <row r="270">
          <cell r="A270">
            <v>1776</v>
          </cell>
          <cell r="B270">
            <v>6</v>
          </cell>
          <cell r="C270" t="str">
            <v>展宇</v>
          </cell>
        </row>
        <row r="271">
          <cell r="A271">
            <v>1777</v>
          </cell>
          <cell r="B271">
            <v>5</v>
          </cell>
          <cell r="C271" t="str">
            <v>生泰</v>
          </cell>
        </row>
        <row r="272">
          <cell r="A272">
            <v>1780</v>
          </cell>
          <cell r="B272">
            <v>6</v>
          </cell>
          <cell r="C272" t="str">
            <v>立弘</v>
          </cell>
        </row>
        <row r="273">
          <cell r="A273">
            <v>1781</v>
          </cell>
          <cell r="B273">
            <v>6</v>
          </cell>
          <cell r="C273" t="str">
            <v>合世</v>
          </cell>
        </row>
        <row r="274">
          <cell r="A274">
            <v>1783</v>
          </cell>
          <cell r="B274">
            <v>8</v>
          </cell>
          <cell r="C274" t="str">
            <v>和康</v>
          </cell>
        </row>
        <row r="275">
          <cell r="A275">
            <v>1784</v>
          </cell>
          <cell r="B275">
            <v>6</v>
          </cell>
          <cell r="C275" t="str">
            <v>訊聯</v>
          </cell>
        </row>
        <row r="276">
          <cell r="A276">
            <v>1785</v>
          </cell>
          <cell r="B276" t="str">
            <v>D</v>
          </cell>
          <cell r="C276" t="str">
            <v>光洋</v>
          </cell>
        </row>
        <row r="277">
          <cell r="A277">
            <v>1786</v>
          </cell>
          <cell r="B277">
            <v>6</v>
          </cell>
          <cell r="C277" t="str">
            <v>科妍</v>
          </cell>
        </row>
        <row r="278">
          <cell r="A278">
            <v>1787</v>
          </cell>
          <cell r="B278">
            <v>5</v>
          </cell>
          <cell r="C278" t="str">
            <v>福盈</v>
          </cell>
        </row>
        <row r="279">
          <cell r="A279">
            <v>1788</v>
          </cell>
          <cell r="B279">
            <v>5</v>
          </cell>
          <cell r="C279" t="str">
            <v>杏昌</v>
          </cell>
        </row>
        <row r="280">
          <cell r="A280">
            <v>1789</v>
          </cell>
          <cell r="B280">
            <v>4</v>
          </cell>
          <cell r="C280" t="str">
            <v>神隆</v>
          </cell>
        </row>
        <row r="281">
          <cell r="A281">
            <v>1791</v>
          </cell>
          <cell r="B281">
            <v>6</v>
          </cell>
          <cell r="C281" t="str">
            <v>光惠</v>
          </cell>
        </row>
        <row r="282">
          <cell r="A282">
            <v>1794</v>
          </cell>
          <cell r="B282">
            <v>8</v>
          </cell>
          <cell r="C282" t="str">
            <v>露絲</v>
          </cell>
        </row>
        <row r="283">
          <cell r="A283">
            <v>1795</v>
          </cell>
          <cell r="B283">
            <v>6</v>
          </cell>
          <cell r="C283" t="str">
            <v>美時</v>
          </cell>
        </row>
        <row r="284">
          <cell r="A284">
            <v>1796</v>
          </cell>
          <cell r="B284">
            <v>7</v>
          </cell>
          <cell r="C284" t="str">
            <v>金穎</v>
          </cell>
        </row>
        <row r="285">
          <cell r="A285">
            <v>1799</v>
          </cell>
          <cell r="B285">
            <v>8</v>
          </cell>
          <cell r="C285" t="str">
            <v>易威</v>
          </cell>
        </row>
        <row r="286">
          <cell r="A286">
            <v>1801</v>
          </cell>
          <cell r="B286">
            <v>9</v>
          </cell>
          <cell r="C286" t="str">
            <v>志富</v>
          </cell>
        </row>
        <row r="287">
          <cell r="A287">
            <v>1802</v>
          </cell>
          <cell r="B287">
            <v>5</v>
          </cell>
          <cell r="C287" t="str">
            <v>台玻</v>
          </cell>
        </row>
        <row r="288">
          <cell r="A288">
            <v>1805</v>
          </cell>
          <cell r="B288">
            <v>8</v>
          </cell>
          <cell r="C288" t="str">
            <v>寶徠</v>
          </cell>
        </row>
        <row r="289">
          <cell r="A289">
            <v>1806</v>
          </cell>
          <cell r="B289">
            <v>6</v>
          </cell>
          <cell r="C289" t="str">
            <v>冠軍</v>
          </cell>
        </row>
        <row r="290">
          <cell r="A290">
            <v>1807</v>
          </cell>
          <cell r="B290" t="str">
            <v>D</v>
          </cell>
          <cell r="C290" t="str">
            <v>羅馬</v>
          </cell>
        </row>
        <row r="291">
          <cell r="A291">
            <v>1808</v>
          </cell>
          <cell r="B291">
            <v>7</v>
          </cell>
          <cell r="C291" t="str">
            <v>潤隆</v>
          </cell>
        </row>
        <row r="292">
          <cell r="A292">
            <v>1809</v>
          </cell>
          <cell r="B292">
            <v>6</v>
          </cell>
          <cell r="C292" t="str">
            <v>中釉</v>
          </cell>
        </row>
        <row r="293">
          <cell r="A293">
            <v>1810</v>
          </cell>
          <cell r="B293">
            <v>7</v>
          </cell>
          <cell r="C293" t="str">
            <v>和成</v>
          </cell>
        </row>
        <row r="294">
          <cell r="A294">
            <v>1813</v>
          </cell>
          <cell r="B294">
            <v>6</v>
          </cell>
          <cell r="C294" t="str">
            <v>寶利</v>
          </cell>
        </row>
        <row r="295">
          <cell r="A295">
            <v>1814</v>
          </cell>
          <cell r="B295">
            <v>7</v>
          </cell>
          <cell r="C295" t="str">
            <v>東光</v>
          </cell>
        </row>
        <row r="296">
          <cell r="A296">
            <v>1815</v>
          </cell>
          <cell r="B296">
            <v>5</v>
          </cell>
          <cell r="C296" t="str">
            <v>富喬</v>
          </cell>
        </row>
        <row r="297">
          <cell r="A297">
            <v>1816</v>
          </cell>
          <cell r="B297">
            <v>9</v>
          </cell>
          <cell r="C297" t="str">
            <v>富元</v>
          </cell>
        </row>
        <row r="298">
          <cell r="A298">
            <v>1817</v>
          </cell>
          <cell r="B298">
            <v>6</v>
          </cell>
          <cell r="C298" t="str">
            <v>凱撒</v>
          </cell>
        </row>
        <row r="299">
          <cell r="A299">
            <v>1818</v>
          </cell>
          <cell r="B299">
            <v>8</v>
          </cell>
          <cell r="C299" t="str">
            <v>願景</v>
          </cell>
        </row>
        <row r="300">
          <cell r="A300">
            <v>1819</v>
          </cell>
          <cell r="B300">
            <v>8</v>
          </cell>
          <cell r="C300" t="str">
            <v>豐鼎</v>
          </cell>
        </row>
        <row r="301">
          <cell r="A301">
            <v>1902</v>
          </cell>
          <cell r="B301">
            <v>5</v>
          </cell>
          <cell r="C301" t="str">
            <v>台紙</v>
          </cell>
        </row>
        <row r="302">
          <cell r="A302">
            <v>1903</v>
          </cell>
          <cell r="B302">
            <v>7</v>
          </cell>
          <cell r="C302" t="str">
            <v>士紙</v>
          </cell>
        </row>
        <row r="303">
          <cell r="A303">
            <v>1904</v>
          </cell>
          <cell r="B303">
            <v>5</v>
          </cell>
          <cell r="C303" t="str">
            <v>正隆</v>
          </cell>
        </row>
        <row r="304">
          <cell r="A304">
            <v>1905</v>
          </cell>
          <cell r="B304">
            <v>5</v>
          </cell>
          <cell r="C304" t="str">
            <v>華紙</v>
          </cell>
        </row>
        <row r="305">
          <cell r="A305">
            <v>1906</v>
          </cell>
          <cell r="B305">
            <v>6</v>
          </cell>
          <cell r="C305" t="str">
            <v>寶隆</v>
          </cell>
        </row>
        <row r="306">
          <cell r="A306">
            <v>1907</v>
          </cell>
          <cell r="B306">
            <v>5</v>
          </cell>
          <cell r="C306" t="str">
            <v>永豐</v>
          </cell>
        </row>
        <row r="307">
          <cell r="A307">
            <v>1909</v>
          </cell>
          <cell r="B307">
            <v>6</v>
          </cell>
          <cell r="C307" t="str">
            <v>榮成</v>
          </cell>
        </row>
        <row r="308">
          <cell r="A308">
            <v>1918</v>
          </cell>
          <cell r="B308" t="str">
            <v>D</v>
          </cell>
          <cell r="C308" t="str">
            <v>萬有</v>
          </cell>
        </row>
        <row r="309">
          <cell r="A309">
            <v>2002</v>
          </cell>
          <cell r="B309">
            <v>3</v>
          </cell>
          <cell r="C309" t="str">
            <v>中鋼</v>
          </cell>
        </row>
        <row r="310">
          <cell r="A310">
            <v>2005</v>
          </cell>
          <cell r="B310" t="str">
            <v>D</v>
          </cell>
          <cell r="C310" t="str">
            <v>友力</v>
          </cell>
        </row>
        <row r="311">
          <cell r="A311">
            <v>2006</v>
          </cell>
          <cell r="B311">
            <v>4</v>
          </cell>
          <cell r="C311" t="str">
            <v>東和</v>
          </cell>
        </row>
        <row r="312">
          <cell r="A312">
            <v>2007</v>
          </cell>
          <cell r="B312">
            <v>8</v>
          </cell>
          <cell r="C312" t="str">
            <v>燁興</v>
          </cell>
        </row>
        <row r="313">
          <cell r="A313">
            <v>2008</v>
          </cell>
          <cell r="B313">
            <v>8</v>
          </cell>
          <cell r="C313" t="str">
            <v>高興</v>
          </cell>
        </row>
        <row r="314">
          <cell r="A314">
            <v>2009</v>
          </cell>
          <cell r="B314">
            <v>7</v>
          </cell>
          <cell r="C314" t="str">
            <v>第一</v>
          </cell>
        </row>
        <row r="315">
          <cell r="A315">
            <v>2010</v>
          </cell>
          <cell r="B315">
            <v>4</v>
          </cell>
          <cell r="C315" t="str">
            <v>春源</v>
          </cell>
        </row>
        <row r="316">
          <cell r="A316">
            <v>2012</v>
          </cell>
          <cell r="B316">
            <v>6</v>
          </cell>
          <cell r="C316" t="str">
            <v>春雨</v>
          </cell>
        </row>
        <row r="317">
          <cell r="A317">
            <v>2013</v>
          </cell>
          <cell r="B317">
            <v>6</v>
          </cell>
          <cell r="C317" t="str">
            <v>中鋼</v>
          </cell>
        </row>
        <row r="318">
          <cell r="A318">
            <v>2014</v>
          </cell>
          <cell r="B318">
            <v>5</v>
          </cell>
          <cell r="C318" t="str">
            <v>中鴻</v>
          </cell>
        </row>
        <row r="319">
          <cell r="A319">
            <v>2015</v>
          </cell>
          <cell r="B319">
            <v>3</v>
          </cell>
          <cell r="C319" t="str">
            <v>豐興</v>
          </cell>
        </row>
        <row r="320">
          <cell r="A320">
            <v>2016</v>
          </cell>
          <cell r="B320">
            <v>9</v>
          </cell>
          <cell r="C320" t="str">
            <v>名佳</v>
          </cell>
        </row>
        <row r="321">
          <cell r="A321">
            <v>2017</v>
          </cell>
          <cell r="B321">
            <v>6</v>
          </cell>
          <cell r="C321" t="str">
            <v>官田</v>
          </cell>
        </row>
        <row r="322">
          <cell r="A322">
            <v>2019</v>
          </cell>
          <cell r="B322" t="str">
            <v>D</v>
          </cell>
          <cell r="C322" t="str">
            <v>桂宏</v>
          </cell>
        </row>
        <row r="323">
          <cell r="A323">
            <v>2020</v>
          </cell>
          <cell r="B323">
            <v>7</v>
          </cell>
          <cell r="C323" t="str">
            <v>美亞</v>
          </cell>
        </row>
        <row r="324">
          <cell r="A324">
            <v>2022</v>
          </cell>
          <cell r="B324">
            <v>7</v>
          </cell>
          <cell r="C324" t="str">
            <v>聚亨</v>
          </cell>
        </row>
        <row r="325">
          <cell r="A325">
            <v>2023</v>
          </cell>
          <cell r="B325">
            <v>6</v>
          </cell>
          <cell r="C325" t="str">
            <v>燁輝</v>
          </cell>
        </row>
        <row r="326">
          <cell r="A326">
            <v>2024</v>
          </cell>
          <cell r="B326">
            <v>7</v>
          </cell>
          <cell r="C326" t="str">
            <v>志聯</v>
          </cell>
        </row>
        <row r="327">
          <cell r="A327">
            <v>2025</v>
          </cell>
          <cell r="B327" t="str">
            <v>D</v>
          </cell>
          <cell r="C327" t="str">
            <v>千興</v>
          </cell>
        </row>
        <row r="328">
          <cell r="A328">
            <v>2027</v>
          </cell>
          <cell r="B328">
            <v>6</v>
          </cell>
          <cell r="C328" t="str">
            <v>大成</v>
          </cell>
        </row>
        <row r="329">
          <cell r="A329">
            <v>2028</v>
          </cell>
          <cell r="B329" t="str">
            <v>D</v>
          </cell>
          <cell r="C329" t="str">
            <v>威致</v>
          </cell>
        </row>
        <row r="330">
          <cell r="A330">
            <v>2029</v>
          </cell>
          <cell r="B330">
            <v>4</v>
          </cell>
          <cell r="C330" t="str">
            <v>盛餘</v>
          </cell>
        </row>
        <row r="331">
          <cell r="A331">
            <v>2030</v>
          </cell>
          <cell r="B331">
            <v>7</v>
          </cell>
          <cell r="C331" t="str">
            <v>彰源</v>
          </cell>
        </row>
        <row r="332">
          <cell r="A332">
            <v>2031</v>
          </cell>
          <cell r="B332">
            <v>6</v>
          </cell>
          <cell r="C332" t="str">
            <v>新光</v>
          </cell>
        </row>
        <row r="333">
          <cell r="A333">
            <v>2032</v>
          </cell>
          <cell r="B333">
            <v>6</v>
          </cell>
          <cell r="C333" t="str">
            <v>新鋼</v>
          </cell>
        </row>
        <row r="334">
          <cell r="A334">
            <v>2033</v>
          </cell>
          <cell r="B334">
            <v>7</v>
          </cell>
          <cell r="C334" t="str">
            <v>佳大</v>
          </cell>
        </row>
        <row r="335">
          <cell r="A335">
            <v>2034</v>
          </cell>
          <cell r="B335">
            <v>4</v>
          </cell>
          <cell r="C335" t="str">
            <v>允強</v>
          </cell>
        </row>
        <row r="336">
          <cell r="A336">
            <v>2035</v>
          </cell>
          <cell r="B336">
            <v>8</v>
          </cell>
          <cell r="C336" t="str">
            <v>唐榮</v>
          </cell>
        </row>
        <row r="337">
          <cell r="A337">
            <v>2038</v>
          </cell>
          <cell r="B337">
            <v>7</v>
          </cell>
          <cell r="C337" t="str">
            <v>海光</v>
          </cell>
        </row>
        <row r="338">
          <cell r="A338">
            <v>2045</v>
          </cell>
          <cell r="B338" t="str">
            <v>D</v>
          </cell>
          <cell r="C338" t="str">
            <v>台灣</v>
          </cell>
        </row>
        <row r="339">
          <cell r="A339">
            <v>2049</v>
          </cell>
          <cell r="B339">
            <v>5</v>
          </cell>
          <cell r="C339" t="str">
            <v>上銀</v>
          </cell>
        </row>
        <row r="340">
          <cell r="A340">
            <v>2052</v>
          </cell>
          <cell r="B340" t="str">
            <v>D</v>
          </cell>
          <cell r="C340" t="str">
            <v>同光</v>
          </cell>
        </row>
        <row r="341">
          <cell r="A341">
            <v>2056</v>
          </cell>
          <cell r="B341">
            <v>6</v>
          </cell>
          <cell r="C341" t="str">
            <v>璋釔</v>
          </cell>
        </row>
        <row r="342">
          <cell r="A342">
            <v>2058</v>
          </cell>
          <cell r="B342" t="str">
            <v>D</v>
          </cell>
          <cell r="C342" t="str">
            <v>彥武</v>
          </cell>
        </row>
        <row r="343">
          <cell r="A343">
            <v>2059</v>
          </cell>
          <cell r="B343">
            <v>3</v>
          </cell>
          <cell r="C343" t="str">
            <v>川湖</v>
          </cell>
        </row>
        <row r="344">
          <cell r="A344">
            <v>2060</v>
          </cell>
          <cell r="B344">
            <v>8</v>
          </cell>
          <cell r="C344" t="str">
            <v>永發</v>
          </cell>
        </row>
        <row r="345">
          <cell r="A345">
            <v>2061</v>
          </cell>
          <cell r="B345">
            <v>8</v>
          </cell>
          <cell r="C345" t="str">
            <v>風青</v>
          </cell>
        </row>
        <row r="346">
          <cell r="A346">
            <v>2062</v>
          </cell>
          <cell r="B346">
            <v>6</v>
          </cell>
          <cell r="C346" t="str">
            <v>橋椿</v>
          </cell>
        </row>
        <row r="347">
          <cell r="A347">
            <v>2063</v>
          </cell>
          <cell r="B347">
            <v>5</v>
          </cell>
          <cell r="C347" t="str">
            <v>世鎧</v>
          </cell>
        </row>
        <row r="348">
          <cell r="A348">
            <v>2064</v>
          </cell>
          <cell r="B348">
            <v>7</v>
          </cell>
          <cell r="C348" t="str">
            <v>晉椿</v>
          </cell>
        </row>
        <row r="349">
          <cell r="A349">
            <v>2065</v>
          </cell>
          <cell r="B349">
            <v>5</v>
          </cell>
          <cell r="C349" t="str">
            <v>世豐</v>
          </cell>
        </row>
        <row r="350">
          <cell r="A350">
            <v>2066</v>
          </cell>
          <cell r="B350">
            <v>5</v>
          </cell>
          <cell r="C350" t="str">
            <v>世德</v>
          </cell>
        </row>
        <row r="351">
          <cell r="A351">
            <v>2067</v>
          </cell>
          <cell r="B351">
            <v>7</v>
          </cell>
          <cell r="C351" t="str">
            <v>嘉鋼</v>
          </cell>
        </row>
        <row r="352">
          <cell r="A352">
            <v>2069</v>
          </cell>
          <cell r="B352">
            <v>7</v>
          </cell>
          <cell r="C352" t="str">
            <v>運錩</v>
          </cell>
        </row>
        <row r="353">
          <cell r="A353">
            <v>2070</v>
          </cell>
          <cell r="B353">
            <v>5</v>
          </cell>
          <cell r="C353" t="str">
            <v>精湛</v>
          </cell>
        </row>
        <row r="354">
          <cell r="A354">
            <v>2071</v>
          </cell>
          <cell r="B354">
            <v>8</v>
          </cell>
          <cell r="C354" t="str">
            <v>震南</v>
          </cell>
        </row>
        <row r="355">
          <cell r="A355">
            <v>2101</v>
          </cell>
          <cell r="B355">
            <v>6</v>
          </cell>
          <cell r="C355" t="str">
            <v>南港</v>
          </cell>
        </row>
        <row r="356">
          <cell r="A356">
            <v>2102</v>
          </cell>
          <cell r="B356">
            <v>6</v>
          </cell>
          <cell r="C356" t="str">
            <v>泰豐</v>
          </cell>
        </row>
        <row r="357">
          <cell r="A357">
            <v>2103</v>
          </cell>
          <cell r="B357">
            <v>4</v>
          </cell>
          <cell r="C357" t="str">
            <v>台橡</v>
          </cell>
        </row>
        <row r="358">
          <cell r="A358">
            <v>2104</v>
          </cell>
          <cell r="B358">
            <v>4</v>
          </cell>
          <cell r="C358" t="str">
            <v>國際</v>
          </cell>
        </row>
        <row r="359">
          <cell r="A359">
            <v>2105</v>
          </cell>
          <cell r="B359">
            <v>3</v>
          </cell>
          <cell r="C359" t="str">
            <v>正新</v>
          </cell>
        </row>
        <row r="360">
          <cell r="A360">
            <v>2106</v>
          </cell>
          <cell r="B360">
            <v>4</v>
          </cell>
          <cell r="C360" t="str">
            <v>建大</v>
          </cell>
        </row>
        <row r="361">
          <cell r="A361">
            <v>2107</v>
          </cell>
          <cell r="B361">
            <v>5</v>
          </cell>
          <cell r="C361" t="str">
            <v>厚生</v>
          </cell>
        </row>
        <row r="362">
          <cell r="A362">
            <v>2108</v>
          </cell>
          <cell r="B362">
            <v>5</v>
          </cell>
          <cell r="C362" t="str">
            <v>南帝</v>
          </cell>
        </row>
        <row r="363">
          <cell r="A363">
            <v>2109</v>
          </cell>
          <cell r="B363">
            <v>7</v>
          </cell>
          <cell r="C363" t="str">
            <v>華豐</v>
          </cell>
        </row>
        <row r="364">
          <cell r="A364">
            <v>2113</v>
          </cell>
          <cell r="B364">
            <v>8</v>
          </cell>
          <cell r="C364" t="str">
            <v>中光</v>
          </cell>
        </row>
        <row r="365">
          <cell r="A365">
            <v>2114</v>
          </cell>
          <cell r="B365">
            <v>5</v>
          </cell>
          <cell r="C365" t="str">
            <v>鑫永</v>
          </cell>
        </row>
        <row r="366">
          <cell r="A366">
            <v>2115</v>
          </cell>
          <cell r="B366">
            <v>5</v>
          </cell>
          <cell r="C366" t="str">
            <v>六暉</v>
          </cell>
        </row>
        <row r="367">
          <cell r="A367">
            <v>2201</v>
          </cell>
          <cell r="B367">
            <v>4</v>
          </cell>
          <cell r="C367" t="str">
            <v>裕隆</v>
          </cell>
        </row>
        <row r="368">
          <cell r="A368">
            <v>2202</v>
          </cell>
          <cell r="B368" t="str">
            <v>D</v>
          </cell>
          <cell r="C368" t="str">
            <v>三富</v>
          </cell>
        </row>
        <row r="369">
          <cell r="A369">
            <v>2204</v>
          </cell>
          <cell r="B369">
            <v>4</v>
          </cell>
          <cell r="C369" t="str">
            <v>中華</v>
          </cell>
        </row>
        <row r="370">
          <cell r="A370">
            <v>2206</v>
          </cell>
          <cell r="B370">
            <v>6</v>
          </cell>
          <cell r="C370" t="str">
            <v>三陽</v>
          </cell>
        </row>
        <row r="371">
          <cell r="A371">
            <v>2207</v>
          </cell>
          <cell r="B371">
            <v>4</v>
          </cell>
          <cell r="C371" t="str">
            <v>和泰</v>
          </cell>
        </row>
        <row r="372">
          <cell r="A372">
            <v>2208</v>
          </cell>
          <cell r="B372">
            <v>7</v>
          </cell>
          <cell r="C372" t="str">
            <v>台船</v>
          </cell>
        </row>
        <row r="373">
          <cell r="A373">
            <v>2221</v>
          </cell>
          <cell r="B373">
            <v>6</v>
          </cell>
          <cell r="C373" t="str">
            <v>大甲</v>
          </cell>
        </row>
        <row r="374">
          <cell r="A374">
            <v>2227</v>
          </cell>
          <cell r="B374">
            <v>3</v>
          </cell>
          <cell r="C374" t="str">
            <v>裕日</v>
          </cell>
        </row>
        <row r="375">
          <cell r="A375">
            <v>2228</v>
          </cell>
          <cell r="B375">
            <v>4</v>
          </cell>
          <cell r="C375" t="str">
            <v>劍麟</v>
          </cell>
        </row>
        <row r="376">
          <cell r="A376">
            <v>2229</v>
          </cell>
          <cell r="B376">
            <v>9</v>
          </cell>
          <cell r="C376" t="str">
            <v>富海</v>
          </cell>
        </row>
        <row r="377">
          <cell r="A377">
            <v>2230</v>
          </cell>
          <cell r="B377">
            <v>6</v>
          </cell>
          <cell r="C377" t="str">
            <v>泰茂</v>
          </cell>
        </row>
        <row r="378">
          <cell r="A378">
            <v>2231</v>
          </cell>
          <cell r="B378">
            <v>3</v>
          </cell>
          <cell r="C378" t="str">
            <v>為升</v>
          </cell>
        </row>
        <row r="379">
          <cell r="A379">
            <v>2233</v>
          </cell>
          <cell r="B379">
            <v>5</v>
          </cell>
          <cell r="C379" t="str">
            <v>宇隆</v>
          </cell>
        </row>
        <row r="380">
          <cell r="A380">
            <v>2235</v>
          </cell>
          <cell r="B380">
            <v>6</v>
          </cell>
          <cell r="C380" t="str">
            <v>謚源</v>
          </cell>
        </row>
        <row r="381">
          <cell r="A381">
            <v>2236</v>
          </cell>
          <cell r="B381">
            <v>6</v>
          </cell>
          <cell r="C381" t="str">
            <v>百達</v>
          </cell>
        </row>
        <row r="382">
          <cell r="A382">
            <v>2237</v>
          </cell>
          <cell r="B382">
            <v>9</v>
          </cell>
          <cell r="C382" t="str">
            <v>華德</v>
          </cell>
        </row>
        <row r="383">
          <cell r="A383">
            <v>2239</v>
          </cell>
          <cell r="B383">
            <v>4</v>
          </cell>
          <cell r="C383" t="str">
            <v>英利</v>
          </cell>
        </row>
        <row r="384">
          <cell r="A384">
            <v>2241</v>
          </cell>
          <cell r="B384">
            <v>7</v>
          </cell>
          <cell r="C384" t="str">
            <v>艾姆</v>
          </cell>
        </row>
        <row r="385">
          <cell r="A385">
            <v>2243</v>
          </cell>
          <cell r="B385">
            <v>8</v>
          </cell>
          <cell r="C385" t="str">
            <v>宏旭</v>
          </cell>
        </row>
        <row r="386">
          <cell r="A386">
            <v>2245</v>
          </cell>
          <cell r="B386">
            <v>6</v>
          </cell>
          <cell r="C386" t="str">
            <v>詠勝</v>
          </cell>
        </row>
        <row r="387">
          <cell r="A387">
            <v>2246</v>
          </cell>
          <cell r="B387">
            <v>7</v>
          </cell>
          <cell r="C387" t="str">
            <v>凱勝</v>
          </cell>
        </row>
        <row r="388">
          <cell r="A388">
            <v>2247</v>
          </cell>
          <cell r="B388">
            <v>4</v>
          </cell>
          <cell r="C388" t="str">
            <v>汎德</v>
          </cell>
        </row>
        <row r="389">
          <cell r="A389">
            <v>2248</v>
          </cell>
          <cell r="B389">
            <v>5</v>
          </cell>
          <cell r="C389" t="str">
            <v>華勝</v>
          </cell>
        </row>
        <row r="390">
          <cell r="A390">
            <v>2301</v>
          </cell>
          <cell r="B390">
            <v>3</v>
          </cell>
          <cell r="C390" t="str">
            <v>光寶</v>
          </cell>
        </row>
        <row r="391">
          <cell r="A391">
            <v>2302</v>
          </cell>
          <cell r="B391">
            <v>8</v>
          </cell>
          <cell r="C391" t="str">
            <v>麗正</v>
          </cell>
        </row>
        <row r="392">
          <cell r="A392">
            <v>2303</v>
          </cell>
          <cell r="B392">
            <v>3</v>
          </cell>
          <cell r="C392" t="str">
            <v>聯電</v>
          </cell>
        </row>
        <row r="393">
          <cell r="A393">
            <v>2305</v>
          </cell>
          <cell r="B393">
            <v>8</v>
          </cell>
          <cell r="C393" t="str">
            <v>全友</v>
          </cell>
        </row>
        <row r="394">
          <cell r="A394">
            <v>2306</v>
          </cell>
          <cell r="B394">
            <v>4</v>
          </cell>
          <cell r="C394" t="str">
            <v>宏電</v>
          </cell>
        </row>
        <row r="395">
          <cell r="A395">
            <v>2308</v>
          </cell>
          <cell r="B395">
            <v>1</v>
          </cell>
          <cell r="C395" t="str">
            <v>台達</v>
          </cell>
        </row>
        <row r="396">
          <cell r="A396">
            <v>2309</v>
          </cell>
          <cell r="B396" t="str">
            <v>D</v>
          </cell>
          <cell r="C396" t="str">
            <v>國勝</v>
          </cell>
        </row>
        <row r="397">
          <cell r="A397">
            <v>2310</v>
          </cell>
          <cell r="B397">
            <v>2</v>
          </cell>
          <cell r="C397" t="str">
            <v>旭麗</v>
          </cell>
        </row>
        <row r="398">
          <cell r="A398">
            <v>2311</v>
          </cell>
          <cell r="B398">
            <v>3</v>
          </cell>
          <cell r="C398" t="str">
            <v>日月</v>
          </cell>
        </row>
        <row r="399">
          <cell r="A399">
            <v>2312</v>
          </cell>
          <cell r="B399">
            <v>5</v>
          </cell>
          <cell r="C399" t="str">
            <v>金寶</v>
          </cell>
        </row>
        <row r="400">
          <cell r="A400">
            <v>2313</v>
          </cell>
          <cell r="B400">
            <v>4</v>
          </cell>
          <cell r="C400" t="str">
            <v>華通</v>
          </cell>
        </row>
        <row r="401">
          <cell r="A401">
            <v>2314</v>
          </cell>
          <cell r="B401">
            <v>6</v>
          </cell>
          <cell r="C401" t="str">
            <v>台揚</v>
          </cell>
        </row>
        <row r="402">
          <cell r="A402">
            <v>2315</v>
          </cell>
          <cell r="B402">
            <v>4</v>
          </cell>
          <cell r="C402" t="str">
            <v>神達</v>
          </cell>
        </row>
        <row r="403">
          <cell r="A403">
            <v>2316</v>
          </cell>
          <cell r="B403">
            <v>5</v>
          </cell>
          <cell r="C403" t="str">
            <v>楠梓</v>
          </cell>
        </row>
        <row r="404">
          <cell r="A404">
            <v>2317</v>
          </cell>
          <cell r="B404">
            <v>2</v>
          </cell>
          <cell r="C404" t="str">
            <v>鴻海</v>
          </cell>
        </row>
        <row r="405">
          <cell r="A405">
            <v>2318</v>
          </cell>
          <cell r="B405" t="str">
            <v>D</v>
          </cell>
          <cell r="C405" t="str">
            <v>佳錄</v>
          </cell>
        </row>
        <row r="406">
          <cell r="A406">
            <v>2319</v>
          </cell>
          <cell r="B406">
            <v>9</v>
          </cell>
          <cell r="C406" t="str">
            <v>大眾</v>
          </cell>
        </row>
        <row r="407">
          <cell r="A407">
            <v>2321</v>
          </cell>
          <cell r="B407">
            <v>9</v>
          </cell>
          <cell r="C407" t="str">
            <v>東訊</v>
          </cell>
        </row>
        <row r="408">
          <cell r="A408">
            <v>2322</v>
          </cell>
          <cell r="B408">
            <v>7</v>
          </cell>
          <cell r="C408" t="str">
            <v>致福</v>
          </cell>
        </row>
        <row r="409">
          <cell r="A409">
            <v>2323</v>
          </cell>
          <cell r="B409">
            <v>7</v>
          </cell>
          <cell r="C409" t="str">
            <v>中環</v>
          </cell>
        </row>
        <row r="410">
          <cell r="A410">
            <v>2324</v>
          </cell>
          <cell r="B410">
            <v>3</v>
          </cell>
          <cell r="C410" t="str">
            <v>仁寶</v>
          </cell>
        </row>
        <row r="411">
          <cell r="A411">
            <v>2325</v>
          </cell>
          <cell r="B411">
            <v>3</v>
          </cell>
          <cell r="C411" t="str">
            <v>矽品</v>
          </cell>
        </row>
        <row r="412">
          <cell r="A412">
            <v>2326</v>
          </cell>
          <cell r="B412" t="str">
            <v>D</v>
          </cell>
          <cell r="C412" t="str">
            <v>亞瑟</v>
          </cell>
        </row>
        <row r="413">
          <cell r="A413">
            <v>2327</v>
          </cell>
          <cell r="B413">
            <v>3</v>
          </cell>
          <cell r="C413" t="str">
            <v>國巨</v>
          </cell>
        </row>
        <row r="414">
          <cell r="A414">
            <v>2328</v>
          </cell>
          <cell r="B414">
            <v>4</v>
          </cell>
          <cell r="C414" t="str">
            <v>廣宇</v>
          </cell>
        </row>
        <row r="415">
          <cell r="A415">
            <v>2329</v>
          </cell>
          <cell r="B415">
            <v>6</v>
          </cell>
          <cell r="C415" t="str">
            <v>華泰</v>
          </cell>
        </row>
        <row r="416">
          <cell r="A416">
            <v>2330</v>
          </cell>
          <cell r="B416">
            <v>1</v>
          </cell>
          <cell r="C416" t="str">
            <v>台積</v>
          </cell>
        </row>
        <row r="417">
          <cell r="A417">
            <v>2331</v>
          </cell>
          <cell r="B417">
            <v>4</v>
          </cell>
          <cell r="C417" t="str">
            <v>精英</v>
          </cell>
        </row>
        <row r="418">
          <cell r="A418">
            <v>2332</v>
          </cell>
          <cell r="B418">
            <v>6</v>
          </cell>
          <cell r="C418" t="str">
            <v>友訊</v>
          </cell>
        </row>
        <row r="419">
          <cell r="A419">
            <v>2333</v>
          </cell>
          <cell r="B419" t="str">
            <v>D</v>
          </cell>
          <cell r="C419" t="str">
            <v>碧悠</v>
          </cell>
        </row>
        <row r="420">
          <cell r="A420">
            <v>2334</v>
          </cell>
          <cell r="B420" t="str">
            <v>D</v>
          </cell>
          <cell r="C420" t="str">
            <v>國豐</v>
          </cell>
        </row>
        <row r="421">
          <cell r="A421">
            <v>2335</v>
          </cell>
          <cell r="B421" t="str">
            <v>D</v>
          </cell>
          <cell r="C421" t="str">
            <v>清三</v>
          </cell>
        </row>
        <row r="422">
          <cell r="A422">
            <v>2336</v>
          </cell>
          <cell r="B422">
            <v>5</v>
          </cell>
          <cell r="C422" t="str">
            <v>Ｄ致</v>
          </cell>
        </row>
        <row r="423">
          <cell r="A423">
            <v>2337</v>
          </cell>
          <cell r="B423">
            <v>5</v>
          </cell>
          <cell r="C423" t="str">
            <v>旺宏</v>
          </cell>
        </row>
        <row r="424">
          <cell r="A424">
            <v>2338</v>
          </cell>
          <cell r="B424">
            <v>6</v>
          </cell>
          <cell r="C424" t="str">
            <v>光罩</v>
          </cell>
        </row>
        <row r="425">
          <cell r="A425">
            <v>2339</v>
          </cell>
          <cell r="B425">
            <v>6</v>
          </cell>
          <cell r="C425" t="str">
            <v>合泰</v>
          </cell>
        </row>
        <row r="426">
          <cell r="A426">
            <v>2340</v>
          </cell>
          <cell r="B426">
            <v>5</v>
          </cell>
          <cell r="C426" t="str">
            <v>光磊</v>
          </cell>
        </row>
        <row r="427">
          <cell r="A427">
            <v>2341</v>
          </cell>
          <cell r="B427" t="str">
            <v>D</v>
          </cell>
          <cell r="C427" t="str">
            <v>英群</v>
          </cell>
        </row>
        <row r="428">
          <cell r="A428">
            <v>2342</v>
          </cell>
          <cell r="B428">
            <v>7</v>
          </cell>
          <cell r="C428" t="str">
            <v>茂矽</v>
          </cell>
        </row>
        <row r="429">
          <cell r="A429">
            <v>2343</v>
          </cell>
          <cell r="B429">
            <v>4</v>
          </cell>
          <cell r="C429" t="str">
            <v>精業</v>
          </cell>
        </row>
        <row r="430">
          <cell r="A430">
            <v>2344</v>
          </cell>
          <cell r="B430">
            <v>4</v>
          </cell>
          <cell r="C430" t="str">
            <v>華邦</v>
          </cell>
        </row>
        <row r="431">
          <cell r="A431">
            <v>2345</v>
          </cell>
          <cell r="B431">
            <v>3</v>
          </cell>
          <cell r="C431" t="str">
            <v>智邦</v>
          </cell>
        </row>
        <row r="432">
          <cell r="A432">
            <v>2347</v>
          </cell>
          <cell r="B432">
            <v>4</v>
          </cell>
          <cell r="C432" t="str">
            <v>聯強</v>
          </cell>
        </row>
        <row r="433">
          <cell r="A433">
            <v>2348</v>
          </cell>
          <cell r="B433">
            <v>6</v>
          </cell>
          <cell r="C433" t="str">
            <v>海悅</v>
          </cell>
        </row>
        <row r="434">
          <cell r="A434">
            <v>2349</v>
          </cell>
          <cell r="B434">
            <v>7</v>
          </cell>
          <cell r="C434" t="str">
            <v>錸德</v>
          </cell>
        </row>
        <row r="435">
          <cell r="A435">
            <v>2350</v>
          </cell>
          <cell r="B435">
            <v>4</v>
          </cell>
          <cell r="C435" t="str">
            <v>環電</v>
          </cell>
        </row>
        <row r="436">
          <cell r="A436">
            <v>2351</v>
          </cell>
          <cell r="B436">
            <v>5</v>
          </cell>
          <cell r="C436" t="str">
            <v>順德</v>
          </cell>
        </row>
        <row r="437">
          <cell r="A437">
            <v>2352</v>
          </cell>
          <cell r="B437">
            <v>5</v>
          </cell>
          <cell r="C437" t="str">
            <v>佳世</v>
          </cell>
        </row>
        <row r="438">
          <cell r="A438">
            <v>2353</v>
          </cell>
          <cell r="B438">
            <v>4</v>
          </cell>
          <cell r="C438" t="str">
            <v>宏碁</v>
          </cell>
        </row>
        <row r="439">
          <cell r="A439">
            <v>2354</v>
          </cell>
          <cell r="B439">
            <v>3</v>
          </cell>
          <cell r="C439" t="str">
            <v>鴻準</v>
          </cell>
        </row>
        <row r="440">
          <cell r="A440">
            <v>2355</v>
          </cell>
          <cell r="B440">
            <v>4</v>
          </cell>
          <cell r="C440" t="str">
            <v>敬鵬</v>
          </cell>
        </row>
        <row r="441">
          <cell r="A441">
            <v>2356</v>
          </cell>
          <cell r="B441">
            <v>4</v>
          </cell>
          <cell r="C441" t="str">
            <v>英業</v>
          </cell>
        </row>
        <row r="442">
          <cell r="A442">
            <v>2357</v>
          </cell>
          <cell r="B442">
            <v>2</v>
          </cell>
          <cell r="C442" t="str">
            <v>華碩</v>
          </cell>
        </row>
        <row r="443">
          <cell r="A443">
            <v>2358</v>
          </cell>
          <cell r="B443">
            <v>8</v>
          </cell>
          <cell r="C443" t="str">
            <v>廷鑫</v>
          </cell>
        </row>
        <row r="444">
          <cell r="A444">
            <v>2359</v>
          </cell>
          <cell r="B444">
            <v>5</v>
          </cell>
          <cell r="C444" t="str">
            <v>所羅</v>
          </cell>
        </row>
        <row r="445">
          <cell r="A445">
            <v>2360</v>
          </cell>
          <cell r="B445">
            <v>3</v>
          </cell>
          <cell r="C445" t="str">
            <v>致茂</v>
          </cell>
        </row>
        <row r="446">
          <cell r="A446">
            <v>2361</v>
          </cell>
          <cell r="B446" t="str">
            <v>D</v>
          </cell>
          <cell r="C446" t="str">
            <v>鴻友</v>
          </cell>
        </row>
        <row r="447">
          <cell r="A447">
            <v>2362</v>
          </cell>
          <cell r="B447">
            <v>6</v>
          </cell>
          <cell r="C447" t="str">
            <v>藍天</v>
          </cell>
        </row>
        <row r="448">
          <cell r="A448">
            <v>2363</v>
          </cell>
          <cell r="B448">
            <v>7</v>
          </cell>
          <cell r="C448" t="str">
            <v>矽統</v>
          </cell>
        </row>
        <row r="449">
          <cell r="A449">
            <v>2364</v>
          </cell>
          <cell r="B449">
            <v>9</v>
          </cell>
          <cell r="C449" t="str">
            <v>倫飛</v>
          </cell>
        </row>
        <row r="450">
          <cell r="A450">
            <v>2365</v>
          </cell>
          <cell r="B450">
            <v>6</v>
          </cell>
          <cell r="C450" t="str">
            <v>昆盈</v>
          </cell>
        </row>
        <row r="451">
          <cell r="A451">
            <v>2366</v>
          </cell>
          <cell r="B451">
            <v>5</v>
          </cell>
          <cell r="C451" t="str">
            <v>亞旭</v>
          </cell>
        </row>
        <row r="452">
          <cell r="A452">
            <v>2367</v>
          </cell>
          <cell r="B452">
            <v>4</v>
          </cell>
          <cell r="C452" t="str">
            <v>燿華</v>
          </cell>
        </row>
        <row r="453">
          <cell r="A453">
            <v>2368</v>
          </cell>
          <cell r="B453">
            <v>6</v>
          </cell>
          <cell r="C453" t="str">
            <v>金像</v>
          </cell>
        </row>
        <row r="454">
          <cell r="A454">
            <v>2369</v>
          </cell>
          <cell r="B454">
            <v>5</v>
          </cell>
          <cell r="C454" t="str">
            <v>菱生</v>
          </cell>
        </row>
        <row r="455">
          <cell r="A455">
            <v>2370</v>
          </cell>
          <cell r="B455">
            <v>5</v>
          </cell>
          <cell r="C455" t="str">
            <v>匯僑</v>
          </cell>
        </row>
        <row r="456">
          <cell r="A456">
            <v>2371</v>
          </cell>
          <cell r="B456">
            <v>9</v>
          </cell>
          <cell r="C456" t="str">
            <v>大同</v>
          </cell>
        </row>
        <row r="457">
          <cell r="A457">
            <v>2373</v>
          </cell>
          <cell r="B457">
            <v>4</v>
          </cell>
          <cell r="C457" t="str">
            <v>震旦</v>
          </cell>
        </row>
        <row r="458">
          <cell r="A458">
            <v>2374</v>
          </cell>
          <cell r="B458">
            <v>5</v>
          </cell>
          <cell r="C458" t="str">
            <v>佳能</v>
          </cell>
        </row>
        <row r="459">
          <cell r="A459">
            <v>2375</v>
          </cell>
          <cell r="B459">
            <v>6</v>
          </cell>
          <cell r="C459" t="str">
            <v>智寶</v>
          </cell>
        </row>
        <row r="460">
          <cell r="A460">
            <v>2376</v>
          </cell>
          <cell r="B460">
            <v>4</v>
          </cell>
          <cell r="C460" t="str">
            <v>技嘉</v>
          </cell>
        </row>
        <row r="461">
          <cell r="A461">
            <v>2377</v>
          </cell>
          <cell r="B461">
            <v>3</v>
          </cell>
          <cell r="C461" t="str">
            <v>微星</v>
          </cell>
        </row>
        <row r="462">
          <cell r="A462">
            <v>2378</v>
          </cell>
          <cell r="B462" t="str">
            <v>D</v>
          </cell>
          <cell r="C462" t="str">
            <v>鴻運</v>
          </cell>
        </row>
        <row r="463">
          <cell r="A463">
            <v>2379</v>
          </cell>
          <cell r="B463">
            <v>2</v>
          </cell>
          <cell r="C463" t="str">
            <v>瑞昱</v>
          </cell>
        </row>
        <row r="464">
          <cell r="A464">
            <v>2380</v>
          </cell>
          <cell r="B464">
            <v>8</v>
          </cell>
          <cell r="C464" t="str">
            <v>虹光</v>
          </cell>
        </row>
        <row r="465">
          <cell r="A465">
            <v>2381</v>
          </cell>
          <cell r="B465" t="str">
            <v>D</v>
          </cell>
          <cell r="C465" t="str">
            <v>華宇</v>
          </cell>
        </row>
        <row r="466">
          <cell r="A466">
            <v>2382</v>
          </cell>
          <cell r="B466">
            <v>4</v>
          </cell>
          <cell r="C466" t="str">
            <v>廣達</v>
          </cell>
        </row>
        <row r="467">
          <cell r="A467">
            <v>2383</v>
          </cell>
          <cell r="B467">
            <v>4</v>
          </cell>
          <cell r="C467" t="str">
            <v>台光</v>
          </cell>
        </row>
        <row r="468">
          <cell r="A468">
            <v>2384</v>
          </cell>
          <cell r="B468" t="str">
            <v>D</v>
          </cell>
          <cell r="C468" t="str">
            <v>勝華</v>
          </cell>
        </row>
        <row r="469">
          <cell r="A469">
            <v>2385</v>
          </cell>
          <cell r="B469">
            <v>4</v>
          </cell>
          <cell r="C469" t="str">
            <v>群光</v>
          </cell>
        </row>
        <row r="470">
          <cell r="A470">
            <v>2386</v>
          </cell>
          <cell r="B470">
            <v>2</v>
          </cell>
          <cell r="C470" t="str">
            <v>國電</v>
          </cell>
        </row>
        <row r="471">
          <cell r="A471">
            <v>2387</v>
          </cell>
          <cell r="B471">
            <v>5</v>
          </cell>
          <cell r="C471" t="str">
            <v>精元</v>
          </cell>
        </row>
        <row r="472">
          <cell r="A472">
            <v>2388</v>
          </cell>
          <cell r="B472">
            <v>8</v>
          </cell>
          <cell r="C472" t="str">
            <v>威盛</v>
          </cell>
        </row>
        <row r="473">
          <cell r="A473">
            <v>2389</v>
          </cell>
          <cell r="B473">
            <v>7</v>
          </cell>
          <cell r="C473" t="str">
            <v>世昕</v>
          </cell>
        </row>
        <row r="474">
          <cell r="A474">
            <v>2390</v>
          </cell>
          <cell r="B474">
            <v>7</v>
          </cell>
          <cell r="C474" t="str">
            <v>云辰</v>
          </cell>
        </row>
        <row r="475">
          <cell r="A475">
            <v>2391</v>
          </cell>
          <cell r="B475">
            <v>5</v>
          </cell>
          <cell r="C475" t="str">
            <v>合勤</v>
          </cell>
        </row>
        <row r="476">
          <cell r="A476">
            <v>2392</v>
          </cell>
          <cell r="B476">
            <v>5</v>
          </cell>
          <cell r="C476" t="str">
            <v>正崴</v>
          </cell>
        </row>
        <row r="477">
          <cell r="A477">
            <v>2393</v>
          </cell>
          <cell r="B477">
            <v>3</v>
          </cell>
          <cell r="C477" t="str">
            <v>億光</v>
          </cell>
        </row>
        <row r="478">
          <cell r="A478">
            <v>2394</v>
          </cell>
          <cell r="B478">
            <v>3</v>
          </cell>
          <cell r="C478" t="str">
            <v>普立</v>
          </cell>
        </row>
        <row r="479">
          <cell r="A479">
            <v>2395</v>
          </cell>
          <cell r="B479">
            <v>2</v>
          </cell>
          <cell r="C479" t="str">
            <v>研華</v>
          </cell>
        </row>
        <row r="480">
          <cell r="A480">
            <v>2396</v>
          </cell>
          <cell r="B480" t="str">
            <v>D</v>
          </cell>
          <cell r="C480" t="str">
            <v>精碟</v>
          </cell>
        </row>
        <row r="481">
          <cell r="A481">
            <v>2397</v>
          </cell>
          <cell r="B481">
            <v>4</v>
          </cell>
          <cell r="C481" t="str">
            <v>友通</v>
          </cell>
        </row>
        <row r="482">
          <cell r="A482">
            <v>2398</v>
          </cell>
          <cell r="B482" t="str">
            <v>D</v>
          </cell>
          <cell r="C482" t="str">
            <v>博達</v>
          </cell>
        </row>
        <row r="483">
          <cell r="A483">
            <v>2399</v>
          </cell>
          <cell r="B483">
            <v>6</v>
          </cell>
          <cell r="C483" t="str">
            <v>映泰</v>
          </cell>
        </row>
        <row r="484">
          <cell r="A484">
            <v>2401</v>
          </cell>
          <cell r="B484">
            <v>5</v>
          </cell>
          <cell r="C484" t="str">
            <v>凌陽</v>
          </cell>
        </row>
        <row r="485">
          <cell r="A485">
            <v>2402</v>
          </cell>
          <cell r="B485">
            <v>5</v>
          </cell>
          <cell r="C485" t="str">
            <v>毅嘉</v>
          </cell>
        </row>
        <row r="486">
          <cell r="A486">
            <v>2403</v>
          </cell>
          <cell r="B486">
            <v>6</v>
          </cell>
          <cell r="C486" t="str">
            <v>友尚</v>
          </cell>
        </row>
        <row r="487">
          <cell r="A487">
            <v>2404</v>
          </cell>
          <cell r="B487">
            <v>3</v>
          </cell>
          <cell r="C487" t="str">
            <v>漢唐</v>
          </cell>
        </row>
        <row r="488">
          <cell r="A488">
            <v>2405</v>
          </cell>
          <cell r="B488">
            <v>6</v>
          </cell>
          <cell r="C488" t="str">
            <v>浩鑫</v>
          </cell>
        </row>
        <row r="489">
          <cell r="A489">
            <v>2406</v>
          </cell>
          <cell r="B489">
            <v>9</v>
          </cell>
          <cell r="C489" t="str">
            <v>國碩</v>
          </cell>
        </row>
        <row r="490">
          <cell r="A490">
            <v>2407</v>
          </cell>
          <cell r="B490" t="str">
            <v>D</v>
          </cell>
          <cell r="C490" t="str">
            <v>欣煜</v>
          </cell>
        </row>
        <row r="491">
          <cell r="A491">
            <v>2408</v>
          </cell>
          <cell r="B491">
            <v>5</v>
          </cell>
          <cell r="C491" t="str">
            <v>南亞</v>
          </cell>
        </row>
        <row r="492">
          <cell r="A492">
            <v>2409</v>
          </cell>
          <cell r="B492">
            <v>5</v>
          </cell>
          <cell r="C492" t="str">
            <v>友達</v>
          </cell>
        </row>
        <row r="493">
          <cell r="A493">
            <v>2410</v>
          </cell>
          <cell r="B493" t="str">
            <v>D</v>
          </cell>
          <cell r="C493" t="str">
            <v>鼎大</v>
          </cell>
        </row>
        <row r="494">
          <cell r="A494">
            <v>2411</v>
          </cell>
          <cell r="B494">
            <v>2</v>
          </cell>
          <cell r="C494" t="str">
            <v>飛瑞</v>
          </cell>
        </row>
        <row r="495">
          <cell r="A495">
            <v>2412</v>
          </cell>
          <cell r="B495">
            <v>1</v>
          </cell>
          <cell r="C495" t="str">
            <v>中華</v>
          </cell>
        </row>
        <row r="496">
          <cell r="A496">
            <v>2413</v>
          </cell>
          <cell r="B496">
            <v>7</v>
          </cell>
          <cell r="C496" t="str">
            <v>環科</v>
          </cell>
        </row>
        <row r="497">
          <cell r="A497">
            <v>2414</v>
          </cell>
          <cell r="B497">
            <v>5</v>
          </cell>
          <cell r="C497" t="str">
            <v>精技</v>
          </cell>
        </row>
        <row r="498">
          <cell r="A498">
            <v>2415</v>
          </cell>
          <cell r="B498">
            <v>7</v>
          </cell>
          <cell r="C498" t="str">
            <v>錩新</v>
          </cell>
        </row>
        <row r="499">
          <cell r="A499">
            <v>2416</v>
          </cell>
          <cell r="B499">
            <v>5</v>
          </cell>
          <cell r="C499" t="str">
            <v>世平</v>
          </cell>
        </row>
        <row r="500">
          <cell r="A500">
            <v>2417</v>
          </cell>
          <cell r="B500">
            <v>6</v>
          </cell>
          <cell r="C500" t="str">
            <v>圓剛</v>
          </cell>
        </row>
        <row r="501">
          <cell r="A501">
            <v>2418</v>
          </cell>
          <cell r="B501" t="str">
            <v>D</v>
          </cell>
          <cell r="C501" t="str">
            <v>雅新</v>
          </cell>
        </row>
        <row r="502">
          <cell r="A502">
            <v>2419</v>
          </cell>
          <cell r="B502">
            <v>6</v>
          </cell>
          <cell r="C502" t="str">
            <v>仲琦</v>
          </cell>
        </row>
        <row r="503">
          <cell r="A503">
            <v>2420</v>
          </cell>
          <cell r="B503">
            <v>5</v>
          </cell>
          <cell r="C503" t="str">
            <v>新巨</v>
          </cell>
        </row>
        <row r="504">
          <cell r="A504">
            <v>2421</v>
          </cell>
          <cell r="B504">
            <v>5</v>
          </cell>
          <cell r="C504" t="str">
            <v>建準</v>
          </cell>
        </row>
        <row r="505">
          <cell r="A505">
            <v>2422</v>
          </cell>
          <cell r="B505">
            <v>6</v>
          </cell>
          <cell r="C505" t="str">
            <v>國聯</v>
          </cell>
        </row>
        <row r="506">
          <cell r="A506">
            <v>2423</v>
          </cell>
          <cell r="B506">
            <v>5</v>
          </cell>
          <cell r="C506" t="str">
            <v>固緯</v>
          </cell>
        </row>
        <row r="507">
          <cell r="A507">
            <v>2424</v>
          </cell>
          <cell r="B507">
            <v>7</v>
          </cell>
          <cell r="C507" t="str">
            <v>隴華</v>
          </cell>
        </row>
        <row r="508">
          <cell r="A508">
            <v>2425</v>
          </cell>
          <cell r="B508">
            <v>5</v>
          </cell>
          <cell r="C508" t="str">
            <v>承啟</v>
          </cell>
        </row>
        <row r="509">
          <cell r="A509">
            <v>2426</v>
          </cell>
          <cell r="B509">
            <v>7</v>
          </cell>
          <cell r="C509" t="str">
            <v>鼎元</v>
          </cell>
        </row>
        <row r="510">
          <cell r="A510">
            <v>2427</v>
          </cell>
          <cell r="B510">
            <v>7</v>
          </cell>
          <cell r="C510" t="str">
            <v>三商</v>
          </cell>
        </row>
        <row r="511">
          <cell r="A511">
            <v>2428</v>
          </cell>
          <cell r="B511">
            <v>4</v>
          </cell>
          <cell r="C511" t="str">
            <v>興勤</v>
          </cell>
        </row>
        <row r="512">
          <cell r="A512">
            <v>2429</v>
          </cell>
          <cell r="B512">
            <v>9</v>
          </cell>
          <cell r="C512" t="str">
            <v>銘旺</v>
          </cell>
        </row>
        <row r="513">
          <cell r="A513">
            <v>2430</v>
          </cell>
          <cell r="B513">
            <v>4</v>
          </cell>
          <cell r="C513" t="str">
            <v>燦坤</v>
          </cell>
        </row>
        <row r="514">
          <cell r="A514">
            <v>2431</v>
          </cell>
          <cell r="B514">
            <v>6</v>
          </cell>
          <cell r="C514" t="str">
            <v>聯昌</v>
          </cell>
        </row>
        <row r="515">
          <cell r="A515">
            <v>2432</v>
          </cell>
          <cell r="B515">
            <v>5</v>
          </cell>
          <cell r="C515" t="str">
            <v>倚天</v>
          </cell>
        </row>
        <row r="516">
          <cell r="A516">
            <v>2433</v>
          </cell>
          <cell r="B516">
            <v>5</v>
          </cell>
          <cell r="C516" t="str">
            <v>互盛</v>
          </cell>
        </row>
        <row r="517">
          <cell r="A517">
            <v>2434</v>
          </cell>
          <cell r="B517">
            <v>9</v>
          </cell>
          <cell r="C517" t="str">
            <v>統懋</v>
          </cell>
        </row>
        <row r="518">
          <cell r="A518">
            <v>2435</v>
          </cell>
          <cell r="B518" t="str">
            <v>D</v>
          </cell>
          <cell r="C518" t="str">
            <v>台路</v>
          </cell>
        </row>
        <row r="519">
          <cell r="A519">
            <v>2436</v>
          </cell>
          <cell r="B519">
            <v>5</v>
          </cell>
          <cell r="C519" t="str">
            <v>偉詮</v>
          </cell>
        </row>
        <row r="520">
          <cell r="A520">
            <v>2437</v>
          </cell>
          <cell r="B520">
            <v>5</v>
          </cell>
          <cell r="C520" t="str">
            <v>旺詮</v>
          </cell>
        </row>
        <row r="521">
          <cell r="A521">
            <v>2438</v>
          </cell>
          <cell r="B521">
            <v>8</v>
          </cell>
          <cell r="C521" t="str">
            <v>翔耀</v>
          </cell>
        </row>
        <row r="522">
          <cell r="A522">
            <v>2439</v>
          </cell>
          <cell r="B522">
            <v>4</v>
          </cell>
          <cell r="C522" t="str">
            <v>美律</v>
          </cell>
        </row>
        <row r="523">
          <cell r="A523">
            <v>2439</v>
          </cell>
          <cell r="B523" t="str">
            <v/>
          </cell>
          <cell r="C523" t="str">
            <v>1 美律</v>
          </cell>
        </row>
        <row r="524">
          <cell r="A524">
            <v>2439</v>
          </cell>
          <cell r="B524" t="str">
            <v/>
          </cell>
          <cell r="C524" t="str">
            <v>2 美律</v>
          </cell>
        </row>
        <row r="525">
          <cell r="A525">
            <v>2440</v>
          </cell>
          <cell r="B525">
            <v>8</v>
          </cell>
          <cell r="C525" t="str">
            <v>太空</v>
          </cell>
        </row>
        <row r="526">
          <cell r="A526">
            <v>2441</v>
          </cell>
          <cell r="B526">
            <v>3</v>
          </cell>
          <cell r="C526" t="str">
            <v>超豐</v>
          </cell>
        </row>
        <row r="527">
          <cell r="A527">
            <v>2442</v>
          </cell>
          <cell r="B527">
            <v>7</v>
          </cell>
          <cell r="C527" t="str">
            <v>新美</v>
          </cell>
        </row>
        <row r="528">
          <cell r="A528">
            <v>2443</v>
          </cell>
          <cell r="B528">
            <v>8</v>
          </cell>
          <cell r="C528" t="str">
            <v>新利</v>
          </cell>
        </row>
        <row r="529">
          <cell r="A529">
            <v>2444</v>
          </cell>
          <cell r="B529">
            <v>8</v>
          </cell>
          <cell r="C529" t="str">
            <v>兆勁</v>
          </cell>
        </row>
        <row r="530">
          <cell r="A530">
            <v>2445</v>
          </cell>
          <cell r="B530" t="str">
            <v>D</v>
          </cell>
          <cell r="C530" t="str">
            <v>南方</v>
          </cell>
        </row>
        <row r="531">
          <cell r="A531">
            <v>2446</v>
          </cell>
          <cell r="B531">
            <v>4</v>
          </cell>
          <cell r="C531" t="str">
            <v>全懋</v>
          </cell>
        </row>
        <row r="532">
          <cell r="A532">
            <v>2447</v>
          </cell>
          <cell r="B532">
            <v>4</v>
          </cell>
          <cell r="C532" t="str">
            <v>鼎新</v>
          </cell>
        </row>
        <row r="533">
          <cell r="A533">
            <v>2448</v>
          </cell>
          <cell r="B533">
            <v>6</v>
          </cell>
          <cell r="C533" t="str">
            <v>晶電</v>
          </cell>
        </row>
        <row r="534">
          <cell r="A534">
            <v>2449</v>
          </cell>
          <cell r="B534">
            <v>4</v>
          </cell>
          <cell r="C534" t="str">
            <v>京元</v>
          </cell>
        </row>
        <row r="535">
          <cell r="A535">
            <v>2450</v>
          </cell>
          <cell r="B535">
            <v>4</v>
          </cell>
          <cell r="C535" t="str">
            <v>神腦</v>
          </cell>
        </row>
        <row r="536">
          <cell r="A536">
            <v>2451</v>
          </cell>
          <cell r="B536">
            <v>2</v>
          </cell>
          <cell r="C536" t="str">
            <v>創見</v>
          </cell>
        </row>
        <row r="537">
          <cell r="A537">
            <v>2452</v>
          </cell>
          <cell r="B537">
            <v>4</v>
          </cell>
          <cell r="C537" t="str">
            <v>乾坤</v>
          </cell>
        </row>
        <row r="538">
          <cell r="A538">
            <v>2453</v>
          </cell>
          <cell r="B538">
            <v>6</v>
          </cell>
          <cell r="C538" t="str">
            <v>凌群</v>
          </cell>
        </row>
        <row r="539">
          <cell r="A539">
            <v>2454</v>
          </cell>
          <cell r="B539">
            <v>2</v>
          </cell>
          <cell r="C539" t="str">
            <v>聯發</v>
          </cell>
        </row>
        <row r="540">
          <cell r="A540">
            <v>2455</v>
          </cell>
          <cell r="B540">
            <v>5</v>
          </cell>
          <cell r="C540" t="str">
            <v>全新</v>
          </cell>
        </row>
        <row r="541">
          <cell r="A541">
            <v>2456</v>
          </cell>
          <cell r="B541">
            <v>4</v>
          </cell>
          <cell r="C541" t="str">
            <v>奇力</v>
          </cell>
        </row>
        <row r="542">
          <cell r="A542">
            <v>2457</v>
          </cell>
          <cell r="B542">
            <v>6</v>
          </cell>
          <cell r="C542" t="str">
            <v>飛宏</v>
          </cell>
        </row>
        <row r="543">
          <cell r="A543">
            <v>2458</v>
          </cell>
          <cell r="B543">
            <v>3</v>
          </cell>
          <cell r="C543" t="str">
            <v>義隆</v>
          </cell>
        </row>
        <row r="544">
          <cell r="A544">
            <v>2459</v>
          </cell>
          <cell r="B544">
            <v>4</v>
          </cell>
          <cell r="C544" t="str">
            <v>敦吉</v>
          </cell>
        </row>
        <row r="545">
          <cell r="A545">
            <v>2460</v>
          </cell>
          <cell r="B545">
            <v>6</v>
          </cell>
          <cell r="C545" t="str">
            <v>建通</v>
          </cell>
        </row>
        <row r="546">
          <cell r="A546">
            <v>2461</v>
          </cell>
          <cell r="B546">
            <v>6</v>
          </cell>
          <cell r="C546" t="str">
            <v>光群</v>
          </cell>
        </row>
        <row r="547">
          <cell r="A547">
            <v>2462</v>
          </cell>
          <cell r="B547">
            <v>6</v>
          </cell>
          <cell r="C547" t="str">
            <v>良得</v>
          </cell>
        </row>
        <row r="548">
          <cell r="A548">
            <v>2463</v>
          </cell>
          <cell r="B548">
            <v>5</v>
          </cell>
          <cell r="C548" t="str">
            <v>Ｄ研</v>
          </cell>
        </row>
        <row r="549">
          <cell r="A549">
            <v>2464</v>
          </cell>
          <cell r="B549">
            <v>5</v>
          </cell>
          <cell r="C549" t="str">
            <v>盟立</v>
          </cell>
        </row>
        <row r="550">
          <cell r="A550">
            <v>2465</v>
          </cell>
          <cell r="B550">
            <v>9</v>
          </cell>
          <cell r="C550" t="str">
            <v>麗臺</v>
          </cell>
        </row>
        <row r="551">
          <cell r="A551">
            <v>2466</v>
          </cell>
          <cell r="B551">
            <v>8</v>
          </cell>
          <cell r="C551" t="str">
            <v>冠西</v>
          </cell>
        </row>
        <row r="552">
          <cell r="A552">
            <v>2467</v>
          </cell>
          <cell r="B552">
            <v>5</v>
          </cell>
          <cell r="C552" t="str">
            <v>志聖</v>
          </cell>
        </row>
        <row r="553">
          <cell r="A553">
            <v>2468</v>
          </cell>
          <cell r="B553">
            <v>6</v>
          </cell>
          <cell r="C553" t="str">
            <v>華經</v>
          </cell>
        </row>
        <row r="554">
          <cell r="A554">
            <v>2469</v>
          </cell>
          <cell r="B554">
            <v>5</v>
          </cell>
          <cell r="C554" t="str">
            <v>力信</v>
          </cell>
        </row>
        <row r="555">
          <cell r="A555">
            <v>2470</v>
          </cell>
          <cell r="B555">
            <v>5</v>
          </cell>
          <cell r="C555" t="str">
            <v>品佳</v>
          </cell>
        </row>
        <row r="556">
          <cell r="A556">
            <v>2471</v>
          </cell>
          <cell r="B556">
            <v>6</v>
          </cell>
          <cell r="C556" t="str">
            <v>資通</v>
          </cell>
        </row>
        <row r="557">
          <cell r="A557">
            <v>2472</v>
          </cell>
          <cell r="B557">
            <v>5</v>
          </cell>
          <cell r="C557" t="str">
            <v>立隆</v>
          </cell>
        </row>
        <row r="558">
          <cell r="A558">
            <v>2473</v>
          </cell>
          <cell r="B558">
            <v>5</v>
          </cell>
          <cell r="C558" t="str">
            <v>思源</v>
          </cell>
        </row>
        <row r="559">
          <cell r="A559">
            <v>2474</v>
          </cell>
          <cell r="B559">
            <v>2</v>
          </cell>
          <cell r="C559" t="str">
            <v>可成</v>
          </cell>
        </row>
        <row r="560">
          <cell r="A560">
            <v>2475</v>
          </cell>
          <cell r="B560" t="str">
            <v>D</v>
          </cell>
          <cell r="C560" t="str">
            <v>華映</v>
          </cell>
        </row>
        <row r="561">
          <cell r="A561">
            <v>2476</v>
          </cell>
          <cell r="B561">
            <v>4</v>
          </cell>
          <cell r="C561" t="str">
            <v>鉅祥</v>
          </cell>
        </row>
        <row r="562">
          <cell r="A562">
            <v>2477</v>
          </cell>
          <cell r="B562">
            <v>6</v>
          </cell>
          <cell r="C562" t="str">
            <v>美隆</v>
          </cell>
        </row>
        <row r="563">
          <cell r="A563">
            <v>2478</v>
          </cell>
          <cell r="B563">
            <v>5</v>
          </cell>
          <cell r="C563" t="str">
            <v>大毅</v>
          </cell>
        </row>
        <row r="564">
          <cell r="A564">
            <v>2479</v>
          </cell>
          <cell r="B564" t="str">
            <v>D</v>
          </cell>
          <cell r="C564" t="str">
            <v>和立</v>
          </cell>
        </row>
        <row r="565">
          <cell r="A565">
            <v>2480</v>
          </cell>
          <cell r="B565">
            <v>4</v>
          </cell>
          <cell r="C565" t="str">
            <v>敦陽</v>
          </cell>
        </row>
        <row r="566">
          <cell r="A566">
            <v>2481</v>
          </cell>
          <cell r="B566">
            <v>6</v>
          </cell>
          <cell r="C566" t="str">
            <v>強茂</v>
          </cell>
        </row>
        <row r="567">
          <cell r="A567">
            <v>2482</v>
          </cell>
          <cell r="B567">
            <v>7</v>
          </cell>
          <cell r="C567" t="str">
            <v>連宇</v>
          </cell>
        </row>
        <row r="568">
          <cell r="A568">
            <v>2483</v>
          </cell>
          <cell r="B568">
            <v>6</v>
          </cell>
          <cell r="C568" t="str">
            <v>百容</v>
          </cell>
        </row>
        <row r="569">
          <cell r="A569">
            <v>2484</v>
          </cell>
          <cell r="B569">
            <v>6</v>
          </cell>
          <cell r="C569" t="str">
            <v>希華</v>
          </cell>
        </row>
        <row r="570">
          <cell r="A570">
            <v>2485</v>
          </cell>
          <cell r="B570">
            <v>5</v>
          </cell>
          <cell r="C570" t="str">
            <v>兆赫</v>
          </cell>
        </row>
        <row r="571">
          <cell r="A571">
            <v>2486</v>
          </cell>
          <cell r="B571">
            <v>7</v>
          </cell>
          <cell r="C571" t="str">
            <v>一詮</v>
          </cell>
        </row>
        <row r="572">
          <cell r="A572">
            <v>2487</v>
          </cell>
          <cell r="B572">
            <v>6</v>
          </cell>
          <cell r="C572" t="str">
            <v>友立</v>
          </cell>
        </row>
        <row r="573">
          <cell r="A573">
            <v>2488</v>
          </cell>
          <cell r="B573">
            <v>5</v>
          </cell>
          <cell r="C573" t="str">
            <v>漢平</v>
          </cell>
        </row>
        <row r="574">
          <cell r="A574">
            <v>2489</v>
          </cell>
          <cell r="B574">
            <v>5</v>
          </cell>
          <cell r="C574" t="str">
            <v>瑞軒</v>
          </cell>
        </row>
        <row r="575">
          <cell r="A575">
            <v>2490</v>
          </cell>
          <cell r="B575" t="str">
            <v>D</v>
          </cell>
          <cell r="C575" t="str">
            <v>皇統</v>
          </cell>
        </row>
        <row r="576">
          <cell r="A576">
            <v>2491</v>
          </cell>
          <cell r="B576" t="str">
            <v>D</v>
          </cell>
          <cell r="C576" t="str">
            <v>吉祥</v>
          </cell>
        </row>
        <row r="577">
          <cell r="A577">
            <v>2492</v>
          </cell>
          <cell r="B577">
            <v>3</v>
          </cell>
          <cell r="C577" t="str">
            <v>華新</v>
          </cell>
        </row>
        <row r="578">
          <cell r="A578">
            <v>2493</v>
          </cell>
          <cell r="B578">
            <v>6</v>
          </cell>
          <cell r="C578" t="str">
            <v>揚博</v>
          </cell>
        </row>
        <row r="579">
          <cell r="A579">
            <v>2494</v>
          </cell>
          <cell r="B579" t="str">
            <v>D</v>
          </cell>
          <cell r="C579" t="str">
            <v>廣業</v>
          </cell>
        </row>
        <row r="580">
          <cell r="A580">
            <v>2495</v>
          </cell>
          <cell r="B580">
            <v>5</v>
          </cell>
          <cell r="C580" t="str">
            <v>普安</v>
          </cell>
        </row>
        <row r="581">
          <cell r="A581">
            <v>2496</v>
          </cell>
          <cell r="B581">
            <v>6</v>
          </cell>
          <cell r="C581" t="str">
            <v>卓越</v>
          </cell>
        </row>
        <row r="582">
          <cell r="A582">
            <v>2497</v>
          </cell>
          <cell r="B582">
            <v>7</v>
          </cell>
          <cell r="C582" t="str">
            <v>怡利</v>
          </cell>
        </row>
        <row r="583">
          <cell r="A583">
            <v>2498</v>
          </cell>
          <cell r="B583">
            <v>6</v>
          </cell>
          <cell r="C583" t="str">
            <v>宏達</v>
          </cell>
        </row>
        <row r="584">
          <cell r="A584">
            <v>2499</v>
          </cell>
          <cell r="B584">
            <v>8</v>
          </cell>
          <cell r="C584" t="str">
            <v>東貝</v>
          </cell>
        </row>
        <row r="585">
          <cell r="A585">
            <v>2501</v>
          </cell>
          <cell r="B585">
            <v>4</v>
          </cell>
          <cell r="C585" t="str">
            <v>國建</v>
          </cell>
        </row>
        <row r="586">
          <cell r="A586">
            <v>2504</v>
          </cell>
          <cell r="B586">
            <v>6</v>
          </cell>
          <cell r="C586" t="str">
            <v>國產</v>
          </cell>
        </row>
        <row r="587">
          <cell r="A587">
            <v>2505</v>
          </cell>
          <cell r="B587">
            <v>7</v>
          </cell>
          <cell r="C587" t="str">
            <v>國揚</v>
          </cell>
        </row>
        <row r="588">
          <cell r="A588">
            <v>2506</v>
          </cell>
          <cell r="B588">
            <v>8</v>
          </cell>
          <cell r="C588" t="str">
            <v>太設</v>
          </cell>
        </row>
        <row r="589">
          <cell r="A589">
            <v>2507</v>
          </cell>
          <cell r="B589" t="str">
            <v/>
          </cell>
          <cell r="C589" t="str">
            <v>華成</v>
          </cell>
        </row>
        <row r="590">
          <cell r="A590">
            <v>2509</v>
          </cell>
          <cell r="B590">
            <v>6</v>
          </cell>
          <cell r="C590" t="str">
            <v>全坤</v>
          </cell>
        </row>
        <row r="591">
          <cell r="A591">
            <v>2511</v>
          </cell>
          <cell r="B591">
            <v>5</v>
          </cell>
          <cell r="C591" t="str">
            <v>太子</v>
          </cell>
        </row>
        <row r="592">
          <cell r="A592">
            <v>2512</v>
          </cell>
          <cell r="B592" t="str">
            <v>D</v>
          </cell>
          <cell r="C592" t="str">
            <v>寶建</v>
          </cell>
        </row>
        <row r="593">
          <cell r="A593">
            <v>2514</v>
          </cell>
          <cell r="B593">
            <v>7</v>
          </cell>
          <cell r="C593" t="str">
            <v>龍邦</v>
          </cell>
        </row>
        <row r="594">
          <cell r="A594">
            <v>2515</v>
          </cell>
          <cell r="B594">
            <v>6</v>
          </cell>
          <cell r="C594" t="str">
            <v>中工</v>
          </cell>
        </row>
        <row r="595">
          <cell r="A595">
            <v>2516</v>
          </cell>
          <cell r="B595">
            <v>8</v>
          </cell>
          <cell r="C595" t="str">
            <v>新建</v>
          </cell>
        </row>
        <row r="596">
          <cell r="A596">
            <v>2517</v>
          </cell>
          <cell r="B596" t="str">
            <v>D</v>
          </cell>
          <cell r="C596" t="str">
            <v>長谷</v>
          </cell>
        </row>
        <row r="597">
          <cell r="A597">
            <v>2518</v>
          </cell>
          <cell r="B597" t="str">
            <v>D</v>
          </cell>
          <cell r="C597" t="str">
            <v>長億</v>
          </cell>
        </row>
        <row r="598">
          <cell r="A598">
            <v>2520</v>
          </cell>
          <cell r="B598">
            <v>7</v>
          </cell>
          <cell r="C598" t="str">
            <v>冠德</v>
          </cell>
        </row>
        <row r="599">
          <cell r="A599">
            <v>2521</v>
          </cell>
          <cell r="B599" t="str">
            <v>D</v>
          </cell>
          <cell r="C599" t="str">
            <v>宏總</v>
          </cell>
        </row>
        <row r="600">
          <cell r="A600">
            <v>2523</v>
          </cell>
          <cell r="B600">
            <v>8</v>
          </cell>
          <cell r="C600" t="str">
            <v>德寶</v>
          </cell>
        </row>
        <row r="601">
          <cell r="A601">
            <v>2524</v>
          </cell>
          <cell r="B601">
            <v>7</v>
          </cell>
          <cell r="C601" t="str">
            <v>京城</v>
          </cell>
        </row>
        <row r="602">
          <cell r="A602">
            <v>2525</v>
          </cell>
          <cell r="B602" t="str">
            <v>D</v>
          </cell>
          <cell r="C602" t="str">
            <v>寶祥</v>
          </cell>
        </row>
        <row r="603">
          <cell r="A603">
            <v>2526</v>
          </cell>
          <cell r="B603">
            <v>5</v>
          </cell>
          <cell r="C603" t="str">
            <v>大陸</v>
          </cell>
        </row>
        <row r="604">
          <cell r="A604">
            <v>2527</v>
          </cell>
          <cell r="B604">
            <v>7</v>
          </cell>
          <cell r="C604" t="str">
            <v>宏璟</v>
          </cell>
        </row>
        <row r="605">
          <cell r="A605">
            <v>2528</v>
          </cell>
          <cell r="B605">
            <v>8</v>
          </cell>
          <cell r="C605" t="str">
            <v>皇普</v>
          </cell>
        </row>
        <row r="606">
          <cell r="A606">
            <v>2529</v>
          </cell>
          <cell r="B606" t="str">
            <v>D</v>
          </cell>
          <cell r="C606" t="str">
            <v>仁翔</v>
          </cell>
        </row>
        <row r="607">
          <cell r="A607">
            <v>2530</v>
          </cell>
          <cell r="B607">
            <v>7</v>
          </cell>
          <cell r="C607" t="str">
            <v>華建</v>
          </cell>
        </row>
        <row r="608">
          <cell r="A608">
            <v>2533</v>
          </cell>
          <cell r="B608" t="str">
            <v>D</v>
          </cell>
          <cell r="C608" t="str">
            <v>昱成</v>
          </cell>
        </row>
        <row r="609">
          <cell r="A609">
            <v>2534</v>
          </cell>
          <cell r="B609">
            <v>6</v>
          </cell>
          <cell r="C609" t="str">
            <v>宏盛</v>
          </cell>
        </row>
        <row r="610">
          <cell r="A610">
            <v>2535</v>
          </cell>
          <cell r="B610">
            <v>5</v>
          </cell>
          <cell r="C610" t="str">
            <v>達欣</v>
          </cell>
        </row>
        <row r="611">
          <cell r="A611">
            <v>2536</v>
          </cell>
          <cell r="B611">
            <v>5</v>
          </cell>
          <cell r="C611" t="str">
            <v>宏普</v>
          </cell>
        </row>
        <row r="612">
          <cell r="A612">
            <v>2537</v>
          </cell>
          <cell r="B612">
            <v>7</v>
          </cell>
          <cell r="C612" t="str">
            <v>聯上</v>
          </cell>
        </row>
        <row r="613">
          <cell r="A613">
            <v>2538</v>
          </cell>
          <cell r="B613">
            <v>7</v>
          </cell>
          <cell r="C613" t="str">
            <v>基泰</v>
          </cell>
        </row>
        <row r="614">
          <cell r="A614">
            <v>2539</v>
          </cell>
          <cell r="B614">
            <v>6</v>
          </cell>
          <cell r="C614" t="str">
            <v>櫻花</v>
          </cell>
        </row>
        <row r="615">
          <cell r="A615">
            <v>2540</v>
          </cell>
          <cell r="B615">
            <v>9</v>
          </cell>
          <cell r="C615" t="str">
            <v>愛山</v>
          </cell>
        </row>
        <row r="616">
          <cell r="A616">
            <v>2542</v>
          </cell>
          <cell r="B616">
            <v>7</v>
          </cell>
          <cell r="C616" t="str">
            <v>興富</v>
          </cell>
        </row>
        <row r="617">
          <cell r="A617">
            <v>2543</v>
          </cell>
          <cell r="B617">
            <v>7</v>
          </cell>
          <cell r="C617" t="str">
            <v>皇昌</v>
          </cell>
        </row>
        <row r="618">
          <cell r="A618">
            <v>2544</v>
          </cell>
          <cell r="B618">
            <v>7</v>
          </cell>
          <cell r="C618" t="str">
            <v>益鼎</v>
          </cell>
        </row>
        <row r="619">
          <cell r="A619">
            <v>2545</v>
          </cell>
          <cell r="B619">
            <v>8</v>
          </cell>
          <cell r="C619" t="str">
            <v>皇翔</v>
          </cell>
        </row>
        <row r="620">
          <cell r="A620">
            <v>2546</v>
          </cell>
          <cell r="B620">
            <v>6</v>
          </cell>
          <cell r="C620" t="str">
            <v>根基</v>
          </cell>
        </row>
        <row r="621">
          <cell r="A621">
            <v>2547</v>
          </cell>
          <cell r="B621">
            <v>9</v>
          </cell>
          <cell r="C621" t="str">
            <v>日勝</v>
          </cell>
        </row>
        <row r="622">
          <cell r="A622">
            <v>2548</v>
          </cell>
          <cell r="B622">
            <v>4</v>
          </cell>
          <cell r="C622" t="str">
            <v>華固</v>
          </cell>
        </row>
        <row r="623">
          <cell r="A623">
            <v>2553</v>
          </cell>
          <cell r="B623" t="str">
            <v>D</v>
          </cell>
          <cell r="C623" t="str">
            <v>啟阜</v>
          </cell>
        </row>
        <row r="624">
          <cell r="A624">
            <v>2566</v>
          </cell>
          <cell r="B624" t="str">
            <v>D</v>
          </cell>
          <cell r="C624" t="str">
            <v>復木</v>
          </cell>
        </row>
        <row r="625">
          <cell r="A625">
            <v>2569</v>
          </cell>
          <cell r="B625" t="str">
            <v>D</v>
          </cell>
          <cell r="C625" t="str">
            <v>開立</v>
          </cell>
        </row>
        <row r="626">
          <cell r="A626">
            <v>2572</v>
          </cell>
          <cell r="B626" t="str">
            <v>D</v>
          </cell>
          <cell r="C626" t="str">
            <v>大棟</v>
          </cell>
        </row>
        <row r="627">
          <cell r="A627">
            <v>2577</v>
          </cell>
          <cell r="B627">
            <v>8</v>
          </cell>
          <cell r="C627" t="str">
            <v>亞昕</v>
          </cell>
        </row>
        <row r="628">
          <cell r="A628">
            <v>2591</v>
          </cell>
          <cell r="B628">
            <v>5</v>
          </cell>
          <cell r="C628" t="str">
            <v>高逸</v>
          </cell>
        </row>
        <row r="629">
          <cell r="A629">
            <v>2592</v>
          </cell>
          <cell r="B629">
            <v>8</v>
          </cell>
          <cell r="C629" t="str">
            <v>志品</v>
          </cell>
        </row>
        <row r="630">
          <cell r="A630">
            <v>2594</v>
          </cell>
          <cell r="B630" t="str">
            <v>D</v>
          </cell>
          <cell r="C630" t="str">
            <v>德利</v>
          </cell>
        </row>
        <row r="631">
          <cell r="A631">
            <v>2596</v>
          </cell>
          <cell r="B631">
            <v>6</v>
          </cell>
          <cell r="C631" t="str">
            <v>綠意</v>
          </cell>
        </row>
        <row r="632">
          <cell r="A632">
            <v>2597</v>
          </cell>
          <cell r="B632">
            <v>5</v>
          </cell>
          <cell r="C632" t="str">
            <v>潤弘</v>
          </cell>
        </row>
        <row r="633">
          <cell r="A633">
            <v>2599</v>
          </cell>
          <cell r="B633">
            <v>6</v>
          </cell>
          <cell r="C633" t="str">
            <v>樂揚</v>
          </cell>
        </row>
        <row r="634">
          <cell r="A634">
            <v>2601</v>
          </cell>
          <cell r="B634">
            <v>7</v>
          </cell>
          <cell r="C634" t="str">
            <v>益航</v>
          </cell>
        </row>
        <row r="635">
          <cell r="A635">
            <v>2603</v>
          </cell>
          <cell r="B635">
            <v>5</v>
          </cell>
          <cell r="C635" t="str">
            <v>長榮</v>
          </cell>
        </row>
        <row r="636">
          <cell r="A636">
            <v>2604</v>
          </cell>
          <cell r="B636">
            <v>6</v>
          </cell>
          <cell r="C636" t="str">
            <v>立榮</v>
          </cell>
        </row>
        <row r="637">
          <cell r="A637">
            <v>2605</v>
          </cell>
          <cell r="B637">
            <v>5</v>
          </cell>
          <cell r="C637" t="str">
            <v>新興</v>
          </cell>
        </row>
        <row r="638">
          <cell r="A638">
            <v>2606</v>
          </cell>
          <cell r="B638">
            <v>5</v>
          </cell>
          <cell r="C638" t="str">
            <v>裕民</v>
          </cell>
        </row>
        <row r="639">
          <cell r="A639">
            <v>2607</v>
          </cell>
          <cell r="B639">
            <v>4</v>
          </cell>
          <cell r="C639" t="str">
            <v>榮運</v>
          </cell>
        </row>
        <row r="640">
          <cell r="A640">
            <v>2608</v>
          </cell>
          <cell r="B640">
            <v>4</v>
          </cell>
          <cell r="C640" t="str">
            <v>嘉里</v>
          </cell>
        </row>
        <row r="641">
          <cell r="A641">
            <v>2609</v>
          </cell>
          <cell r="B641">
            <v>7</v>
          </cell>
          <cell r="C641" t="str">
            <v>陽明</v>
          </cell>
        </row>
        <row r="642">
          <cell r="A642">
            <v>2610</v>
          </cell>
          <cell r="B642">
            <v>6</v>
          </cell>
          <cell r="C642" t="str">
            <v>華航</v>
          </cell>
        </row>
        <row r="643">
          <cell r="A643">
            <v>2611</v>
          </cell>
          <cell r="B643">
            <v>8</v>
          </cell>
          <cell r="C643" t="str">
            <v>志信</v>
          </cell>
        </row>
        <row r="644">
          <cell r="A644">
            <v>2612</v>
          </cell>
          <cell r="B644">
            <v>5</v>
          </cell>
          <cell r="C644" t="str">
            <v>中航</v>
          </cell>
        </row>
        <row r="645">
          <cell r="A645">
            <v>2613</v>
          </cell>
          <cell r="B645">
            <v>7</v>
          </cell>
          <cell r="C645" t="str">
            <v>中櫃</v>
          </cell>
        </row>
        <row r="646">
          <cell r="A646">
            <v>2614</v>
          </cell>
          <cell r="B646">
            <v>7</v>
          </cell>
          <cell r="C646" t="str">
            <v>東森</v>
          </cell>
        </row>
        <row r="647">
          <cell r="A647">
            <v>2615</v>
          </cell>
          <cell r="B647">
            <v>5</v>
          </cell>
          <cell r="C647" t="str">
            <v>萬海</v>
          </cell>
        </row>
        <row r="648">
          <cell r="A648">
            <v>2616</v>
          </cell>
          <cell r="B648">
            <v>5</v>
          </cell>
          <cell r="C648" t="str">
            <v>山隆</v>
          </cell>
        </row>
        <row r="649">
          <cell r="A649">
            <v>2617</v>
          </cell>
          <cell r="B649">
            <v>5</v>
          </cell>
          <cell r="C649" t="str">
            <v>台航</v>
          </cell>
        </row>
        <row r="650">
          <cell r="A650">
            <v>2618</v>
          </cell>
          <cell r="B650">
            <v>6</v>
          </cell>
          <cell r="C650" t="str">
            <v>長榮</v>
          </cell>
        </row>
        <row r="651">
          <cell r="A651">
            <v>2622</v>
          </cell>
          <cell r="B651">
            <v>6</v>
          </cell>
          <cell r="C651" t="str">
            <v>東源</v>
          </cell>
        </row>
        <row r="652">
          <cell r="A652">
            <v>2626</v>
          </cell>
          <cell r="B652">
            <v>8</v>
          </cell>
          <cell r="C652" t="str">
            <v>凌天</v>
          </cell>
        </row>
        <row r="653">
          <cell r="A653">
            <v>2628</v>
          </cell>
          <cell r="B653">
            <v>5</v>
          </cell>
          <cell r="C653" t="str">
            <v>正利</v>
          </cell>
        </row>
        <row r="654">
          <cell r="A654">
            <v>2630</v>
          </cell>
          <cell r="B654">
            <v>6</v>
          </cell>
          <cell r="C654" t="str">
            <v>亞航</v>
          </cell>
        </row>
        <row r="655">
          <cell r="A655">
            <v>2633</v>
          </cell>
          <cell r="B655">
            <v>6</v>
          </cell>
          <cell r="C655" t="str">
            <v>台灣</v>
          </cell>
        </row>
        <row r="656">
          <cell r="A656">
            <v>2634</v>
          </cell>
          <cell r="B656">
            <v>4</v>
          </cell>
          <cell r="C656" t="str">
            <v>漢翔</v>
          </cell>
        </row>
        <row r="657">
          <cell r="A657">
            <v>2636</v>
          </cell>
          <cell r="B657">
            <v>5</v>
          </cell>
          <cell r="C657" t="str">
            <v>台驊</v>
          </cell>
        </row>
        <row r="658">
          <cell r="A658">
            <v>2637</v>
          </cell>
          <cell r="B658">
            <v>7</v>
          </cell>
          <cell r="C658" t="str">
            <v>慧洋</v>
          </cell>
        </row>
        <row r="659">
          <cell r="A659">
            <v>2639</v>
          </cell>
          <cell r="B659">
            <v>8</v>
          </cell>
          <cell r="C659" t="str">
            <v>光明</v>
          </cell>
        </row>
        <row r="660">
          <cell r="A660">
            <v>2640</v>
          </cell>
          <cell r="B660">
            <v>5</v>
          </cell>
          <cell r="C660" t="str">
            <v>大車</v>
          </cell>
        </row>
        <row r="661">
          <cell r="A661">
            <v>2641</v>
          </cell>
          <cell r="B661">
            <v>7</v>
          </cell>
          <cell r="C661" t="str">
            <v>正德</v>
          </cell>
        </row>
        <row r="662">
          <cell r="A662">
            <v>2642</v>
          </cell>
          <cell r="B662">
            <v>5</v>
          </cell>
          <cell r="C662" t="str">
            <v>宅配</v>
          </cell>
        </row>
        <row r="663">
          <cell r="A663">
            <v>2643</v>
          </cell>
          <cell r="B663">
            <v>5</v>
          </cell>
          <cell r="C663" t="str">
            <v>捷迅</v>
          </cell>
        </row>
        <row r="664">
          <cell r="A664">
            <v>2701</v>
          </cell>
          <cell r="B664">
            <v>5</v>
          </cell>
          <cell r="C664" t="str">
            <v>萬企</v>
          </cell>
        </row>
        <row r="665">
          <cell r="A665">
            <v>2702</v>
          </cell>
          <cell r="B665">
            <v>9</v>
          </cell>
          <cell r="C665" t="str">
            <v>華園</v>
          </cell>
        </row>
        <row r="666">
          <cell r="A666">
            <v>2704</v>
          </cell>
          <cell r="B666">
            <v>4</v>
          </cell>
          <cell r="C666" t="str">
            <v>國賓</v>
          </cell>
        </row>
        <row r="667">
          <cell r="A667">
            <v>2705</v>
          </cell>
          <cell r="B667">
            <v>8</v>
          </cell>
          <cell r="C667" t="str">
            <v>六福</v>
          </cell>
        </row>
        <row r="668">
          <cell r="A668">
            <v>2706</v>
          </cell>
          <cell r="B668">
            <v>5</v>
          </cell>
          <cell r="C668" t="str">
            <v>第一</v>
          </cell>
        </row>
        <row r="669">
          <cell r="A669">
            <v>2707</v>
          </cell>
          <cell r="B669">
            <v>4</v>
          </cell>
          <cell r="C669" t="str">
            <v>晶華</v>
          </cell>
        </row>
        <row r="670">
          <cell r="A670">
            <v>2712</v>
          </cell>
          <cell r="B670">
            <v>7</v>
          </cell>
          <cell r="C670" t="str">
            <v>遠雄</v>
          </cell>
        </row>
        <row r="671">
          <cell r="A671">
            <v>2714</v>
          </cell>
          <cell r="B671" t="str">
            <v>D</v>
          </cell>
          <cell r="C671" t="str">
            <v>華國</v>
          </cell>
        </row>
        <row r="672">
          <cell r="A672">
            <v>2717</v>
          </cell>
          <cell r="B672">
            <v>7</v>
          </cell>
          <cell r="C672" t="str">
            <v>易遊</v>
          </cell>
        </row>
        <row r="673">
          <cell r="A673">
            <v>2718</v>
          </cell>
          <cell r="B673">
            <v>7</v>
          </cell>
          <cell r="C673" t="str">
            <v>晶悅</v>
          </cell>
        </row>
        <row r="674">
          <cell r="A674">
            <v>2719</v>
          </cell>
          <cell r="B674">
            <v>7</v>
          </cell>
          <cell r="C674" t="str">
            <v>燦星</v>
          </cell>
        </row>
        <row r="675">
          <cell r="A675">
            <v>2720</v>
          </cell>
          <cell r="B675" t="str">
            <v>D</v>
          </cell>
          <cell r="C675" t="str">
            <v>和昇</v>
          </cell>
        </row>
        <row r="676">
          <cell r="A676">
            <v>2721</v>
          </cell>
          <cell r="B676">
            <v>9</v>
          </cell>
          <cell r="C676" t="str">
            <v>楷捷</v>
          </cell>
        </row>
        <row r="677">
          <cell r="A677">
            <v>2722</v>
          </cell>
          <cell r="B677">
            <v>6</v>
          </cell>
          <cell r="C677" t="str">
            <v>夏都</v>
          </cell>
        </row>
        <row r="678">
          <cell r="A678">
            <v>2723</v>
          </cell>
          <cell r="B678">
            <v>4</v>
          </cell>
          <cell r="C678" t="str">
            <v>美食</v>
          </cell>
        </row>
        <row r="679">
          <cell r="A679">
            <v>2724</v>
          </cell>
          <cell r="B679" t="str">
            <v>D</v>
          </cell>
          <cell r="C679" t="str">
            <v>富驛</v>
          </cell>
        </row>
        <row r="680">
          <cell r="A680">
            <v>2726</v>
          </cell>
          <cell r="B680">
            <v>5</v>
          </cell>
          <cell r="C680" t="str">
            <v>雅茗</v>
          </cell>
        </row>
        <row r="681">
          <cell r="A681">
            <v>2727</v>
          </cell>
          <cell r="B681">
            <v>4</v>
          </cell>
          <cell r="C681" t="str">
            <v>王品</v>
          </cell>
        </row>
        <row r="682">
          <cell r="A682">
            <v>2729</v>
          </cell>
          <cell r="B682">
            <v>5</v>
          </cell>
          <cell r="C682" t="str">
            <v>瓦城</v>
          </cell>
        </row>
        <row r="683">
          <cell r="A683">
            <v>2730</v>
          </cell>
          <cell r="B683">
            <v>8</v>
          </cell>
          <cell r="C683" t="str">
            <v>美麗</v>
          </cell>
        </row>
        <row r="684">
          <cell r="A684">
            <v>2731</v>
          </cell>
          <cell r="B684">
            <v>4</v>
          </cell>
          <cell r="C684" t="str">
            <v>雄獅</v>
          </cell>
        </row>
        <row r="685">
          <cell r="A685">
            <v>2732</v>
          </cell>
          <cell r="B685">
            <v>5</v>
          </cell>
          <cell r="C685" t="str">
            <v>六角</v>
          </cell>
        </row>
        <row r="686">
          <cell r="A686">
            <v>2733</v>
          </cell>
          <cell r="B686">
            <v>6</v>
          </cell>
          <cell r="C686" t="str">
            <v>維格</v>
          </cell>
        </row>
        <row r="687">
          <cell r="A687">
            <v>2734</v>
          </cell>
          <cell r="B687">
            <v>7</v>
          </cell>
          <cell r="C687" t="str">
            <v>易飛</v>
          </cell>
        </row>
        <row r="688">
          <cell r="A688">
            <v>2735</v>
          </cell>
          <cell r="B688">
            <v>6</v>
          </cell>
          <cell r="C688" t="str">
            <v>晶宴</v>
          </cell>
        </row>
        <row r="689">
          <cell r="A689">
            <v>2736</v>
          </cell>
          <cell r="B689">
            <v>6</v>
          </cell>
          <cell r="C689" t="str">
            <v>高野</v>
          </cell>
        </row>
        <row r="690">
          <cell r="A690">
            <v>2738</v>
          </cell>
          <cell r="B690">
            <v>9</v>
          </cell>
          <cell r="C690" t="str">
            <v>曼哈</v>
          </cell>
        </row>
        <row r="691">
          <cell r="A691">
            <v>2739</v>
          </cell>
          <cell r="B691">
            <v>5</v>
          </cell>
          <cell r="C691" t="str">
            <v>寒舍</v>
          </cell>
        </row>
        <row r="692">
          <cell r="A692">
            <v>2740</v>
          </cell>
          <cell r="B692">
            <v>8</v>
          </cell>
          <cell r="C692" t="str">
            <v>天蔥</v>
          </cell>
        </row>
        <row r="693">
          <cell r="A693">
            <v>2741</v>
          </cell>
          <cell r="B693">
            <v>5</v>
          </cell>
          <cell r="C693" t="str">
            <v>老四</v>
          </cell>
        </row>
        <row r="694">
          <cell r="A694">
            <v>2743</v>
          </cell>
          <cell r="B694">
            <v>6</v>
          </cell>
          <cell r="C694" t="str">
            <v>山富</v>
          </cell>
        </row>
        <row r="695">
          <cell r="A695">
            <v>2745</v>
          </cell>
          <cell r="B695">
            <v>5</v>
          </cell>
          <cell r="C695" t="str">
            <v>五福</v>
          </cell>
        </row>
        <row r="696">
          <cell r="A696">
            <v>2748</v>
          </cell>
          <cell r="B696">
            <v>6</v>
          </cell>
          <cell r="C696" t="str">
            <v>雲品</v>
          </cell>
        </row>
        <row r="697">
          <cell r="A697">
            <v>2749</v>
          </cell>
          <cell r="B697">
            <v>8</v>
          </cell>
          <cell r="C697" t="str">
            <v>欣恆</v>
          </cell>
        </row>
        <row r="698">
          <cell r="A698">
            <v>2750</v>
          </cell>
          <cell r="B698">
            <v>8</v>
          </cell>
          <cell r="C698" t="str">
            <v>桃禧</v>
          </cell>
        </row>
        <row r="699">
          <cell r="A699">
            <v>2752</v>
          </cell>
          <cell r="B699">
            <v>6</v>
          </cell>
          <cell r="C699" t="str">
            <v>豆府</v>
          </cell>
        </row>
        <row r="700">
          <cell r="A700">
            <v>2754</v>
          </cell>
          <cell r="B700">
            <v>5</v>
          </cell>
          <cell r="C700" t="str">
            <v>亞洲</v>
          </cell>
        </row>
        <row r="701">
          <cell r="A701">
            <v>2755</v>
          </cell>
          <cell r="B701">
            <v>6</v>
          </cell>
          <cell r="C701" t="str">
            <v>揚秦</v>
          </cell>
        </row>
        <row r="702">
          <cell r="A702">
            <v>2841</v>
          </cell>
          <cell r="B702">
            <v>9</v>
          </cell>
          <cell r="C702" t="str">
            <v>台開</v>
          </cell>
        </row>
        <row r="703">
          <cell r="A703">
            <v>2901</v>
          </cell>
          <cell r="B703">
            <v>5</v>
          </cell>
          <cell r="C703" t="str">
            <v>欣欣</v>
          </cell>
        </row>
        <row r="704">
          <cell r="A704">
            <v>2902</v>
          </cell>
          <cell r="B704" t="str">
            <v>D</v>
          </cell>
          <cell r="C704" t="str">
            <v>中信</v>
          </cell>
        </row>
        <row r="705">
          <cell r="A705">
            <v>2903</v>
          </cell>
          <cell r="B705">
            <v>4</v>
          </cell>
          <cell r="C705" t="str">
            <v>遠百</v>
          </cell>
        </row>
        <row r="706">
          <cell r="A706">
            <v>2904</v>
          </cell>
          <cell r="B706">
            <v>6</v>
          </cell>
          <cell r="C706" t="str">
            <v>匯僑</v>
          </cell>
        </row>
        <row r="707">
          <cell r="A707">
            <v>2905</v>
          </cell>
          <cell r="B707">
            <v>5</v>
          </cell>
          <cell r="C707" t="str">
            <v>三商</v>
          </cell>
        </row>
        <row r="708">
          <cell r="A708">
            <v>2906</v>
          </cell>
          <cell r="B708">
            <v>5</v>
          </cell>
          <cell r="C708" t="str">
            <v>高林</v>
          </cell>
        </row>
        <row r="709">
          <cell r="A709">
            <v>2908</v>
          </cell>
          <cell r="B709">
            <v>5</v>
          </cell>
          <cell r="C709" t="str">
            <v>特力</v>
          </cell>
        </row>
        <row r="710">
          <cell r="A710">
            <v>2910</v>
          </cell>
          <cell r="B710">
            <v>6</v>
          </cell>
          <cell r="C710" t="str">
            <v>統領</v>
          </cell>
        </row>
        <row r="711">
          <cell r="A711">
            <v>2911</v>
          </cell>
          <cell r="B711">
            <v>7</v>
          </cell>
          <cell r="C711" t="str">
            <v>麗嬰</v>
          </cell>
        </row>
        <row r="712">
          <cell r="A712">
            <v>2912</v>
          </cell>
          <cell r="B712">
            <v>1</v>
          </cell>
          <cell r="C712" t="str">
            <v>統一</v>
          </cell>
        </row>
        <row r="713">
          <cell r="A713">
            <v>2913</v>
          </cell>
          <cell r="B713">
            <v>7</v>
          </cell>
          <cell r="C713" t="str">
            <v>農林</v>
          </cell>
        </row>
        <row r="714">
          <cell r="A714">
            <v>2915</v>
          </cell>
          <cell r="B714">
            <v>6</v>
          </cell>
          <cell r="C714" t="str">
            <v>潤泰</v>
          </cell>
        </row>
        <row r="715">
          <cell r="A715">
            <v>2916</v>
          </cell>
          <cell r="B715">
            <v>6</v>
          </cell>
          <cell r="C715" t="str">
            <v>滿心</v>
          </cell>
        </row>
        <row r="716">
          <cell r="A716">
            <v>2920</v>
          </cell>
          <cell r="B716">
            <v>7</v>
          </cell>
          <cell r="C716" t="str">
            <v>海景</v>
          </cell>
        </row>
        <row r="717">
          <cell r="A717">
            <v>2921</v>
          </cell>
          <cell r="B717">
            <v>5</v>
          </cell>
          <cell r="C717" t="str">
            <v>和樂</v>
          </cell>
        </row>
        <row r="718">
          <cell r="A718">
            <v>2923</v>
          </cell>
          <cell r="B718">
            <v>6</v>
          </cell>
          <cell r="C718" t="str">
            <v>鼎固</v>
          </cell>
        </row>
        <row r="719">
          <cell r="A719">
            <v>2924</v>
          </cell>
          <cell r="B719">
            <v>8</v>
          </cell>
          <cell r="C719" t="str">
            <v>東凌</v>
          </cell>
        </row>
        <row r="720">
          <cell r="A720">
            <v>2926</v>
          </cell>
          <cell r="B720">
            <v>5</v>
          </cell>
          <cell r="C720" t="str">
            <v>誠品</v>
          </cell>
        </row>
        <row r="721">
          <cell r="A721">
            <v>2928</v>
          </cell>
          <cell r="B721">
            <v>7</v>
          </cell>
          <cell r="C721" t="str">
            <v>紅馬</v>
          </cell>
        </row>
        <row r="722">
          <cell r="A722">
            <v>2929</v>
          </cell>
          <cell r="B722">
            <v>6</v>
          </cell>
          <cell r="C722" t="str">
            <v>淘帝</v>
          </cell>
        </row>
        <row r="723">
          <cell r="A723">
            <v>2936</v>
          </cell>
          <cell r="B723">
            <v>5</v>
          </cell>
          <cell r="C723" t="str">
            <v>客思</v>
          </cell>
        </row>
        <row r="724">
          <cell r="A724">
            <v>2937</v>
          </cell>
          <cell r="B724">
            <v>6</v>
          </cell>
          <cell r="C724" t="str">
            <v>集雅</v>
          </cell>
        </row>
        <row r="725">
          <cell r="A725">
            <v>2938</v>
          </cell>
          <cell r="B725">
            <v>7</v>
          </cell>
          <cell r="C725" t="str">
            <v>床的</v>
          </cell>
        </row>
        <row r="726">
          <cell r="A726">
            <v>2939</v>
          </cell>
          <cell r="B726">
            <v>5</v>
          </cell>
          <cell r="C726" t="str">
            <v>凱羿</v>
          </cell>
        </row>
        <row r="727">
          <cell r="A727">
            <v>2942</v>
          </cell>
          <cell r="B727">
            <v>5</v>
          </cell>
          <cell r="C727" t="str">
            <v>京站</v>
          </cell>
        </row>
        <row r="728">
          <cell r="A728">
            <v>2945</v>
          </cell>
          <cell r="B728">
            <v>6</v>
          </cell>
          <cell r="C728" t="str">
            <v>三商</v>
          </cell>
        </row>
        <row r="729">
          <cell r="A729">
            <v>3001</v>
          </cell>
          <cell r="B729" t="str">
            <v>D</v>
          </cell>
          <cell r="C729" t="str">
            <v>協和</v>
          </cell>
        </row>
        <row r="730">
          <cell r="A730">
            <v>3002</v>
          </cell>
          <cell r="B730">
            <v>6</v>
          </cell>
          <cell r="C730" t="str">
            <v>歐格</v>
          </cell>
        </row>
        <row r="731">
          <cell r="A731">
            <v>3003</v>
          </cell>
          <cell r="B731">
            <v>5</v>
          </cell>
          <cell r="C731" t="str">
            <v>健和</v>
          </cell>
        </row>
        <row r="732">
          <cell r="A732">
            <v>3004</v>
          </cell>
          <cell r="B732">
            <v>5</v>
          </cell>
          <cell r="C732" t="str">
            <v>豐達</v>
          </cell>
        </row>
        <row r="733">
          <cell r="A733">
            <v>3005</v>
          </cell>
          <cell r="B733">
            <v>4</v>
          </cell>
          <cell r="C733" t="str">
            <v>神基</v>
          </cell>
        </row>
        <row r="734">
          <cell r="A734">
            <v>3006</v>
          </cell>
          <cell r="B734">
            <v>5</v>
          </cell>
          <cell r="C734" t="str">
            <v>晶豪</v>
          </cell>
        </row>
        <row r="735">
          <cell r="A735">
            <v>3007</v>
          </cell>
          <cell r="B735">
            <v>4</v>
          </cell>
          <cell r="C735" t="str">
            <v>綠點</v>
          </cell>
        </row>
        <row r="736">
          <cell r="A736">
            <v>3008</v>
          </cell>
          <cell r="B736">
            <v>2</v>
          </cell>
          <cell r="C736" t="str">
            <v>大立</v>
          </cell>
        </row>
        <row r="737">
          <cell r="A737">
            <v>3009</v>
          </cell>
          <cell r="B737">
            <v>5</v>
          </cell>
          <cell r="C737" t="str">
            <v>Ｄ奇</v>
          </cell>
        </row>
        <row r="738">
          <cell r="A738">
            <v>3010</v>
          </cell>
          <cell r="B738">
            <v>4</v>
          </cell>
          <cell r="C738" t="str">
            <v>華立</v>
          </cell>
        </row>
        <row r="739">
          <cell r="A739">
            <v>3011</v>
          </cell>
          <cell r="B739">
            <v>7</v>
          </cell>
          <cell r="C739" t="str">
            <v>今皓</v>
          </cell>
        </row>
        <row r="740">
          <cell r="A740">
            <v>3012</v>
          </cell>
          <cell r="B740">
            <v>6</v>
          </cell>
          <cell r="C740" t="str">
            <v>廣輝</v>
          </cell>
        </row>
        <row r="741">
          <cell r="A741">
            <v>3013</v>
          </cell>
          <cell r="B741">
            <v>6</v>
          </cell>
          <cell r="C741" t="str">
            <v>晟銘</v>
          </cell>
        </row>
        <row r="742">
          <cell r="A742">
            <v>3014</v>
          </cell>
          <cell r="B742">
            <v>5</v>
          </cell>
          <cell r="C742" t="str">
            <v>聯陽</v>
          </cell>
        </row>
        <row r="743">
          <cell r="A743">
            <v>3015</v>
          </cell>
          <cell r="B743">
            <v>4</v>
          </cell>
          <cell r="C743" t="str">
            <v>全漢</v>
          </cell>
        </row>
        <row r="744">
          <cell r="A744">
            <v>3016</v>
          </cell>
          <cell r="B744">
            <v>6</v>
          </cell>
          <cell r="C744" t="str">
            <v>嘉晶</v>
          </cell>
        </row>
        <row r="745">
          <cell r="A745">
            <v>3017</v>
          </cell>
          <cell r="B745">
            <v>4</v>
          </cell>
          <cell r="C745" t="str">
            <v>奇鋐</v>
          </cell>
        </row>
        <row r="746">
          <cell r="A746">
            <v>3018</v>
          </cell>
          <cell r="B746">
            <v>7</v>
          </cell>
          <cell r="C746" t="str">
            <v>同開</v>
          </cell>
        </row>
        <row r="747">
          <cell r="A747">
            <v>3019</v>
          </cell>
          <cell r="B747">
            <v>4</v>
          </cell>
          <cell r="C747" t="str">
            <v>亞光</v>
          </cell>
        </row>
        <row r="748">
          <cell r="A748">
            <v>3020</v>
          </cell>
          <cell r="B748">
            <v>5</v>
          </cell>
          <cell r="C748" t="str">
            <v>奇普</v>
          </cell>
        </row>
        <row r="749">
          <cell r="A749">
            <v>3021</v>
          </cell>
          <cell r="B749">
            <v>6</v>
          </cell>
          <cell r="C749" t="str">
            <v>鴻名</v>
          </cell>
        </row>
        <row r="750">
          <cell r="A750">
            <v>3022</v>
          </cell>
          <cell r="B750">
            <v>4</v>
          </cell>
          <cell r="C750" t="str">
            <v>威強</v>
          </cell>
        </row>
        <row r="751">
          <cell r="A751">
            <v>3023</v>
          </cell>
          <cell r="B751">
            <v>4</v>
          </cell>
          <cell r="C751" t="str">
            <v>信邦</v>
          </cell>
        </row>
        <row r="752">
          <cell r="A752">
            <v>3024</v>
          </cell>
          <cell r="B752">
            <v>7</v>
          </cell>
          <cell r="C752" t="str">
            <v>憶聲</v>
          </cell>
        </row>
        <row r="753">
          <cell r="A753">
            <v>3025</v>
          </cell>
          <cell r="B753">
            <v>6</v>
          </cell>
          <cell r="C753" t="str">
            <v>星通</v>
          </cell>
        </row>
        <row r="754">
          <cell r="A754">
            <v>3026</v>
          </cell>
          <cell r="B754">
            <v>4</v>
          </cell>
          <cell r="C754" t="str">
            <v>禾伸</v>
          </cell>
        </row>
        <row r="755">
          <cell r="A755">
            <v>3027</v>
          </cell>
          <cell r="B755">
            <v>7</v>
          </cell>
          <cell r="C755" t="str">
            <v>盛達</v>
          </cell>
        </row>
        <row r="756">
          <cell r="A756">
            <v>3028</v>
          </cell>
          <cell r="B756">
            <v>5</v>
          </cell>
          <cell r="C756" t="str">
            <v>增你</v>
          </cell>
        </row>
        <row r="757">
          <cell r="A757">
            <v>3029</v>
          </cell>
          <cell r="B757">
            <v>5</v>
          </cell>
          <cell r="C757" t="str">
            <v>零壹</v>
          </cell>
        </row>
        <row r="758">
          <cell r="A758">
            <v>3030</v>
          </cell>
          <cell r="B758">
            <v>4</v>
          </cell>
          <cell r="C758" t="str">
            <v>德律</v>
          </cell>
        </row>
        <row r="759">
          <cell r="A759">
            <v>3031</v>
          </cell>
          <cell r="B759">
            <v>6</v>
          </cell>
          <cell r="C759" t="str">
            <v>佰鴻</v>
          </cell>
        </row>
        <row r="760">
          <cell r="A760">
            <v>3032</v>
          </cell>
          <cell r="B760">
            <v>5</v>
          </cell>
          <cell r="C760" t="str">
            <v>偉訓</v>
          </cell>
        </row>
        <row r="761">
          <cell r="A761">
            <v>3033</v>
          </cell>
          <cell r="B761">
            <v>6</v>
          </cell>
          <cell r="C761" t="str">
            <v>威健</v>
          </cell>
        </row>
        <row r="762">
          <cell r="A762">
            <v>3034</v>
          </cell>
          <cell r="B762">
            <v>3</v>
          </cell>
          <cell r="C762" t="str">
            <v>聯詠</v>
          </cell>
        </row>
        <row r="763">
          <cell r="A763">
            <v>3035</v>
          </cell>
          <cell r="B763">
            <v>4</v>
          </cell>
          <cell r="C763" t="str">
            <v>智原</v>
          </cell>
        </row>
        <row r="764">
          <cell r="A764">
            <v>3036</v>
          </cell>
          <cell r="B764">
            <v>4</v>
          </cell>
          <cell r="C764" t="str">
            <v>文曄</v>
          </cell>
        </row>
        <row r="765">
          <cell r="A765">
            <v>3037</v>
          </cell>
          <cell r="B765">
            <v>4</v>
          </cell>
          <cell r="C765" t="str">
            <v>欣興</v>
          </cell>
        </row>
        <row r="766">
          <cell r="A766">
            <v>3038</v>
          </cell>
          <cell r="B766">
            <v>6</v>
          </cell>
          <cell r="C766" t="str">
            <v>全台</v>
          </cell>
        </row>
        <row r="767">
          <cell r="A767">
            <v>3039</v>
          </cell>
          <cell r="B767" t="str">
            <v>D</v>
          </cell>
          <cell r="C767" t="str">
            <v>宏傳</v>
          </cell>
        </row>
        <row r="768">
          <cell r="A768">
            <v>3040</v>
          </cell>
          <cell r="B768">
            <v>6</v>
          </cell>
          <cell r="C768" t="str">
            <v>遠見</v>
          </cell>
        </row>
        <row r="769">
          <cell r="A769">
            <v>3041</v>
          </cell>
          <cell r="B769">
            <v>6</v>
          </cell>
          <cell r="C769" t="str">
            <v>揚智</v>
          </cell>
        </row>
        <row r="770">
          <cell r="A770">
            <v>3042</v>
          </cell>
          <cell r="B770">
            <v>4</v>
          </cell>
          <cell r="C770" t="str">
            <v>晶技</v>
          </cell>
        </row>
        <row r="771">
          <cell r="A771">
            <v>3043</v>
          </cell>
          <cell r="B771">
            <v>9</v>
          </cell>
          <cell r="C771" t="str">
            <v>科風</v>
          </cell>
        </row>
        <row r="772">
          <cell r="A772">
            <v>3044</v>
          </cell>
          <cell r="B772">
            <v>3</v>
          </cell>
          <cell r="C772" t="str">
            <v>健鼎</v>
          </cell>
        </row>
        <row r="773">
          <cell r="A773">
            <v>3045</v>
          </cell>
          <cell r="B773">
            <v>1</v>
          </cell>
          <cell r="C773" t="str">
            <v>台灣</v>
          </cell>
        </row>
        <row r="774">
          <cell r="A774">
            <v>3046</v>
          </cell>
          <cell r="B774">
            <v>8</v>
          </cell>
          <cell r="C774" t="str">
            <v>建碁</v>
          </cell>
        </row>
        <row r="775">
          <cell r="A775">
            <v>3047</v>
          </cell>
          <cell r="B775">
            <v>7</v>
          </cell>
          <cell r="C775" t="str">
            <v>訊舟</v>
          </cell>
        </row>
        <row r="776">
          <cell r="A776">
            <v>3048</v>
          </cell>
          <cell r="B776">
            <v>7</v>
          </cell>
          <cell r="C776" t="str">
            <v>益登</v>
          </cell>
        </row>
        <row r="777">
          <cell r="A777">
            <v>3049</v>
          </cell>
          <cell r="B777">
            <v>7</v>
          </cell>
          <cell r="C777" t="str">
            <v>和鑫</v>
          </cell>
        </row>
        <row r="778">
          <cell r="A778">
            <v>3050</v>
          </cell>
          <cell r="B778">
            <v>7</v>
          </cell>
          <cell r="C778" t="str">
            <v>鈺德</v>
          </cell>
        </row>
        <row r="779">
          <cell r="A779">
            <v>3051</v>
          </cell>
          <cell r="B779" t="str">
            <v>D</v>
          </cell>
          <cell r="C779" t="str">
            <v>力特</v>
          </cell>
        </row>
        <row r="780">
          <cell r="A780">
            <v>3052</v>
          </cell>
          <cell r="B780">
            <v>6</v>
          </cell>
          <cell r="C780" t="str">
            <v>夆典</v>
          </cell>
        </row>
        <row r="781">
          <cell r="A781">
            <v>3053</v>
          </cell>
          <cell r="B781" t="str">
            <v>D</v>
          </cell>
          <cell r="C781" t="str">
            <v>鼎營</v>
          </cell>
        </row>
        <row r="782">
          <cell r="A782">
            <v>3054</v>
          </cell>
          <cell r="B782">
            <v>7</v>
          </cell>
          <cell r="C782" t="str">
            <v>立萬</v>
          </cell>
        </row>
        <row r="783">
          <cell r="A783">
            <v>3055</v>
          </cell>
          <cell r="B783">
            <v>6</v>
          </cell>
          <cell r="C783" t="str">
            <v>蔚華</v>
          </cell>
        </row>
        <row r="784">
          <cell r="A784">
            <v>3056</v>
          </cell>
          <cell r="B784">
            <v>6</v>
          </cell>
          <cell r="C784" t="str">
            <v>總太</v>
          </cell>
        </row>
        <row r="785">
          <cell r="A785">
            <v>3057</v>
          </cell>
          <cell r="B785">
            <v>7</v>
          </cell>
          <cell r="C785" t="str">
            <v>喬鼎</v>
          </cell>
        </row>
        <row r="786">
          <cell r="A786">
            <v>3058</v>
          </cell>
          <cell r="B786">
            <v>6</v>
          </cell>
          <cell r="C786" t="str">
            <v>立德</v>
          </cell>
        </row>
        <row r="787">
          <cell r="A787">
            <v>3059</v>
          </cell>
          <cell r="B787">
            <v>4</v>
          </cell>
          <cell r="C787" t="str">
            <v>華晶</v>
          </cell>
        </row>
        <row r="788">
          <cell r="A788">
            <v>3060</v>
          </cell>
          <cell r="B788">
            <v>6</v>
          </cell>
          <cell r="C788" t="str">
            <v>銘異</v>
          </cell>
        </row>
        <row r="789">
          <cell r="A789">
            <v>3061</v>
          </cell>
          <cell r="B789">
            <v>7</v>
          </cell>
          <cell r="C789" t="str">
            <v>璨圓</v>
          </cell>
        </row>
        <row r="790">
          <cell r="A790">
            <v>3062</v>
          </cell>
          <cell r="B790">
            <v>5</v>
          </cell>
          <cell r="C790" t="str">
            <v>建漢</v>
          </cell>
        </row>
        <row r="791">
          <cell r="A791">
            <v>3063</v>
          </cell>
          <cell r="B791">
            <v>7</v>
          </cell>
          <cell r="C791" t="str">
            <v>飛信</v>
          </cell>
        </row>
        <row r="792">
          <cell r="A792">
            <v>3064</v>
          </cell>
          <cell r="B792">
            <v>9</v>
          </cell>
          <cell r="C792" t="str">
            <v>泰偉</v>
          </cell>
        </row>
        <row r="793">
          <cell r="A793">
            <v>3065</v>
          </cell>
          <cell r="B793" t="str">
            <v>D</v>
          </cell>
          <cell r="C793" t="str">
            <v>大眾</v>
          </cell>
        </row>
        <row r="794">
          <cell r="A794">
            <v>3066</v>
          </cell>
          <cell r="B794">
            <v>9</v>
          </cell>
          <cell r="C794" t="str">
            <v>李洲</v>
          </cell>
        </row>
        <row r="795">
          <cell r="A795">
            <v>3067</v>
          </cell>
          <cell r="B795">
            <v>7</v>
          </cell>
          <cell r="C795" t="str">
            <v>全域</v>
          </cell>
        </row>
        <row r="796">
          <cell r="A796">
            <v>3068</v>
          </cell>
          <cell r="B796">
            <v>6</v>
          </cell>
          <cell r="C796" t="str">
            <v>美磊</v>
          </cell>
        </row>
        <row r="797">
          <cell r="A797">
            <v>3069</v>
          </cell>
          <cell r="B797" t="str">
            <v>D</v>
          </cell>
          <cell r="C797" t="str">
            <v>台金</v>
          </cell>
        </row>
        <row r="798">
          <cell r="A798">
            <v>3070</v>
          </cell>
          <cell r="B798" t="str">
            <v>D</v>
          </cell>
          <cell r="C798" t="str">
            <v>唯達</v>
          </cell>
        </row>
        <row r="799">
          <cell r="A799">
            <v>3071</v>
          </cell>
          <cell r="B799">
            <v>6</v>
          </cell>
          <cell r="C799" t="str">
            <v>協禧</v>
          </cell>
        </row>
        <row r="800">
          <cell r="A800">
            <v>3072</v>
          </cell>
          <cell r="B800">
            <v>7</v>
          </cell>
          <cell r="C800" t="str">
            <v>台灣</v>
          </cell>
        </row>
        <row r="801">
          <cell r="A801">
            <v>3073</v>
          </cell>
          <cell r="B801">
            <v>9</v>
          </cell>
          <cell r="C801" t="str">
            <v>凱柏</v>
          </cell>
        </row>
        <row r="802">
          <cell r="A802">
            <v>3074</v>
          </cell>
          <cell r="B802">
            <v>6</v>
          </cell>
          <cell r="C802" t="str">
            <v>群環</v>
          </cell>
        </row>
        <row r="803">
          <cell r="A803">
            <v>3075</v>
          </cell>
          <cell r="B803">
            <v>8</v>
          </cell>
          <cell r="C803" t="str">
            <v>億泰</v>
          </cell>
        </row>
        <row r="804">
          <cell r="A804">
            <v>3076</v>
          </cell>
          <cell r="B804">
            <v>9</v>
          </cell>
          <cell r="C804" t="str">
            <v>亞洲</v>
          </cell>
        </row>
        <row r="805">
          <cell r="A805">
            <v>3077</v>
          </cell>
          <cell r="B805">
            <v>6</v>
          </cell>
          <cell r="C805" t="str">
            <v>惠隆</v>
          </cell>
        </row>
        <row r="806">
          <cell r="A806">
            <v>3078</v>
          </cell>
          <cell r="B806">
            <v>4</v>
          </cell>
          <cell r="C806" t="str">
            <v>僑威</v>
          </cell>
        </row>
        <row r="807">
          <cell r="A807">
            <v>3079</v>
          </cell>
          <cell r="B807" t="str">
            <v>-</v>
          </cell>
          <cell r="C807" t="str">
            <v>宏億</v>
          </cell>
        </row>
        <row r="808">
          <cell r="A808">
            <v>3080</v>
          </cell>
          <cell r="B808">
            <v>4</v>
          </cell>
          <cell r="C808" t="str">
            <v>威力</v>
          </cell>
        </row>
        <row r="809">
          <cell r="A809">
            <v>3081</v>
          </cell>
          <cell r="B809">
            <v>4</v>
          </cell>
          <cell r="C809" t="str">
            <v>聯亞</v>
          </cell>
        </row>
        <row r="810">
          <cell r="A810">
            <v>3082</v>
          </cell>
          <cell r="B810">
            <v>7</v>
          </cell>
          <cell r="C810" t="str">
            <v>漢達</v>
          </cell>
        </row>
        <row r="811">
          <cell r="A811">
            <v>3083</v>
          </cell>
          <cell r="B811">
            <v>6</v>
          </cell>
          <cell r="C811" t="str">
            <v>網龍</v>
          </cell>
        </row>
        <row r="812">
          <cell r="A812">
            <v>3084</v>
          </cell>
          <cell r="B812" t="str">
            <v>D</v>
          </cell>
          <cell r="C812" t="str">
            <v>光威</v>
          </cell>
        </row>
        <row r="813">
          <cell r="A813">
            <v>3085</v>
          </cell>
          <cell r="B813" t="str">
            <v>D</v>
          </cell>
          <cell r="C813" t="str">
            <v>新零</v>
          </cell>
        </row>
        <row r="814">
          <cell r="A814">
            <v>3086</v>
          </cell>
          <cell r="B814">
            <v>9</v>
          </cell>
          <cell r="C814" t="str">
            <v>華義</v>
          </cell>
        </row>
        <row r="815">
          <cell r="A815">
            <v>3087</v>
          </cell>
          <cell r="B815">
            <v>5</v>
          </cell>
          <cell r="C815" t="str">
            <v>台灣</v>
          </cell>
        </row>
        <row r="816">
          <cell r="A816">
            <v>3088</v>
          </cell>
          <cell r="B816">
            <v>5</v>
          </cell>
          <cell r="C816" t="str">
            <v>艾訊</v>
          </cell>
        </row>
        <row r="817">
          <cell r="A817">
            <v>3089</v>
          </cell>
          <cell r="B817">
            <v>9</v>
          </cell>
          <cell r="C817" t="str">
            <v>元炬</v>
          </cell>
        </row>
        <row r="818">
          <cell r="A818">
            <v>3090</v>
          </cell>
          <cell r="B818">
            <v>5</v>
          </cell>
          <cell r="C818" t="str">
            <v>日電</v>
          </cell>
        </row>
        <row r="819">
          <cell r="A819">
            <v>3091</v>
          </cell>
          <cell r="B819">
            <v>8</v>
          </cell>
          <cell r="C819" t="str">
            <v>友傳</v>
          </cell>
        </row>
        <row r="820">
          <cell r="A820">
            <v>3092</v>
          </cell>
          <cell r="B820">
            <v>6</v>
          </cell>
          <cell r="C820" t="str">
            <v>鴻碩</v>
          </cell>
        </row>
        <row r="821">
          <cell r="A821">
            <v>3093</v>
          </cell>
          <cell r="B821">
            <v>6</v>
          </cell>
          <cell r="C821" t="str">
            <v>港建</v>
          </cell>
        </row>
        <row r="822">
          <cell r="A822">
            <v>3094</v>
          </cell>
          <cell r="B822">
            <v>6</v>
          </cell>
          <cell r="C822" t="str">
            <v>聯傑</v>
          </cell>
        </row>
        <row r="823">
          <cell r="A823">
            <v>3095</v>
          </cell>
          <cell r="B823">
            <v>9</v>
          </cell>
          <cell r="C823" t="str">
            <v>及成</v>
          </cell>
        </row>
        <row r="824">
          <cell r="A824">
            <v>3096</v>
          </cell>
          <cell r="B824" t="str">
            <v>D</v>
          </cell>
          <cell r="C824" t="str">
            <v>碩良</v>
          </cell>
        </row>
        <row r="825">
          <cell r="A825">
            <v>3097</v>
          </cell>
          <cell r="B825">
            <v>7</v>
          </cell>
          <cell r="C825" t="str">
            <v>拍檔</v>
          </cell>
        </row>
        <row r="826">
          <cell r="A826">
            <v>3098</v>
          </cell>
          <cell r="B826">
            <v>7</v>
          </cell>
          <cell r="C826" t="str">
            <v>前進</v>
          </cell>
        </row>
        <row r="827">
          <cell r="A827">
            <v>3099</v>
          </cell>
          <cell r="B827" t="str">
            <v>D</v>
          </cell>
          <cell r="C827" t="str">
            <v>頂倫</v>
          </cell>
        </row>
        <row r="828">
          <cell r="A828">
            <v>3105</v>
          </cell>
          <cell r="B828">
            <v>4</v>
          </cell>
          <cell r="C828" t="str">
            <v>穩懋</v>
          </cell>
        </row>
        <row r="829">
          <cell r="A829">
            <v>3109</v>
          </cell>
          <cell r="B829">
            <v>6</v>
          </cell>
          <cell r="C829" t="str">
            <v>精鼎</v>
          </cell>
        </row>
        <row r="830">
          <cell r="A830">
            <v>3114</v>
          </cell>
          <cell r="B830">
            <v>6</v>
          </cell>
          <cell r="C830" t="str">
            <v>好德</v>
          </cell>
        </row>
        <row r="831">
          <cell r="A831">
            <v>3115</v>
          </cell>
          <cell r="B831">
            <v>8</v>
          </cell>
          <cell r="C831" t="str">
            <v>寶島</v>
          </cell>
        </row>
        <row r="832">
          <cell r="A832">
            <v>3116</v>
          </cell>
          <cell r="B832" t="str">
            <v>D</v>
          </cell>
          <cell r="C832" t="str">
            <v>寬頻</v>
          </cell>
        </row>
        <row r="833">
          <cell r="A833">
            <v>3117</v>
          </cell>
          <cell r="B833">
            <v>9</v>
          </cell>
          <cell r="C833" t="str">
            <v>年程</v>
          </cell>
        </row>
        <row r="834">
          <cell r="A834">
            <v>3118</v>
          </cell>
          <cell r="B834">
            <v>6</v>
          </cell>
          <cell r="C834" t="str">
            <v>進階</v>
          </cell>
        </row>
        <row r="835">
          <cell r="A835">
            <v>3122</v>
          </cell>
          <cell r="B835">
            <v>6</v>
          </cell>
          <cell r="C835" t="str">
            <v>笙泉</v>
          </cell>
        </row>
        <row r="836">
          <cell r="A836">
            <v>3126</v>
          </cell>
          <cell r="B836" t="str">
            <v>D</v>
          </cell>
          <cell r="C836" t="str">
            <v>信億</v>
          </cell>
        </row>
        <row r="837">
          <cell r="A837">
            <v>3127</v>
          </cell>
          <cell r="B837">
            <v>8</v>
          </cell>
          <cell r="C837" t="str">
            <v>能元</v>
          </cell>
        </row>
        <row r="838">
          <cell r="A838">
            <v>3128</v>
          </cell>
          <cell r="B838">
            <v>7</v>
          </cell>
          <cell r="C838" t="str">
            <v>昇銳</v>
          </cell>
        </row>
        <row r="839">
          <cell r="A839">
            <v>3130</v>
          </cell>
          <cell r="B839">
            <v>4</v>
          </cell>
          <cell r="C839" t="str">
            <v>一零</v>
          </cell>
        </row>
        <row r="840">
          <cell r="A840">
            <v>3131</v>
          </cell>
          <cell r="B840">
            <v>5</v>
          </cell>
          <cell r="C840" t="str">
            <v>弘塑</v>
          </cell>
        </row>
        <row r="841">
          <cell r="A841">
            <v>3133</v>
          </cell>
          <cell r="B841" t="str">
            <v>D</v>
          </cell>
          <cell r="C841" t="str">
            <v>普羅</v>
          </cell>
        </row>
        <row r="842">
          <cell r="A842">
            <v>3135</v>
          </cell>
          <cell r="B842">
            <v>6</v>
          </cell>
          <cell r="C842" t="str">
            <v>凌航</v>
          </cell>
        </row>
        <row r="843">
          <cell r="A843">
            <v>3137</v>
          </cell>
          <cell r="B843" t="str">
            <v>D</v>
          </cell>
          <cell r="C843" t="str">
            <v>瑞積</v>
          </cell>
        </row>
        <row r="844">
          <cell r="A844">
            <v>3138</v>
          </cell>
          <cell r="B844">
            <v>7</v>
          </cell>
          <cell r="C844" t="str">
            <v>耀登</v>
          </cell>
        </row>
        <row r="845">
          <cell r="A845">
            <v>3139</v>
          </cell>
          <cell r="B845">
            <v>4</v>
          </cell>
          <cell r="C845" t="str">
            <v>Ｄ台</v>
          </cell>
        </row>
        <row r="846">
          <cell r="A846">
            <v>3141</v>
          </cell>
          <cell r="B846">
            <v>6</v>
          </cell>
          <cell r="C846" t="str">
            <v>晶宏</v>
          </cell>
        </row>
        <row r="847">
          <cell r="A847">
            <v>3142</v>
          </cell>
          <cell r="B847" t="str">
            <v>D</v>
          </cell>
          <cell r="C847" t="str">
            <v>遠茂</v>
          </cell>
        </row>
        <row r="848">
          <cell r="A848">
            <v>3144</v>
          </cell>
          <cell r="B848">
            <v>6</v>
          </cell>
          <cell r="C848" t="str">
            <v>新揚</v>
          </cell>
        </row>
        <row r="849">
          <cell r="A849">
            <v>3146</v>
          </cell>
          <cell r="B849">
            <v>7</v>
          </cell>
          <cell r="C849" t="str">
            <v>真通</v>
          </cell>
        </row>
        <row r="850">
          <cell r="A850">
            <v>3147</v>
          </cell>
          <cell r="B850">
            <v>5</v>
          </cell>
          <cell r="C850" t="str">
            <v>大綜</v>
          </cell>
        </row>
        <row r="851">
          <cell r="A851">
            <v>3149</v>
          </cell>
          <cell r="B851">
            <v>9</v>
          </cell>
          <cell r="C851" t="str">
            <v>正達</v>
          </cell>
        </row>
        <row r="852">
          <cell r="A852">
            <v>3150</v>
          </cell>
          <cell r="B852">
            <v>7</v>
          </cell>
          <cell r="C852" t="str">
            <v>鈺寶</v>
          </cell>
        </row>
        <row r="853">
          <cell r="A853">
            <v>3151</v>
          </cell>
          <cell r="B853" t="str">
            <v>D</v>
          </cell>
          <cell r="C853" t="str">
            <v>智泰</v>
          </cell>
        </row>
        <row r="854">
          <cell r="A854">
            <v>3152</v>
          </cell>
          <cell r="B854">
            <v>5</v>
          </cell>
          <cell r="C854" t="str">
            <v>璟德</v>
          </cell>
        </row>
        <row r="855">
          <cell r="A855">
            <v>3158</v>
          </cell>
          <cell r="B855">
            <v>5</v>
          </cell>
          <cell r="C855" t="str">
            <v>嘉實</v>
          </cell>
        </row>
        <row r="856">
          <cell r="A856">
            <v>3159</v>
          </cell>
          <cell r="B856">
            <v>9</v>
          </cell>
          <cell r="C856" t="str">
            <v>彩華</v>
          </cell>
        </row>
        <row r="857">
          <cell r="A857">
            <v>3161</v>
          </cell>
          <cell r="B857">
            <v>6</v>
          </cell>
          <cell r="C857" t="str">
            <v>幸亞</v>
          </cell>
        </row>
        <row r="858">
          <cell r="A858">
            <v>3162</v>
          </cell>
          <cell r="B858">
            <v>9</v>
          </cell>
          <cell r="C858" t="str">
            <v>精確</v>
          </cell>
        </row>
        <row r="859">
          <cell r="A859">
            <v>3163</v>
          </cell>
          <cell r="B859">
            <v>6</v>
          </cell>
          <cell r="C859" t="str">
            <v>波若</v>
          </cell>
        </row>
        <row r="860">
          <cell r="A860">
            <v>3164</v>
          </cell>
          <cell r="B860">
            <v>7</v>
          </cell>
          <cell r="C860" t="str">
            <v>景岳</v>
          </cell>
        </row>
        <row r="861">
          <cell r="A861">
            <v>3166</v>
          </cell>
          <cell r="B861">
            <v>8</v>
          </cell>
          <cell r="C861" t="str">
            <v>偉僑</v>
          </cell>
        </row>
        <row r="862">
          <cell r="A862">
            <v>3167</v>
          </cell>
          <cell r="B862">
            <v>5</v>
          </cell>
          <cell r="C862" t="str">
            <v>大量</v>
          </cell>
        </row>
        <row r="863">
          <cell r="A863">
            <v>3168</v>
          </cell>
          <cell r="B863">
            <v>7</v>
          </cell>
          <cell r="C863" t="str">
            <v>眾福</v>
          </cell>
        </row>
        <row r="864">
          <cell r="A864">
            <v>3169</v>
          </cell>
          <cell r="B864">
            <v>6</v>
          </cell>
          <cell r="C864" t="str">
            <v>亞信</v>
          </cell>
        </row>
        <row r="865">
          <cell r="A865">
            <v>3171</v>
          </cell>
          <cell r="B865">
            <v>7</v>
          </cell>
          <cell r="C865" t="str">
            <v>新洲</v>
          </cell>
        </row>
        <row r="866">
          <cell r="A866">
            <v>3176</v>
          </cell>
          <cell r="B866">
            <v>7</v>
          </cell>
          <cell r="C866" t="str">
            <v>基亞</v>
          </cell>
        </row>
        <row r="867">
          <cell r="A867">
            <v>3177</v>
          </cell>
          <cell r="B867" t="str">
            <v>D</v>
          </cell>
          <cell r="C867" t="str">
            <v>阿肯</v>
          </cell>
        </row>
        <row r="868">
          <cell r="A868">
            <v>3178</v>
          </cell>
          <cell r="B868">
            <v>7</v>
          </cell>
          <cell r="C868" t="str">
            <v>公準</v>
          </cell>
        </row>
        <row r="869">
          <cell r="A869">
            <v>3179</v>
          </cell>
          <cell r="B869" t="str">
            <v>D</v>
          </cell>
          <cell r="C869" t="str">
            <v>華科</v>
          </cell>
        </row>
        <row r="870">
          <cell r="A870">
            <v>3184</v>
          </cell>
          <cell r="B870">
            <v>8</v>
          </cell>
          <cell r="C870" t="str">
            <v>微邦</v>
          </cell>
        </row>
        <row r="871">
          <cell r="A871">
            <v>3185</v>
          </cell>
          <cell r="B871">
            <v>7</v>
          </cell>
          <cell r="C871" t="str">
            <v>廣鵬</v>
          </cell>
        </row>
        <row r="872">
          <cell r="A872">
            <v>3186</v>
          </cell>
          <cell r="B872" t="str">
            <v>D</v>
          </cell>
          <cell r="C872" t="str">
            <v>聯笙</v>
          </cell>
        </row>
        <row r="873">
          <cell r="A873">
            <v>3188</v>
          </cell>
          <cell r="B873">
            <v>7</v>
          </cell>
          <cell r="C873" t="str">
            <v>鑫龍</v>
          </cell>
        </row>
        <row r="874">
          <cell r="A874">
            <v>3189</v>
          </cell>
          <cell r="B874">
            <v>4</v>
          </cell>
          <cell r="C874" t="str">
            <v>景碩</v>
          </cell>
        </row>
        <row r="875">
          <cell r="A875">
            <v>3190</v>
          </cell>
          <cell r="B875" t="str">
            <v>D</v>
          </cell>
          <cell r="C875" t="str">
            <v>新典</v>
          </cell>
        </row>
        <row r="876">
          <cell r="A876">
            <v>3191</v>
          </cell>
          <cell r="B876">
            <v>8</v>
          </cell>
          <cell r="C876" t="str">
            <v>和進</v>
          </cell>
        </row>
        <row r="877">
          <cell r="A877">
            <v>3192</v>
          </cell>
          <cell r="B877">
            <v>9</v>
          </cell>
          <cell r="C877" t="str">
            <v>飛行</v>
          </cell>
        </row>
        <row r="878">
          <cell r="A878">
            <v>3193</v>
          </cell>
          <cell r="B878">
            <v>6</v>
          </cell>
          <cell r="C878" t="str">
            <v>億力</v>
          </cell>
        </row>
        <row r="879">
          <cell r="A879">
            <v>3194</v>
          </cell>
          <cell r="B879">
            <v>7</v>
          </cell>
          <cell r="C879" t="str">
            <v>圓方</v>
          </cell>
        </row>
        <row r="880">
          <cell r="A880">
            <v>3195</v>
          </cell>
          <cell r="B880">
            <v>7</v>
          </cell>
          <cell r="C880" t="str">
            <v>統寶</v>
          </cell>
        </row>
        <row r="881">
          <cell r="A881">
            <v>3196</v>
          </cell>
          <cell r="B881">
            <v>6</v>
          </cell>
          <cell r="C881" t="str">
            <v>新能</v>
          </cell>
        </row>
        <row r="882">
          <cell r="A882">
            <v>3202</v>
          </cell>
          <cell r="B882">
            <v>8</v>
          </cell>
          <cell r="C882" t="str">
            <v>樺晟</v>
          </cell>
        </row>
        <row r="883">
          <cell r="A883">
            <v>3205</v>
          </cell>
          <cell r="B883">
            <v>7</v>
          </cell>
          <cell r="C883" t="str">
            <v>佰研</v>
          </cell>
        </row>
        <row r="884">
          <cell r="A884">
            <v>3206</v>
          </cell>
          <cell r="B884">
            <v>6</v>
          </cell>
          <cell r="C884" t="str">
            <v>志豐</v>
          </cell>
        </row>
        <row r="885">
          <cell r="A885">
            <v>3207</v>
          </cell>
          <cell r="B885">
            <v>9</v>
          </cell>
          <cell r="C885" t="str">
            <v>耀勝</v>
          </cell>
        </row>
        <row r="886">
          <cell r="A886">
            <v>3208</v>
          </cell>
          <cell r="B886">
            <v>7</v>
          </cell>
          <cell r="C886" t="str">
            <v>麟瑞</v>
          </cell>
        </row>
        <row r="887">
          <cell r="A887">
            <v>3209</v>
          </cell>
          <cell r="B887">
            <v>7</v>
          </cell>
          <cell r="C887" t="str">
            <v>全科</v>
          </cell>
        </row>
        <row r="888">
          <cell r="A888">
            <v>3211</v>
          </cell>
          <cell r="B888">
            <v>4</v>
          </cell>
          <cell r="C888" t="str">
            <v>順達</v>
          </cell>
        </row>
        <row r="889">
          <cell r="A889">
            <v>3212</v>
          </cell>
          <cell r="B889" t="str">
            <v>D</v>
          </cell>
          <cell r="C889" t="str">
            <v>鼎沛</v>
          </cell>
        </row>
        <row r="890">
          <cell r="A890">
            <v>3213</v>
          </cell>
          <cell r="B890">
            <v>5</v>
          </cell>
          <cell r="C890" t="str">
            <v>茂訊</v>
          </cell>
        </row>
        <row r="891">
          <cell r="A891">
            <v>3214</v>
          </cell>
          <cell r="B891">
            <v>6</v>
          </cell>
          <cell r="C891" t="str">
            <v>元砷</v>
          </cell>
        </row>
        <row r="892">
          <cell r="A892">
            <v>3216</v>
          </cell>
          <cell r="B892">
            <v>8</v>
          </cell>
          <cell r="C892" t="str">
            <v>東雅</v>
          </cell>
        </row>
        <row r="893">
          <cell r="A893">
            <v>3217</v>
          </cell>
          <cell r="B893">
            <v>5</v>
          </cell>
          <cell r="C893" t="str">
            <v>優群</v>
          </cell>
        </row>
        <row r="894">
          <cell r="A894">
            <v>3218</v>
          </cell>
          <cell r="B894">
            <v>6</v>
          </cell>
          <cell r="C894" t="str">
            <v>大學</v>
          </cell>
        </row>
        <row r="895">
          <cell r="A895">
            <v>3219</v>
          </cell>
          <cell r="B895">
            <v>8</v>
          </cell>
          <cell r="C895" t="str">
            <v>倚強</v>
          </cell>
        </row>
        <row r="896">
          <cell r="A896">
            <v>3221</v>
          </cell>
          <cell r="B896">
            <v>6</v>
          </cell>
          <cell r="C896" t="str">
            <v>台嘉</v>
          </cell>
        </row>
        <row r="897">
          <cell r="A897">
            <v>3222</v>
          </cell>
          <cell r="B897">
            <v>5</v>
          </cell>
          <cell r="C897" t="str">
            <v>奇景</v>
          </cell>
        </row>
        <row r="898">
          <cell r="A898">
            <v>3223</v>
          </cell>
          <cell r="B898">
            <v>6</v>
          </cell>
          <cell r="C898" t="str">
            <v>德立</v>
          </cell>
        </row>
        <row r="899">
          <cell r="A899">
            <v>3224</v>
          </cell>
          <cell r="B899">
            <v>7</v>
          </cell>
          <cell r="C899" t="str">
            <v>三顧</v>
          </cell>
        </row>
        <row r="900">
          <cell r="A900">
            <v>3226</v>
          </cell>
          <cell r="B900">
            <v>6</v>
          </cell>
          <cell r="C900" t="str">
            <v>至寶</v>
          </cell>
        </row>
        <row r="901">
          <cell r="A901">
            <v>3227</v>
          </cell>
          <cell r="B901">
            <v>4</v>
          </cell>
          <cell r="C901" t="str">
            <v>原相</v>
          </cell>
        </row>
        <row r="902">
          <cell r="A902">
            <v>3228</v>
          </cell>
          <cell r="B902">
            <v>7</v>
          </cell>
          <cell r="C902" t="str">
            <v>金麗</v>
          </cell>
        </row>
        <row r="903">
          <cell r="A903">
            <v>3229</v>
          </cell>
          <cell r="B903">
            <v>7</v>
          </cell>
          <cell r="C903" t="str">
            <v>晟鈦</v>
          </cell>
        </row>
        <row r="904">
          <cell r="A904">
            <v>3230</v>
          </cell>
          <cell r="B904">
            <v>8</v>
          </cell>
          <cell r="C904" t="str">
            <v>錦明</v>
          </cell>
        </row>
        <row r="905">
          <cell r="A905">
            <v>3231</v>
          </cell>
          <cell r="B905">
            <v>4</v>
          </cell>
          <cell r="C905" t="str">
            <v>緯創</v>
          </cell>
        </row>
        <row r="906">
          <cell r="A906">
            <v>3232</v>
          </cell>
          <cell r="B906">
            <v>7</v>
          </cell>
          <cell r="C906" t="str">
            <v>昱捷</v>
          </cell>
        </row>
        <row r="907">
          <cell r="A907">
            <v>3233</v>
          </cell>
          <cell r="B907">
            <v>8</v>
          </cell>
          <cell r="C907" t="str">
            <v>興益</v>
          </cell>
        </row>
        <row r="908">
          <cell r="A908">
            <v>3234</v>
          </cell>
          <cell r="B908">
            <v>9</v>
          </cell>
          <cell r="C908" t="str">
            <v>光環</v>
          </cell>
        </row>
        <row r="909">
          <cell r="A909">
            <v>3236</v>
          </cell>
          <cell r="B909">
            <v>5</v>
          </cell>
          <cell r="C909" t="str">
            <v>千如</v>
          </cell>
        </row>
        <row r="910">
          <cell r="A910">
            <v>3237</v>
          </cell>
          <cell r="B910">
            <v>6</v>
          </cell>
          <cell r="C910" t="str">
            <v>永洋</v>
          </cell>
        </row>
        <row r="911">
          <cell r="A911">
            <v>3239</v>
          </cell>
          <cell r="B911">
            <v>9</v>
          </cell>
          <cell r="C911" t="str">
            <v>帝華</v>
          </cell>
        </row>
        <row r="912">
          <cell r="A912">
            <v>3240</v>
          </cell>
          <cell r="B912">
            <v>7</v>
          </cell>
          <cell r="C912" t="str">
            <v>光倫</v>
          </cell>
        </row>
        <row r="913">
          <cell r="A913">
            <v>3241</v>
          </cell>
          <cell r="B913">
            <v>5</v>
          </cell>
          <cell r="C913" t="str">
            <v>大船</v>
          </cell>
        </row>
        <row r="914">
          <cell r="A914">
            <v>3252</v>
          </cell>
          <cell r="B914">
            <v>9</v>
          </cell>
          <cell r="C914" t="str">
            <v>海灣</v>
          </cell>
        </row>
        <row r="915">
          <cell r="A915">
            <v>3256</v>
          </cell>
          <cell r="B915">
            <v>8</v>
          </cell>
          <cell r="C915" t="str">
            <v>凱悌</v>
          </cell>
        </row>
        <row r="916">
          <cell r="A916">
            <v>3257</v>
          </cell>
          <cell r="B916">
            <v>7</v>
          </cell>
          <cell r="C916" t="str">
            <v>虹冠</v>
          </cell>
        </row>
        <row r="917">
          <cell r="A917">
            <v>3258</v>
          </cell>
          <cell r="B917" t="str">
            <v>D</v>
          </cell>
          <cell r="C917" t="str">
            <v>誠洲</v>
          </cell>
        </row>
        <row r="918">
          <cell r="A918">
            <v>3259</v>
          </cell>
          <cell r="B918">
            <v>8</v>
          </cell>
          <cell r="C918" t="str">
            <v>鑫創</v>
          </cell>
        </row>
        <row r="919">
          <cell r="A919">
            <v>3260</v>
          </cell>
          <cell r="B919">
            <v>5</v>
          </cell>
          <cell r="C919" t="str">
            <v>威剛</v>
          </cell>
        </row>
        <row r="920">
          <cell r="A920">
            <v>3264</v>
          </cell>
          <cell r="B920">
            <v>4</v>
          </cell>
          <cell r="C920" t="str">
            <v>欣銓</v>
          </cell>
        </row>
        <row r="921">
          <cell r="A921">
            <v>3265</v>
          </cell>
          <cell r="B921">
            <v>6</v>
          </cell>
          <cell r="C921" t="str">
            <v>台星</v>
          </cell>
        </row>
        <row r="922">
          <cell r="A922">
            <v>3266</v>
          </cell>
          <cell r="B922">
            <v>5</v>
          </cell>
          <cell r="C922" t="str">
            <v>昇陽</v>
          </cell>
        </row>
        <row r="923">
          <cell r="A923">
            <v>3267</v>
          </cell>
          <cell r="B923">
            <v>8</v>
          </cell>
          <cell r="C923" t="str">
            <v>泰陞</v>
          </cell>
        </row>
        <row r="924">
          <cell r="A924">
            <v>3268</v>
          </cell>
          <cell r="B924">
            <v>8</v>
          </cell>
          <cell r="C924" t="str">
            <v>海德</v>
          </cell>
        </row>
        <row r="925">
          <cell r="A925">
            <v>3270</v>
          </cell>
          <cell r="B925">
            <v>6</v>
          </cell>
          <cell r="C925" t="str">
            <v>威瀚</v>
          </cell>
        </row>
        <row r="926">
          <cell r="A926">
            <v>3271</v>
          </cell>
          <cell r="B926">
            <v>7</v>
          </cell>
          <cell r="C926" t="str">
            <v>其樂</v>
          </cell>
        </row>
        <row r="927">
          <cell r="A927">
            <v>3272</v>
          </cell>
          <cell r="B927">
            <v>5</v>
          </cell>
          <cell r="C927" t="str">
            <v>東碩</v>
          </cell>
        </row>
        <row r="928">
          <cell r="A928">
            <v>3274</v>
          </cell>
          <cell r="B928" t="str">
            <v>D</v>
          </cell>
          <cell r="C928" t="str">
            <v>泛碟</v>
          </cell>
        </row>
        <row r="929">
          <cell r="A929">
            <v>3276</v>
          </cell>
          <cell r="B929">
            <v>7</v>
          </cell>
          <cell r="C929" t="str">
            <v>宇環</v>
          </cell>
        </row>
        <row r="930">
          <cell r="A930">
            <v>3278</v>
          </cell>
          <cell r="B930" t="str">
            <v>D</v>
          </cell>
          <cell r="C930" t="str">
            <v>一品</v>
          </cell>
        </row>
        <row r="931">
          <cell r="A931">
            <v>3279</v>
          </cell>
          <cell r="B931">
            <v>7</v>
          </cell>
          <cell r="C931" t="str">
            <v>三全</v>
          </cell>
        </row>
        <row r="932">
          <cell r="A932">
            <v>3282</v>
          </cell>
          <cell r="B932">
            <v>8</v>
          </cell>
          <cell r="C932" t="str">
            <v>商杰</v>
          </cell>
        </row>
        <row r="933">
          <cell r="A933">
            <v>3283</v>
          </cell>
          <cell r="B933">
            <v>8</v>
          </cell>
          <cell r="C933" t="str">
            <v>益進</v>
          </cell>
        </row>
        <row r="934">
          <cell r="A934">
            <v>3284</v>
          </cell>
          <cell r="B934">
            <v>7</v>
          </cell>
          <cell r="C934" t="str">
            <v>太普</v>
          </cell>
        </row>
        <row r="935">
          <cell r="A935">
            <v>3285</v>
          </cell>
          <cell r="B935">
            <v>5</v>
          </cell>
          <cell r="C935" t="str">
            <v>微端</v>
          </cell>
        </row>
        <row r="936">
          <cell r="A936">
            <v>3286</v>
          </cell>
          <cell r="B936">
            <v>6</v>
          </cell>
          <cell r="C936" t="str">
            <v>仕野</v>
          </cell>
        </row>
        <row r="937">
          <cell r="A937">
            <v>3287</v>
          </cell>
          <cell r="B937">
            <v>7</v>
          </cell>
          <cell r="C937" t="str">
            <v>廣寰</v>
          </cell>
        </row>
        <row r="938">
          <cell r="A938">
            <v>3288</v>
          </cell>
          <cell r="B938">
            <v>9</v>
          </cell>
          <cell r="C938" t="str">
            <v>點晶</v>
          </cell>
        </row>
        <row r="939">
          <cell r="A939">
            <v>3289</v>
          </cell>
          <cell r="B939">
            <v>8</v>
          </cell>
          <cell r="C939" t="str">
            <v>宜特</v>
          </cell>
        </row>
        <row r="940">
          <cell r="A940">
            <v>3290</v>
          </cell>
          <cell r="B940">
            <v>7</v>
          </cell>
          <cell r="C940" t="str">
            <v>東浦</v>
          </cell>
        </row>
        <row r="941">
          <cell r="A941">
            <v>3291</v>
          </cell>
          <cell r="B941">
            <v>6</v>
          </cell>
          <cell r="C941" t="str">
            <v>遠翔</v>
          </cell>
        </row>
        <row r="942">
          <cell r="A942">
            <v>3293</v>
          </cell>
          <cell r="B942">
            <v>5</v>
          </cell>
          <cell r="C942" t="str">
            <v>鈊象</v>
          </cell>
        </row>
        <row r="943">
          <cell r="A943">
            <v>3294</v>
          </cell>
          <cell r="B943">
            <v>6</v>
          </cell>
          <cell r="C943" t="str">
            <v>英濟</v>
          </cell>
        </row>
        <row r="944">
          <cell r="A944">
            <v>3295</v>
          </cell>
          <cell r="B944">
            <v>6</v>
          </cell>
          <cell r="C944" t="str">
            <v>宇極</v>
          </cell>
        </row>
        <row r="945">
          <cell r="A945">
            <v>3296</v>
          </cell>
          <cell r="B945">
            <v>6</v>
          </cell>
          <cell r="C945" t="str">
            <v>勝德</v>
          </cell>
        </row>
        <row r="946">
          <cell r="A946">
            <v>3297</v>
          </cell>
          <cell r="B946">
            <v>7</v>
          </cell>
          <cell r="C946" t="str">
            <v>杭特</v>
          </cell>
        </row>
        <row r="947">
          <cell r="A947">
            <v>3298</v>
          </cell>
          <cell r="B947">
            <v>6</v>
          </cell>
          <cell r="C947" t="str">
            <v>圓創</v>
          </cell>
        </row>
        <row r="948">
          <cell r="A948">
            <v>3299</v>
          </cell>
          <cell r="B948">
            <v>4</v>
          </cell>
          <cell r="C948" t="str">
            <v>帛漢</v>
          </cell>
        </row>
        <row r="949">
          <cell r="A949">
            <v>3301</v>
          </cell>
          <cell r="B949">
            <v>9</v>
          </cell>
          <cell r="C949" t="str">
            <v>鋰科</v>
          </cell>
        </row>
        <row r="950">
          <cell r="A950">
            <v>3302</v>
          </cell>
          <cell r="B950">
            <v>6</v>
          </cell>
          <cell r="C950" t="str">
            <v>尚富</v>
          </cell>
        </row>
        <row r="951">
          <cell r="A951">
            <v>3303</v>
          </cell>
          <cell r="B951">
            <v>6</v>
          </cell>
          <cell r="C951" t="str">
            <v>岱稜</v>
          </cell>
        </row>
        <row r="952">
          <cell r="A952">
            <v>3304</v>
          </cell>
          <cell r="B952">
            <v>9</v>
          </cell>
          <cell r="C952" t="str">
            <v>瀚邦</v>
          </cell>
        </row>
        <row r="953">
          <cell r="A953">
            <v>3305</v>
          </cell>
          <cell r="B953">
            <v>5</v>
          </cell>
          <cell r="C953" t="str">
            <v>昇貿</v>
          </cell>
        </row>
        <row r="954">
          <cell r="A954">
            <v>3306</v>
          </cell>
          <cell r="B954">
            <v>6</v>
          </cell>
          <cell r="C954" t="str">
            <v>鼎天</v>
          </cell>
        </row>
        <row r="955">
          <cell r="A955">
            <v>3307</v>
          </cell>
          <cell r="B955">
            <v>5</v>
          </cell>
          <cell r="C955" t="str">
            <v>遠業</v>
          </cell>
        </row>
        <row r="956">
          <cell r="A956">
            <v>3308</v>
          </cell>
          <cell r="B956">
            <v>8</v>
          </cell>
          <cell r="C956" t="str">
            <v>聯德</v>
          </cell>
        </row>
        <row r="957">
          <cell r="A957">
            <v>3309</v>
          </cell>
          <cell r="B957">
            <v>9</v>
          </cell>
          <cell r="C957" t="str">
            <v>拓洋</v>
          </cell>
        </row>
        <row r="958">
          <cell r="A958">
            <v>3310</v>
          </cell>
          <cell r="B958">
            <v>7</v>
          </cell>
          <cell r="C958" t="str">
            <v>佳穎</v>
          </cell>
        </row>
        <row r="959">
          <cell r="A959">
            <v>3311</v>
          </cell>
          <cell r="B959">
            <v>6</v>
          </cell>
          <cell r="C959" t="str">
            <v>閎暉</v>
          </cell>
        </row>
        <row r="960">
          <cell r="A960">
            <v>3312</v>
          </cell>
          <cell r="B960">
            <v>6</v>
          </cell>
          <cell r="C960" t="str">
            <v>弘憶</v>
          </cell>
        </row>
        <row r="961">
          <cell r="A961">
            <v>3313</v>
          </cell>
          <cell r="B961">
            <v>7</v>
          </cell>
          <cell r="C961" t="str">
            <v>斐成</v>
          </cell>
        </row>
        <row r="962">
          <cell r="A962">
            <v>3314</v>
          </cell>
          <cell r="B962">
            <v>5</v>
          </cell>
          <cell r="C962" t="str">
            <v>數聯</v>
          </cell>
        </row>
        <row r="963">
          <cell r="A963">
            <v>3315</v>
          </cell>
          <cell r="B963">
            <v>6</v>
          </cell>
          <cell r="C963" t="str">
            <v>宣昶</v>
          </cell>
        </row>
        <row r="964">
          <cell r="A964">
            <v>3317</v>
          </cell>
          <cell r="B964">
            <v>6</v>
          </cell>
          <cell r="C964" t="str">
            <v>尼克</v>
          </cell>
        </row>
        <row r="965">
          <cell r="A965">
            <v>3318</v>
          </cell>
          <cell r="B965">
            <v>9</v>
          </cell>
          <cell r="C965" t="str">
            <v>和光</v>
          </cell>
        </row>
        <row r="966">
          <cell r="A966">
            <v>3320</v>
          </cell>
          <cell r="B966">
            <v>7</v>
          </cell>
          <cell r="C966" t="str">
            <v>門得</v>
          </cell>
        </row>
        <row r="967">
          <cell r="A967">
            <v>3321</v>
          </cell>
          <cell r="B967">
            <v>8</v>
          </cell>
          <cell r="C967" t="str">
            <v>同泰</v>
          </cell>
        </row>
        <row r="968">
          <cell r="A968">
            <v>3322</v>
          </cell>
          <cell r="B968">
            <v>7</v>
          </cell>
          <cell r="C968" t="str">
            <v>建舜</v>
          </cell>
        </row>
        <row r="969">
          <cell r="A969">
            <v>3323</v>
          </cell>
          <cell r="B969">
            <v>5</v>
          </cell>
          <cell r="C969" t="str">
            <v>加百</v>
          </cell>
        </row>
        <row r="970">
          <cell r="A970">
            <v>3324</v>
          </cell>
          <cell r="B970">
            <v>4</v>
          </cell>
          <cell r="C970" t="str">
            <v>雙鴻</v>
          </cell>
        </row>
        <row r="971">
          <cell r="A971">
            <v>3325</v>
          </cell>
          <cell r="B971">
            <v>8</v>
          </cell>
          <cell r="C971" t="str">
            <v>旭品</v>
          </cell>
        </row>
        <row r="972">
          <cell r="A972">
            <v>3328</v>
          </cell>
          <cell r="B972">
            <v>9</v>
          </cell>
          <cell r="C972" t="str">
            <v>亞微</v>
          </cell>
        </row>
        <row r="973">
          <cell r="A973">
            <v>3330</v>
          </cell>
          <cell r="B973">
            <v>7</v>
          </cell>
          <cell r="C973" t="str">
            <v>九禾</v>
          </cell>
        </row>
        <row r="974">
          <cell r="A974">
            <v>3331</v>
          </cell>
          <cell r="B974">
            <v>8</v>
          </cell>
          <cell r="C974" t="str">
            <v>新像</v>
          </cell>
        </row>
        <row r="975">
          <cell r="A975">
            <v>3332</v>
          </cell>
          <cell r="B975">
            <v>6</v>
          </cell>
          <cell r="C975" t="str">
            <v>幸康</v>
          </cell>
        </row>
        <row r="976">
          <cell r="A976">
            <v>3333</v>
          </cell>
          <cell r="B976">
            <v>6</v>
          </cell>
          <cell r="C976" t="str">
            <v>晶遠</v>
          </cell>
        </row>
        <row r="977">
          <cell r="A977">
            <v>3334</v>
          </cell>
          <cell r="B977">
            <v>6</v>
          </cell>
          <cell r="C977" t="str">
            <v>主向</v>
          </cell>
        </row>
        <row r="978">
          <cell r="A978">
            <v>3338</v>
          </cell>
          <cell r="B978">
            <v>5</v>
          </cell>
          <cell r="C978" t="str">
            <v>泰碩</v>
          </cell>
        </row>
        <row r="979">
          <cell r="A979">
            <v>3339</v>
          </cell>
          <cell r="B979">
            <v>9</v>
          </cell>
          <cell r="C979" t="str">
            <v>泰谷</v>
          </cell>
        </row>
        <row r="980">
          <cell r="A980">
            <v>3342</v>
          </cell>
          <cell r="B980">
            <v>9</v>
          </cell>
          <cell r="C980" t="str">
            <v>飛虹</v>
          </cell>
        </row>
        <row r="981">
          <cell r="A981">
            <v>3343</v>
          </cell>
          <cell r="B981" t="str">
            <v>D</v>
          </cell>
          <cell r="C981" t="str">
            <v>聯宗</v>
          </cell>
        </row>
        <row r="982">
          <cell r="A982">
            <v>3344</v>
          </cell>
          <cell r="B982">
            <v>8</v>
          </cell>
          <cell r="C982" t="str">
            <v>嘉耐</v>
          </cell>
        </row>
        <row r="983">
          <cell r="A983">
            <v>3345</v>
          </cell>
          <cell r="B983">
            <v>7</v>
          </cell>
          <cell r="C983" t="str">
            <v>慶良</v>
          </cell>
        </row>
        <row r="984">
          <cell r="A984">
            <v>3346</v>
          </cell>
          <cell r="B984">
            <v>7</v>
          </cell>
          <cell r="C984" t="str">
            <v>麗清</v>
          </cell>
        </row>
        <row r="985">
          <cell r="A985">
            <v>3347</v>
          </cell>
          <cell r="B985">
            <v>6</v>
          </cell>
          <cell r="C985" t="str">
            <v>泰鼎</v>
          </cell>
        </row>
        <row r="986">
          <cell r="A986">
            <v>3348</v>
          </cell>
          <cell r="B986" t="str">
            <v>D</v>
          </cell>
          <cell r="C986" t="str">
            <v>中華</v>
          </cell>
        </row>
        <row r="987">
          <cell r="A987">
            <v>3349</v>
          </cell>
          <cell r="B987">
            <v>7</v>
          </cell>
          <cell r="C987" t="str">
            <v>寶德</v>
          </cell>
        </row>
        <row r="988">
          <cell r="A988">
            <v>3350</v>
          </cell>
          <cell r="B988" t="str">
            <v>D</v>
          </cell>
          <cell r="C988" t="str">
            <v>邰港</v>
          </cell>
        </row>
        <row r="989">
          <cell r="A989">
            <v>3353</v>
          </cell>
          <cell r="B989">
            <v>6</v>
          </cell>
          <cell r="C989" t="str">
            <v>誠信</v>
          </cell>
        </row>
        <row r="990">
          <cell r="A990">
            <v>3354</v>
          </cell>
          <cell r="B990">
            <v>7</v>
          </cell>
          <cell r="C990" t="str">
            <v>律勝</v>
          </cell>
        </row>
        <row r="991">
          <cell r="A991">
            <v>3355</v>
          </cell>
          <cell r="B991">
            <v>8</v>
          </cell>
          <cell r="C991" t="str">
            <v>美錡</v>
          </cell>
        </row>
        <row r="992">
          <cell r="A992">
            <v>3356</v>
          </cell>
          <cell r="B992">
            <v>7</v>
          </cell>
          <cell r="C992" t="str">
            <v>奇偶</v>
          </cell>
        </row>
        <row r="993">
          <cell r="A993">
            <v>3357</v>
          </cell>
          <cell r="B993">
            <v>5</v>
          </cell>
          <cell r="C993" t="str">
            <v>臺慶</v>
          </cell>
        </row>
        <row r="994">
          <cell r="A994">
            <v>3360</v>
          </cell>
          <cell r="B994">
            <v>6</v>
          </cell>
          <cell r="C994" t="str">
            <v>尚立</v>
          </cell>
        </row>
        <row r="995">
          <cell r="A995">
            <v>3361</v>
          </cell>
          <cell r="B995">
            <v>8</v>
          </cell>
          <cell r="C995" t="str">
            <v>快特</v>
          </cell>
        </row>
        <row r="996">
          <cell r="A996">
            <v>3362</v>
          </cell>
          <cell r="B996">
            <v>7</v>
          </cell>
          <cell r="C996" t="str">
            <v>先進</v>
          </cell>
        </row>
        <row r="997">
          <cell r="A997">
            <v>3363</v>
          </cell>
          <cell r="B997">
            <v>6</v>
          </cell>
          <cell r="C997" t="str">
            <v>上詮</v>
          </cell>
        </row>
        <row r="998">
          <cell r="A998">
            <v>3364</v>
          </cell>
          <cell r="B998" t="str">
            <v>D</v>
          </cell>
          <cell r="C998" t="str">
            <v>達康</v>
          </cell>
        </row>
        <row r="999">
          <cell r="A999">
            <v>3365</v>
          </cell>
          <cell r="B999">
            <v>6</v>
          </cell>
          <cell r="C999" t="str">
            <v>米輯</v>
          </cell>
        </row>
        <row r="1000">
          <cell r="A1000">
            <v>3366</v>
          </cell>
          <cell r="B1000">
            <v>8</v>
          </cell>
          <cell r="C1000" t="str">
            <v>威播</v>
          </cell>
        </row>
        <row r="1001">
          <cell r="A1001">
            <v>3367</v>
          </cell>
          <cell r="B1001">
            <v>5</v>
          </cell>
          <cell r="C1001" t="str">
            <v>英華</v>
          </cell>
        </row>
        <row r="1002">
          <cell r="A1002">
            <v>3368</v>
          </cell>
          <cell r="B1002">
            <v>6</v>
          </cell>
          <cell r="C1002" t="str">
            <v>歐驊</v>
          </cell>
        </row>
        <row r="1003">
          <cell r="A1003">
            <v>3369</v>
          </cell>
          <cell r="B1003">
            <v>9</v>
          </cell>
          <cell r="C1003" t="str">
            <v>鐵研</v>
          </cell>
        </row>
        <row r="1004">
          <cell r="A1004">
            <v>3370</v>
          </cell>
          <cell r="B1004" t="str">
            <v>D</v>
          </cell>
          <cell r="C1004" t="str">
            <v>悠景</v>
          </cell>
        </row>
        <row r="1005">
          <cell r="A1005">
            <v>3371</v>
          </cell>
          <cell r="B1005" t="str">
            <v>D</v>
          </cell>
          <cell r="C1005" t="str">
            <v>立太</v>
          </cell>
        </row>
        <row r="1006">
          <cell r="A1006">
            <v>3372</v>
          </cell>
          <cell r="B1006">
            <v>7</v>
          </cell>
          <cell r="C1006" t="str">
            <v>典範</v>
          </cell>
        </row>
        <row r="1007">
          <cell r="A1007">
            <v>3373</v>
          </cell>
          <cell r="B1007">
            <v>6</v>
          </cell>
          <cell r="C1007" t="str">
            <v>熱映</v>
          </cell>
        </row>
        <row r="1008">
          <cell r="A1008">
            <v>3374</v>
          </cell>
          <cell r="B1008">
            <v>6</v>
          </cell>
          <cell r="C1008" t="str">
            <v>精材</v>
          </cell>
        </row>
        <row r="1009">
          <cell r="A1009">
            <v>3376</v>
          </cell>
          <cell r="B1009">
            <v>4</v>
          </cell>
          <cell r="C1009" t="str">
            <v>新日</v>
          </cell>
        </row>
        <row r="1010">
          <cell r="A1010">
            <v>3377</v>
          </cell>
          <cell r="B1010">
            <v>6</v>
          </cell>
          <cell r="C1010" t="str">
            <v>健格</v>
          </cell>
        </row>
        <row r="1011">
          <cell r="A1011">
            <v>3379</v>
          </cell>
          <cell r="B1011">
            <v>7</v>
          </cell>
          <cell r="C1011" t="str">
            <v>彬台</v>
          </cell>
        </row>
        <row r="1012">
          <cell r="A1012">
            <v>3380</v>
          </cell>
          <cell r="B1012">
            <v>4</v>
          </cell>
          <cell r="C1012" t="str">
            <v>明泰</v>
          </cell>
        </row>
        <row r="1013">
          <cell r="A1013">
            <v>3381</v>
          </cell>
          <cell r="B1013">
            <v>6</v>
          </cell>
          <cell r="C1013" t="str">
            <v>虹晶</v>
          </cell>
        </row>
        <row r="1014">
          <cell r="A1014">
            <v>3383</v>
          </cell>
          <cell r="B1014" t="str">
            <v>D</v>
          </cell>
          <cell r="C1014" t="str">
            <v>新世</v>
          </cell>
        </row>
        <row r="1015">
          <cell r="A1015">
            <v>3387</v>
          </cell>
          <cell r="B1015">
            <v>6</v>
          </cell>
          <cell r="C1015" t="str">
            <v>彰德</v>
          </cell>
        </row>
        <row r="1016">
          <cell r="A1016">
            <v>3388</v>
          </cell>
          <cell r="B1016">
            <v>4</v>
          </cell>
          <cell r="C1016" t="str">
            <v>崇越</v>
          </cell>
        </row>
        <row r="1017">
          <cell r="A1017">
            <v>3389</v>
          </cell>
          <cell r="B1017">
            <v>5</v>
          </cell>
          <cell r="C1017" t="str">
            <v>志遠</v>
          </cell>
        </row>
        <row r="1018">
          <cell r="A1018">
            <v>3390</v>
          </cell>
          <cell r="B1018">
            <v>6</v>
          </cell>
          <cell r="C1018" t="str">
            <v>旭軟</v>
          </cell>
        </row>
        <row r="1019">
          <cell r="A1019">
            <v>3391</v>
          </cell>
          <cell r="B1019">
            <v>7</v>
          </cell>
          <cell r="C1019" t="str">
            <v>佳得</v>
          </cell>
        </row>
        <row r="1020">
          <cell r="A1020">
            <v>3394</v>
          </cell>
          <cell r="B1020">
            <v>8</v>
          </cell>
          <cell r="C1020" t="str">
            <v>龍泰</v>
          </cell>
        </row>
        <row r="1021">
          <cell r="A1021">
            <v>3395</v>
          </cell>
          <cell r="B1021">
            <v>6</v>
          </cell>
          <cell r="C1021" t="str">
            <v>聯銓</v>
          </cell>
        </row>
        <row r="1022">
          <cell r="A1022">
            <v>3396</v>
          </cell>
          <cell r="B1022">
            <v>6</v>
          </cell>
          <cell r="C1022" t="str">
            <v>普樺</v>
          </cell>
        </row>
        <row r="1023">
          <cell r="A1023">
            <v>3397</v>
          </cell>
          <cell r="B1023" t="str">
            <v>D</v>
          </cell>
          <cell r="C1023" t="str">
            <v>協泰</v>
          </cell>
        </row>
        <row r="1024">
          <cell r="A1024">
            <v>3401</v>
          </cell>
          <cell r="B1024" t="str">
            <v>D</v>
          </cell>
          <cell r="C1024" t="str">
            <v>南曄</v>
          </cell>
        </row>
        <row r="1025">
          <cell r="A1025">
            <v>3402</v>
          </cell>
          <cell r="B1025">
            <v>6</v>
          </cell>
          <cell r="C1025" t="str">
            <v>漢科</v>
          </cell>
        </row>
        <row r="1026">
          <cell r="A1026">
            <v>3404</v>
          </cell>
          <cell r="B1026">
            <v>8</v>
          </cell>
          <cell r="C1026" t="str">
            <v>儷耀</v>
          </cell>
        </row>
        <row r="1027">
          <cell r="A1027">
            <v>3406</v>
          </cell>
          <cell r="B1027">
            <v>5</v>
          </cell>
          <cell r="C1027" t="str">
            <v>玉晶</v>
          </cell>
        </row>
        <row r="1028">
          <cell r="A1028">
            <v>3408</v>
          </cell>
          <cell r="B1028">
            <v>6</v>
          </cell>
          <cell r="C1028" t="str">
            <v>常憶</v>
          </cell>
        </row>
        <row r="1029">
          <cell r="A1029">
            <v>3411</v>
          </cell>
          <cell r="B1029">
            <v>9</v>
          </cell>
          <cell r="C1029" t="str">
            <v>宜揚</v>
          </cell>
        </row>
        <row r="1030">
          <cell r="A1030">
            <v>3412</v>
          </cell>
          <cell r="B1030">
            <v>7</v>
          </cell>
          <cell r="C1030" t="str">
            <v>寰波</v>
          </cell>
        </row>
        <row r="1031">
          <cell r="A1031">
            <v>3413</v>
          </cell>
          <cell r="B1031">
            <v>4</v>
          </cell>
          <cell r="C1031" t="str">
            <v>京鼎</v>
          </cell>
        </row>
        <row r="1032">
          <cell r="A1032">
            <v>3414</v>
          </cell>
          <cell r="B1032">
            <v>6</v>
          </cell>
          <cell r="C1032" t="str">
            <v>榮眾</v>
          </cell>
        </row>
        <row r="1033">
          <cell r="A1033">
            <v>3416</v>
          </cell>
          <cell r="B1033">
            <v>5</v>
          </cell>
          <cell r="C1033" t="str">
            <v>融程</v>
          </cell>
        </row>
        <row r="1034">
          <cell r="A1034">
            <v>3419</v>
          </cell>
          <cell r="B1034">
            <v>7</v>
          </cell>
          <cell r="C1034" t="str">
            <v>譁裕</v>
          </cell>
        </row>
        <row r="1035">
          <cell r="A1035">
            <v>3422</v>
          </cell>
          <cell r="B1035">
            <v>9</v>
          </cell>
          <cell r="C1035" t="str">
            <v>億泰</v>
          </cell>
        </row>
        <row r="1036">
          <cell r="A1036">
            <v>3423</v>
          </cell>
          <cell r="B1036">
            <v>7</v>
          </cell>
          <cell r="C1036" t="str">
            <v>聚興</v>
          </cell>
        </row>
        <row r="1037">
          <cell r="A1037">
            <v>3426</v>
          </cell>
          <cell r="B1037">
            <v>6</v>
          </cell>
          <cell r="C1037" t="str">
            <v>台興</v>
          </cell>
        </row>
        <row r="1038">
          <cell r="A1038">
            <v>3428</v>
          </cell>
          <cell r="B1038">
            <v>6</v>
          </cell>
          <cell r="C1038" t="str">
            <v>光燿</v>
          </cell>
        </row>
        <row r="1039">
          <cell r="A1039">
            <v>3429</v>
          </cell>
          <cell r="B1039">
            <v>8</v>
          </cell>
          <cell r="C1039" t="str">
            <v>彥陽</v>
          </cell>
        </row>
        <row r="1040">
          <cell r="A1040">
            <v>3430</v>
          </cell>
          <cell r="B1040">
            <v>6</v>
          </cell>
          <cell r="C1040" t="str">
            <v>奇鈦</v>
          </cell>
        </row>
        <row r="1041">
          <cell r="A1041">
            <v>3431</v>
          </cell>
          <cell r="B1041" t="str">
            <v>D</v>
          </cell>
          <cell r="C1041" t="str">
            <v>長天</v>
          </cell>
        </row>
        <row r="1042">
          <cell r="A1042">
            <v>3432</v>
          </cell>
          <cell r="B1042">
            <v>7</v>
          </cell>
          <cell r="C1042" t="str">
            <v>台端</v>
          </cell>
        </row>
        <row r="1043">
          <cell r="A1043">
            <v>3434</v>
          </cell>
          <cell r="B1043">
            <v>7</v>
          </cell>
          <cell r="C1043" t="str">
            <v>哲固</v>
          </cell>
        </row>
        <row r="1044">
          <cell r="A1044">
            <v>3435</v>
          </cell>
          <cell r="B1044">
            <v>9</v>
          </cell>
          <cell r="C1044" t="str">
            <v>德之</v>
          </cell>
        </row>
        <row r="1045">
          <cell r="A1045">
            <v>3437</v>
          </cell>
          <cell r="B1045">
            <v>6</v>
          </cell>
          <cell r="C1045" t="str">
            <v>榮創</v>
          </cell>
        </row>
        <row r="1046">
          <cell r="A1046">
            <v>3438</v>
          </cell>
          <cell r="B1046">
            <v>6</v>
          </cell>
          <cell r="C1046" t="str">
            <v>類比</v>
          </cell>
        </row>
        <row r="1047">
          <cell r="A1047">
            <v>3441</v>
          </cell>
          <cell r="B1047">
            <v>7</v>
          </cell>
          <cell r="C1047" t="str">
            <v>聯一</v>
          </cell>
        </row>
        <row r="1048">
          <cell r="A1048">
            <v>3442</v>
          </cell>
          <cell r="B1048">
            <v>6</v>
          </cell>
          <cell r="C1048" t="str">
            <v>宇力</v>
          </cell>
        </row>
        <row r="1049">
          <cell r="A1049">
            <v>3443</v>
          </cell>
          <cell r="B1049">
            <v>3</v>
          </cell>
          <cell r="C1049" t="str">
            <v>創意</v>
          </cell>
        </row>
        <row r="1050">
          <cell r="A1050">
            <v>3444</v>
          </cell>
          <cell r="B1050">
            <v>6</v>
          </cell>
          <cell r="C1050" t="str">
            <v>利機</v>
          </cell>
        </row>
        <row r="1051">
          <cell r="A1051">
            <v>3450</v>
          </cell>
          <cell r="B1051">
            <v>4</v>
          </cell>
          <cell r="C1051" t="str">
            <v>聯鈞</v>
          </cell>
        </row>
        <row r="1052">
          <cell r="A1052">
            <v>3452</v>
          </cell>
          <cell r="B1052" t="str">
            <v>D</v>
          </cell>
          <cell r="C1052" t="str">
            <v>益通</v>
          </cell>
        </row>
        <row r="1053">
          <cell r="A1053">
            <v>3454</v>
          </cell>
          <cell r="B1053">
            <v>4</v>
          </cell>
          <cell r="C1053" t="str">
            <v>晶睿</v>
          </cell>
        </row>
        <row r="1054">
          <cell r="A1054">
            <v>3455</v>
          </cell>
          <cell r="B1054">
            <v>6</v>
          </cell>
          <cell r="C1054" t="str">
            <v>由田</v>
          </cell>
        </row>
        <row r="1055">
          <cell r="A1055">
            <v>3465</v>
          </cell>
          <cell r="B1055">
            <v>9</v>
          </cell>
          <cell r="C1055" t="str">
            <v>進泰</v>
          </cell>
        </row>
        <row r="1056">
          <cell r="A1056">
            <v>3466</v>
          </cell>
          <cell r="B1056">
            <v>7</v>
          </cell>
          <cell r="C1056" t="str">
            <v>致振</v>
          </cell>
        </row>
        <row r="1057">
          <cell r="A1057">
            <v>3469</v>
          </cell>
          <cell r="B1057" t="str">
            <v>D</v>
          </cell>
          <cell r="C1057" t="str">
            <v>銓祐</v>
          </cell>
        </row>
        <row r="1058">
          <cell r="A1058">
            <v>3470</v>
          </cell>
          <cell r="B1058">
            <v>6</v>
          </cell>
          <cell r="C1058" t="str">
            <v>恆碩</v>
          </cell>
        </row>
        <row r="1059">
          <cell r="A1059">
            <v>3471</v>
          </cell>
          <cell r="B1059">
            <v>7</v>
          </cell>
          <cell r="C1059" t="str">
            <v>雅士</v>
          </cell>
        </row>
        <row r="1060">
          <cell r="A1060">
            <v>3472</v>
          </cell>
          <cell r="B1060">
            <v>9</v>
          </cell>
          <cell r="C1060" t="str">
            <v>友荃</v>
          </cell>
        </row>
        <row r="1061">
          <cell r="A1061">
            <v>3474</v>
          </cell>
          <cell r="B1061">
            <v>5</v>
          </cell>
          <cell r="C1061" t="str">
            <v>台灣</v>
          </cell>
        </row>
        <row r="1062">
          <cell r="A1062">
            <v>3475</v>
          </cell>
          <cell r="B1062">
            <v>8</v>
          </cell>
          <cell r="C1062" t="str">
            <v>富晶</v>
          </cell>
        </row>
        <row r="1063">
          <cell r="A1063">
            <v>3479</v>
          </cell>
          <cell r="B1063">
            <v>5</v>
          </cell>
          <cell r="C1063" t="str">
            <v>安勤</v>
          </cell>
        </row>
        <row r="1064">
          <cell r="A1064">
            <v>3480</v>
          </cell>
          <cell r="B1064">
            <v>5</v>
          </cell>
          <cell r="C1064" t="str">
            <v>泰安</v>
          </cell>
        </row>
        <row r="1065">
          <cell r="A1065">
            <v>3481</v>
          </cell>
          <cell r="B1065">
            <v>5</v>
          </cell>
          <cell r="C1065" t="str">
            <v>群創</v>
          </cell>
        </row>
        <row r="1066">
          <cell r="A1066">
            <v>3482</v>
          </cell>
          <cell r="B1066">
            <v>7</v>
          </cell>
          <cell r="C1066" t="str">
            <v>智成</v>
          </cell>
        </row>
        <row r="1067">
          <cell r="A1067">
            <v>3483</v>
          </cell>
          <cell r="B1067">
            <v>7</v>
          </cell>
          <cell r="C1067" t="str">
            <v>力致</v>
          </cell>
        </row>
        <row r="1068">
          <cell r="A1068">
            <v>3484</v>
          </cell>
          <cell r="B1068">
            <v>5</v>
          </cell>
          <cell r="C1068" t="str">
            <v>崧騰</v>
          </cell>
        </row>
        <row r="1069">
          <cell r="A1069">
            <v>3485</v>
          </cell>
          <cell r="B1069">
            <v>6</v>
          </cell>
          <cell r="C1069" t="str">
            <v>敘豐</v>
          </cell>
        </row>
        <row r="1070">
          <cell r="A1070">
            <v>3489</v>
          </cell>
          <cell r="B1070">
            <v>8</v>
          </cell>
          <cell r="C1070" t="str">
            <v>森寶</v>
          </cell>
        </row>
        <row r="1071">
          <cell r="A1071">
            <v>3490</v>
          </cell>
          <cell r="B1071">
            <v>8</v>
          </cell>
          <cell r="C1071" t="str">
            <v>單井</v>
          </cell>
        </row>
        <row r="1072">
          <cell r="A1072">
            <v>3491</v>
          </cell>
          <cell r="B1072">
            <v>5</v>
          </cell>
          <cell r="C1072" t="str">
            <v>昇達</v>
          </cell>
        </row>
        <row r="1073">
          <cell r="A1073">
            <v>3492</v>
          </cell>
          <cell r="B1073">
            <v>6</v>
          </cell>
          <cell r="C1073" t="str">
            <v>長盛</v>
          </cell>
        </row>
        <row r="1074">
          <cell r="A1074">
            <v>3494</v>
          </cell>
          <cell r="B1074">
            <v>9</v>
          </cell>
          <cell r="C1074" t="str">
            <v>誠研</v>
          </cell>
        </row>
        <row r="1075">
          <cell r="A1075">
            <v>3496</v>
          </cell>
          <cell r="B1075">
            <v>8</v>
          </cell>
          <cell r="C1075" t="str">
            <v>大朋</v>
          </cell>
        </row>
        <row r="1076">
          <cell r="A1076">
            <v>3497</v>
          </cell>
          <cell r="B1076">
            <v>7</v>
          </cell>
          <cell r="C1076" t="str">
            <v>明騰</v>
          </cell>
        </row>
        <row r="1077">
          <cell r="A1077">
            <v>3498</v>
          </cell>
          <cell r="B1077">
            <v>6</v>
          </cell>
          <cell r="C1077" t="str">
            <v>陽程</v>
          </cell>
        </row>
        <row r="1078">
          <cell r="A1078">
            <v>3499</v>
          </cell>
          <cell r="B1078">
            <v>7</v>
          </cell>
          <cell r="C1078" t="str">
            <v>環天</v>
          </cell>
        </row>
        <row r="1079">
          <cell r="A1079">
            <v>3501</v>
          </cell>
          <cell r="B1079">
            <v>5</v>
          </cell>
          <cell r="C1079" t="str">
            <v>維熹</v>
          </cell>
        </row>
        <row r="1080">
          <cell r="A1080">
            <v>3502</v>
          </cell>
          <cell r="B1080">
            <v>9</v>
          </cell>
          <cell r="C1080" t="str">
            <v>鉅航</v>
          </cell>
        </row>
        <row r="1081">
          <cell r="A1081">
            <v>3503</v>
          </cell>
          <cell r="B1081">
            <v>9</v>
          </cell>
          <cell r="C1081" t="str">
            <v>東又</v>
          </cell>
        </row>
        <row r="1082">
          <cell r="A1082">
            <v>3504</v>
          </cell>
          <cell r="B1082">
            <v>5</v>
          </cell>
          <cell r="C1082" t="str">
            <v>揚明</v>
          </cell>
        </row>
        <row r="1083">
          <cell r="A1083">
            <v>3505</v>
          </cell>
          <cell r="B1083">
            <v>6</v>
          </cell>
          <cell r="C1083" t="str">
            <v>聯線</v>
          </cell>
        </row>
        <row r="1084">
          <cell r="A1084">
            <v>3506</v>
          </cell>
          <cell r="B1084">
            <v>9</v>
          </cell>
          <cell r="C1084" t="str">
            <v>詠嘉</v>
          </cell>
        </row>
        <row r="1085">
          <cell r="A1085">
            <v>3507</v>
          </cell>
          <cell r="B1085">
            <v>6</v>
          </cell>
          <cell r="C1085" t="str">
            <v>力群</v>
          </cell>
        </row>
        <row r="1086">
          <cell r="A1086">
            <v>3508</v>
          </cell>
          <cell r="B1086">
            <v>8</v>
          </cell>
          <cell r="C1086" t="str">
            <v>位速</v>
          </cell>
        </row>
        <row r="1087">
          <cell r="A1087">
            <v>3511</v>
          </cell>
          <cell r="B1087">
            <v>6</v>
          </cell>
          <cell r="C1087" t="str">
            <v>矽瑪</v>
          </cell>
        </row>
        <row r="1088">
          <cell r="A1088">
            <v>3512</v>
          </cell>
          <cell r="B1088">
            <v>8</v>
          </cell>
          <cell r="C1088" t="str">
            <v>皇龍</v>
          </cell>
        </row>
        <row r="1089">
          <cell r="A1089">
            <v>3513</v>
          </cell>
          <cell r="B1089">
            <v>9</v>
          </cell>
          <cell r="C1089" t="str">
            <v>宏通</v>
          </cell>
        </row>
        <row r="1090">
          <cell r="A1090">
            <v>3514</v>
          </cell>
          <cell r="B1090">
            <v>6</v>
          </cell>
          <cell r="C1090" t="str">
            <v>昱晶</v>
          </cell>
        </row>
        <row r="1091">
          <cell r="A1091">
            <v>3515</v>
          </cell>
          <cell r="B1091">
            <v>4</v>
          </cell>
          <cell r="C1091" t="str">
            <v>華擎</v>
          </cell>
        </row>
        <row r="1092">
          <cell r="A1092">
            <v>3516</v>
          </cell>
          <cell r="B1092">
            <v>7</v>
          </cell>
          <cell r="C1092" t="str">
            <v>亞帝</v>
          </cell>
        </row>
        <row r="1093">
          <cell r="A1093">
            <v>3517</v>
          </cell>
          <cell r="B1093">
            <v>9</v>
          </cell>
          <cell r="C1093" t="str">
            <v>洲磊</v>
          </cell>
        </row>
        <row r="1094">
          <cell r="A1094">
            <v>3518</v>
          </cell>
          <cell r="B1094">
            <v>7</v>
          </cell>
          <cell r="C1094" t="str">
            <v>柏騰</v>
          </cell>
        </row>
        <row r="1095">
          <cell r="A1095">
            <v>3519</v>
          </cell>
          <cell r="B1095" t="str">
            <v>D</v>
          </cell>
          <cell r="C1095" t="str">
            <v>綠能</v>
          </cell>
        </row>
        <row r="1096">
          <cell r="A1096">
            <v>3520</v>
          </cell>
          <cell r="B1096">
            <v>8</v>
          </cell>
          <cell r="C1096" t="str">
            <v>振維</v>
          </cell>
        </row>
        <row r="1097">
          <cell r="A1097">
            <v>3521</v>
          </cell>
          <cell r="B1097">
            <v>8</v>
          </cell>
          <cell r="C1097" t="str">
            <v>鴻翊</v>
          </cell>
        </row>
        <row r="1098">
          <cell r="A1098">
            <v>3522</v>
          </cell>
          <cell r="B1098">
            <v>7</v>
          </cell>
          <cell r="C1098" t="str">
            <v>御頂</v>
          </cell>
        </row>
        <row r="1099">
          <cell r="A1099">
            <v>3523</v>
          </cell>
          <cell r="B1099">
            <v>9</v>
          </cell>
          <cell r="C1099" t="str">
            <v>迎輝</v>
          </cell>
        </row>
        <row r="1100">
          <cell r="A1100">
            <v>3524</v>
          </cell>
          <cell r="B1100">
            <v>9</v>
          </cell>
          <cell r="C1100" t="str">
            <v>正勛</v>
          </cell>
        </row>
        <row r="1101">
          <cell r="A1101">
            <v>3526</v>
          </cell>
          <cell r="B1101">
            <v>6</v>
          </cell>
          <cell r="C1101" t="str">
            <v>凡甲</v>
          </cell>
        </row>
        <row r="1102">
          <cell r="A1102">
            <v>3527</v>
          </cell>
          <cell r="B1102">
            <v>5</v>
          </cell>
          <cell r="C1102" t="str">
            <v>聚積</v>
          </cell>
        </row>
        <row r="1103">
          <cell r="A1103">
            <v>3528</v>
          </cell>
          <cell r="B1103">
            <v>6</v>
          </cell>
          <cell r="C1103" t="str">
            <v>安馳</v>
          </cell>
        </row>
        <row r="1104">
          <cell r="A1104">
            <v>3529</v>
          </cell>
          <cell r="B1104">
            <v>5</v>
          </cell>
          <cell r="C1104" t="str">
            <v>力旺</v>
          </cell>
        </row>
        <row r="1105">
          <cell r="A1105">
            <v>3530</v>
          </cell>
          <cell r="B1105">
            <v>6</v>
          </cell>
          <cell r="C1105" t="str">
            <v>晶相</v>
          </cell>
        </row>
        <row r="1106">
          <cell r="A1106">
            <v>3531</v>
          </cell>
          <cell r="B1106">
            <v>6</v>
          </cell>
          <cell r="C1106" t="str">
            <v>先益</v>
          </cell>
        </row>
        <row r="1107">
          <cell r="A1107">
            <v>3532</v>
          </cell>
          <cell r="B1107">
            <v>4</v>
          </cell>
          <cell r="C1107" t="str">
            <v>台勝</v>
          </cell>
        </row>
        <row r="1108">
          <cell r="A1108">
            <v>3533</v>
          </cell>
          <cell r="B1108">
            <v>4</v>
          </cell>
          <cell r="C1108" t="str">
            <v>嘉澤</v>
          </cell>
        </row>
        <row r="1109">
          <cell r="A1109">
            <v>3534</v>
          </cell>
          <cell r="B1109">
            <v>4</v>
          </cell>
          <cell r="C1109" t="str">
            <v>雷凌</v>
          </cell>
        </row>
        <row r="1110">
          <cell r="A1110">
            <v>3535</v>
          </cell>
          <cell r="B1110">
            <v>7</v>
          </cell>
          <cell r="C1110" t="str">
            <v>晶彩</v>
          </cell>
        </row>
        <row r="1111">
          <cell r="A1111">
            <v>3536</v>
          </cell>
          <cell r="B1111">
            <v>9</v>
          </cell>
          <cell r="C1111" t="str">
            <v>誠創</v>
          </cell>
        </row>
        <row r="1112">
          <cell r="A1112">
            <v>3537</v>
          </cell>
          <cell r="B1112">
            <v>6</v>
          </cell>
          <cell r="C1112" t="str">
            <v>堡達</v>
          </cell>
        </row>
        <row r="1113">
          <cell r="A1113">
            <v>3538</v>
          </cell>
          <cell r="B1113">
            <v>6</v>
          </cell>
          <cell r="C1113" t="str">
            <v>曜鵬</v>
          </cell>
        </row>
        <row r="1114">
          <cell r="A1114">
            <v>3540</v>
          </cell>
          <cell r="B1114">
            <v>6</v>
          </cell>
          <cell r="C1114" t="str">
            <v>曜越</v>
          </cell>
        </row>
        <row r="1115">
          <cell r="A1115">
            <v>3541</v>
          </cell>
          <cell r="B1115">
            <v>5</v>
          </cell>
          <cell r="C1115" t="str">
            <v>西柏</v>
          </cell>
        </row>
        <row r="1116">
          <cell r="A1116">
            <v>3542</v>
          </cell>
          <cell r="B1116">
            <v>8</v>
          </cell>
          <cell r="C1116" t="str">
            <v>芽莊</v>
          </cell>
        </row>
        <row r="1117">
          <cell r="A1117">
            <v>3543</v>
          </cell>
          <cell r="B1117">
            <v>7</v>
          </cell>
          <cell r="C1117" t="str">
            <v>州巧</v>
          </cell>
        </row>
        <row r="1118">
          <cell r="A1118">
            <v>3544</v>
          </cell>
          <cell r="B1118">
            <v>8</v>
          </cell>
          <cell r="C1118" t="str">
            <v>宣茂</v>
          </cell>
        </row>
        <row r="1119">
          <cell r="A1119">
            <v>3545</v>
          </cell>
          <cell r="B1119">
            <v>5</v>
          </cell>
          <cell r="C1119" t="str">
            <v>敦泰</v>
          </cell>
        </row>
        <row r="1120">
          <cell r="A1120">
            <v>3546</v>
          </cell>
          <cell r="B1120">
            <v>6</v>
          </cell>
          <cell r="C1120" t="str">
            <v>宇峻</v>
          </cell>
        </row>
        <row r="1121">
          <cell r="A1121">
            <v>3547</v>
          </cell>
          <cell r="B1121">
            <v>6</v>
          </cell>
          <cell r="C1121" t="str">
            <v>凱鼎</v>
          </cell>
        </row>
        <row r="1122">
          <cell r="A1122">
            <v>3548</v>
          </cell>
          <cell r="B1122">
            <v>5</v>
          </cell>
          <cell r="C1122" t="str">
            <v>兆利</v>
          </cell>
        </row>
        <row r="1123">
          <cell r="A1123">
            <v>3549</v>
          </cell>
          <cell r="B1123">
            <v>7</v>
          </cell>
          <cell r="C1123" t="str">
            <v>光宸</v>
          </cell>
        </row>
        <row r="1124">
          <cell r="A1124">
            <v>3550</v>
          </cell>
          <cell r="B1124">
            <v>6</v>
          </cell>
          <cell r="C1124" t="str">
            <v>聯穎</v>
          </cell>
        </row>
        <row r="1125">
          <cell r="A1125">
            <v>3551</v>
          </cell>
          <cell r="B1125">
            <v>5</v>
          </cell>
          <cell r="C1125" t="str">
            <v>世禾</v>
          </cell>
        </row>
        <row r="1126">
          <cell r="A1126">
            <v>3552</v>
          </cell>
          <cell r="B1126">
            <v>6</v>
          </cell>
          <cell r="C1126" t="str">
            <v>同致</v>
          </cell>
        </row>
        <row r="1127">
          <cell r="A1127">
            <v>3553</v>
          </cell>
          <cell r="B1127">
            <v>7</v>
          </cell>
          <cell r="C1127" t="str">
            <v>力積</v>
          </cell>
        </row>
        <row r="1128">
          <cell r="A1128">
            <v>3554</v>
          </cell>
          <cell r="B1128">
            <v>7</v>
          </cell>
          <cell r="C1128" t="str">
            <v>精品</v>
          </cell>
        </row>
        <row r="1129">
          <cell r="A1129">
            <v>3555</v>
          </cell>
          <cell r="B1129">
            <v>8</v>
          </cell>
          <cell r="C1129" t="str">
            <v>重鵬</v>
          </cell>
        </row>
        <row r="1130">
          <cell r="A1130">
            <v>3556</v>
          </cell>
          <cell r="B1130">
            <v>6</v>
          </cell>
          <cell r="C1130" t="str">
            <v>禾瑞</v>
          </cell>
        </row>
        <row r="1131">
          <cell r="A1131">
            <v>3557</v>
          </cell>
          <cell r="B1131">
            <v>8</v>
          </cell>
          <cell r="C1131" t="str">
            <v>嘉威</v>
          </cell>
        </row>
        <row r="1132">
          <cell r="A1132">
            <v>3558</v>
          </cell>
          <cell r="B1132">
            <v>4</v>
          </cell>
          <cell r="C1132" t="str">
            <v>神準</v>
          </cell>
        </row>
        <row r="1133">
          <cell r="A1133">
            <v>3559</v>
          </cell>
          <cell r="B1133">
            <v>5</v>
          </cell>
          <cell r="C1133" t="str">
            <v>全智</v>
          </cell>
        </row>
        <row r="1134">
          <cell r="A1134">
            <v>3560</v>
          </cell>
          <cell r="B1134">
            <v>9</v>
          </cell>
          <cell r="C1134" t="str">
            <v>建欣</v>
          </cell>
        </row>
        <row r="1135">
          <cell r="A1135">
            <v>3561</v>
          </cell>
          <cell r="B1135">
            <v>7</v>
          </cell>
          <cell r="C1135" t="str">
            <v>昇陽</v>
          </cell>
        </row>
        <row r="1136">
          <cell r="A1136">
            <v>3562</v>
          </cell>
          <cell r="B1136">
            <v>9</v>
          </cell>
          <cell r="C1136" t="str">
            <v>頂晶</v>
          </cell>
        </row>
        <row r="1137">
          <cell r="A1137">
            <v>3563</v>
          </cell>
          <cell r="B1137">
            <v>5</v>
          </cell>
          <cell r="C1137" t="str">
            <v>牧德</v>
          </cell>
        </row>
        <row r="1138">
          <cell r="A1138">
            <v>3564</v>
          </cell>
          <cell r="B1138">
            <v>7</v>
          </cell>
          <cell r="C1138" t="str">
            <v>其陽</v>
          </cell>
        </row>
        <row r="1139">
          <cell r="A1139">
            <v>3565</v>
          </cell>
          <cell r="B1139">
            <v>5</v>
          </cell>
          <cell r="C1139" t="str">
            <v>奧圖</v>
          </cell>
        </row>
        <row r="1140">
          <cell r="A1140">
            <v>3566</v>
          </cell>
          <cell r="B1140">
            <v>9</v>
          </cell>
          <cell r="C1140" t="str">
            <v>太陽</v>
          </cell>
        </row>
        <row r="1141">
          <cell r="A1141">
            <v>3567</v>
          </cell>
          <cell r="B1141">
            <v>6</v>
          </cell>
          <cell r="C1141" t="str">
            <v>逸昌</v>
          </cell>
        </row>
        <row r="1142">
          <cell r="A1142">
            <v>3568</v>
          </cell>
          <cell r="B1142">
            <v>8</v>
          </cell>
          <cell r="C1142" t="str">
            <v>馥鴻</v>
          </cell>
        </row>
        <row r="1143">
          <cell r="A1143">
            <v>3570</v>
          </cell>
          <cell r="B1143">
            <v>6</v>
          </cell>
          <cell r="C1143" t="str">
            <v>大塚</v>
          </cell>
        </row>
        <row r="1144">
          <cell r="A1144">
            <v>3571</v>
          </cell>
          <cell r="B1144">
            <v>8</v>
          </cell>
          <cell r="C1144" t="str">
            <v>兆宏</v>
          </cell>
        </row>
        <row r="1145">
          <cell r="A1145">
            <v>3572</v>
          </cell>
          <cell r="B1145">
            <v>6</v>
          </cell>
          <cell r="C1145" t="str">
            <v>宏芯</v>
          </cell>
        </row>
        <row r="1146">
          <cell r="A1146">
            <v>3573</v>
          </cell>
          <cell r="B1146">
            <v>6</v>
          </cell>
          <cell r="C1146" t="str">
            <v>穎台</v>
          </cell>
        </row>
        <row r="1147">
          <cell r="A1147">
            <v>3574</v>
          </cell>
          <cell r="B1147">
            <v>7</v>
          </cell>
          <cell r="C1147" t="str">
            <v>森富</v>
          </cell>
        </row>
        <row r="1148">
          <cell r="A1148">
            <v>3575</v>
          </cell>
          <cell r="B1148">
            <v>9</v>
          </cell>
          <cell r="C1148" t="str">
            <v>琉明</v>
          </cell>
        </row>
        <row r="1149">
          <cell r="A1149">
            <v>3576</v>
          </cell>
          <cell r="B1149">
            <v>7</v>
          </cell>
          <cell r="C1149" t="str">
            <v>聯合</v>
          </cell>
        </row>
        <row r="1150">
          <cell r="A1150">
            <v>3577</v>
          </cell>
          <cell r="B1150">
            <v>6</v>
          </cell>
          <cell r="C1150" t="str">
            <v>泓格</v>
          </cell>
        </row>
        <row r="1151">
          <cell r="A1151">
            <v>3578</v>
          </cell>
          <cell r="B1151">
            <v>6</v>
          </cell>
          <cell r="C1151" t="str">
            <v>義發</v>
          </cell>
        </row>
        <row r="1152">
          <cell r="A1152">
            <v>3579</v>
          </cell>
          <cell r="B1152" t="str">
            <v>D</v>
          </cell>
          <cell r="C1152" t="str">
            <v>尚志</v>
          </cell>
        </row>
        <row r="1153">
          <cell r="A1153">
            <v>3580</v>
          </cell>
          <cell r="B1153">
            <v>7</v>
          </cell>
          <cell r="C1153" t="str">
            <v>友威</v>
          </cell>
        </row>
        <row r="1154">
          <cell r="A1154">
            <v>3581</v>
          </cell>
          <cell r="B1154">
            <v>6</v>
          </cell>
          <cell r="C1154" t="str">
            <v>博磊</v>
          </cell>
        </row>
        <row r="1155">
          <cell r="A1155">
            <v>3582</v>
          </cell>
          <cell r="B1155">
            <v>5</v>
          </cell>
          <cell r="C1155" t="str">
            <v>凌耀</v>
          </cell>
        </row>
        <row r="1156">
          <cell r="A1156">
            <v>3583</v>
          </cell>
          <cell r="B1156">
            <v>5</v>
          </cell>
          <cell r="C1156" t="str">
            <v>辛耘</v>
          </cell>
        </row>
        <row r="1157">
          <cell r="A1157">
            <v>3584</v>
          </cell>
          <cell r="B1157" t="str">
            <v>D</v>
          </cell>
          <cell r="C1157" t="str">
            <v>介面</v>
          </cell>
        </row>
        <row r="1158">
          <cell r="A1158">
            <v>3585</v>
          </cell>
          <cell r="B1158">
            <v>7</v>
          </cell>
          <cell r="C1158" t="str">
            <v>聯致</v>
          </cell>
        </row>
        <row r="1159">
          <cell r="A1159">
            <v>3586</v>
          </cell>
          <cell r="B1159">
            <v>9</v>
          </cell>
          <cell r="C1159" t="str">
            <v>鋐達</v>
          </cell>
        </row>
        <row r="1160">
          <cell r="A1160">
            <v>3587</v>
          </cell>
          <cell r="B1160">
            <v>5</v>
          </cell>
          <cell r="C1160" t="str">
            <v>閎康</v>
          </cell>
        </row>
        <row r="1161">
          <cell r="A1161">
            <v>3588</v>
          </cell>
          <cell r="B1161">
            <v>6</v>
          </cell>
          <cell r="C1161" t="str">
            <v>通嘉</v>
          </cell>
        </row>
        <row r="1162">
          <cell r="A1162">
            <v>3589</v>
          </cell>
          <cell r="B1162">
            <v>6</v>
          </cell>
          <cell r="C1162" t="str">
            <v>聯盛</v>
          </cell>
        </row>
        <row r="1163">
          <cell r="A1163">
            <v>3590</v>
          </cell>
          <cell r="B1163">
            <v>7</v>
          </cell>
          <cell r="C1163" t="str">
            <v>時緯</v>
          </cell>
        </row>
        <row r="1164">
          <cell r="A1164">
            <v>3591</v>
          </cell>
          <cell r="B1164">
            <v>6</v>
          </cell>
          <cell r="C1164" t="str">
            <v>艾笛</v>
          </cell>
        </row>
        <row r="1165">
          <cell r="A1165">
            <v>3592</v>
          </cell>
          <cell r="B1165">
            <v>5</v>
          </cell>
          <cell r="C1165" t="str">
            <v>瑞鼎</v>
          </cell>
        </row>
        <row r="1166">
          <cell r="A1166">
            <v>3593</v>
          </cell>
          <cell r="B1166">
            <v>9</v>
          </cell>
          <cell r="C1166" t="str">
            <v>力銘</v>
          </cell>
        </row>
        <row r="1167">
          <cell r="A1167">
            <v>3594</v>
          </cell>
          <cell r="B1167">
            <v>7</v>
          </cell>
          <cell r="C1167" t="str">
            <v>磐儀</v>
          </cell>
        </row>
        <row r="1168">
          <cell r="A1168">
            <v>3595</v>
          </cell>
          <cell r="B1168">
            <v>8</v>
          </cell>
          <cell r="C1168" t="str">
            <v>山太</v>
          </cell>
        </row>
        <row r="1169">
          <cell r="A1169">
            <v>3596</v>
          </cell>
          <cell r="B1169">
            <v>5</v>
          </cell>
          <cell r="C1169" t="str">
            <v>智易</v>
          </cell>
        </row>
        <row r="1170">
          <cell r="A1170">
            <v>3597</v>
          </cell>
          <cell r="B1170">
            <v>7</v>
          </cell>
          <cell r="C1170" t="str">
            <v>映興</v>
          </cell>
        </row>
        <row r="1171">
          <cell r="A1171">
            <v>3598</v>
          </cell>
          <cell r="B1171">
            <v>5</v>
          </cell>
          <cell r="C1171" t="str">
            <v>奕力</v>
          </cell>
        </row>
        <row r="1172">
          <cell r="A1172">
            <v>3599</v>
          </cell>
          <cell r="B1172">
            <v>7</v>
          </cell>
          <cell r="C1172" t="str">
            <v>旺能</v>
          </cell>
        </row>
        <row r="1173">
          <cell r="A1173">
            <v>3601</v>
          </cell>
          <cell r="B1173">
            <v>7</v>
          </cell>
          <cell r="C1173" t="str">
            <v>前源</v>
          </cell>
        </row>
        <row r="1174">
          <cell r="A1174">
            <v>3603</v>
          </cell>
          <cell r="B1174">
            <v>9</v>
          </cell>
          <cell r="C1174" t="str">
            <v>建祥</v>
          </cell>
        </row>
        <row r="1175">
          <cell r="A1175">
            <v>3604</v>
          </cell>
          <cell r="B1175">
            <v>8</v>
          </cell>
          <cell r="C1175" t="str">
            <v>立碁</v>
          </cell>
        </row>
        <row r="1176">
          <cell r="A1176">
            <v>3605</v>
          </cell>
          <cell r="B1176">
            <v>5</v>
          </cell>
          <cell r="C1176" t="str">
            <v>宏致</v>
          </cell>
        </row>
        <row r="1177">
          <cell r="A1177">
            <v>3606</v>
          </cell>
          <cell r="B1177">
            <v>9</v>
          </cell>
          <cell r="C1177" t="str">
            <v>特佳</v>
          </cell>
        </row>
        <row r="1178">
          <cell r="A1178">
            <v>3607</v>
          </cell>
          <cell r="B1178">
            <v>6</v>
          </cell>
          <cell r="C1178" t="str">
            <v>谷崧</v>
          </cell>
        </row>
        <row r="1179">
          <cell r="A1179">
            <v>3609</v>
          </cell>
          <cell r="B1179">
            <v>6</v>
          </cell>
          <cell r="C1179" t="str">
            <v>東林</v>
          </cell>
        </row>
        <row r="1180">
          <cell r="A1180">
            <v>3610</v>
          </cell>
          <cell r="B1180">
            <v>8</v>
          </cell>
          <cell r="C1180" t="str">
            <v>啟耀</v>
          </cell>
        </row>
        <row r="1181">
          <cell r="A1181">
            <v>3611</v>
          </cell>
          <cell r="B1181">
            <v>4</v>
          </cell>
          <cell r="C1181" t="str">
            <v>鼎翰</v>
          </cell>
        </row>
        <row r="1182">
          <cell r="A1182">
            <v>3612</v>
          </cell>
          <cell r="B1182">
            <v>6</v>
          </cell>
          <cell r="C1182" t="str">
            <v>富鴻</v>
          </cell>
        </row>
        <row r="1183">
          <cell r="A1183">
            <v>3613</v>
          </cell>
          <cell r="B1183" t="str">
            <v>D</v>
          </cell>
          <cell r="C1183" t="str">
            <v>碩達</v>
          </cell>
        </row>
        <row r="1184">
          <cell r="A1184">
            <v>3614</v>
          </cell>
          <cell r="B1184">
            <v>5</v>
          </cell>
          <cell r="C1184" t="str">
            <v>誠致</v>
          </cell>
        </row>
        <row r="1185">
          <cell r="A1185">
            <v>3615</v>
          </cell>
          <cell r="B1185">
            <v>7</v>
          </cell>
          <cell r="C1185" t="str">
            <v>安可</v>
          </cell>
        </row>
        <row r="1186">
          <cell r="A1186">
            <v>3616</v>
          </cell>
          <cell r="B1186" t="str">
            <v>D</v>
          </cell>
          <cell r="C1186" t="str">
            <v>宏瀨</v>
          </cell>
        </row>
        <row r="1187">
          <cell r="A1187">
            <v>3617</v>
          </cell>
          <cell r="B1187">
            <v>4</v>
          </cell>
          <cell r="C1187" t="str">
            <v>碩天</v>
          </cell>
        </row>
        <row r="1188">
          <cell r="A1188">
            <v>3619</v>
          </cell>
          <cell r="B1188">
            <v>8</v>
          </cell>
          <cell r="C1188" t="str">
            <v>冠輝</v>
          </cell>
        </row>
        <row r="1189">
          <cell r="A1189">
            <v>3620</v>
          </cell>
          <cell r="B1189">
            <v>6</v>
          </cell>
          <cell r="C1189" t="str">
            <v>日月</v>
          </cell>
        </row>
        <row r="1190">
          <cell r="A1190">
            <v>3622</v>
          </cell>
          <cell r="B1190">
            <v>7</v>
          </cell>
          <cell r="C1190" t="str">
            <v>洋華</v>
          </cell>
        </row>
        <row r="1191">
          <cell r="A1191">
            <v>3623</v>
          </cell>
          <cell r="B1191">
            <v>6</v>
          </cell>
          <cell r="C1191" t="str">
            <v>富晶</v>
          </cell>
        </row>
        <row r="1192">
          <cell r="A1192">
            <v>3624</v>
          </cell>
          <cell r="B1192">
            <v>5</v>
          </cell>
          <cell r="C1192" t="str">
            <v>光頡</v>
          </cell>
        </row>
        <row r="1193">
          <cell r="A1193">
            <v>3625</v>
          </cell>
          <cell r="B1193">
            <v>7</v>
          </cell>
          <cell r="C1193" t="str">
            <v>西勝</v>
          </cell>
        </row>
        <row r="1194">
          <cell r="A1194">
            <v>3627</v>
          </cell>
          <cell r="B1194">
            <v>6</v>
          </cell>
          <cell r="C1194" t="str">
            <v>華信</v>
          </cell>
        </row>
        <row r="1195">
          <cell r="A1195">
            <v>3628</v>
          </cell>
          <cell r="B1195">
            <v>6</v>
          </cell>
          <cell r="C1195" t="str">
            <v>盈正</v>
          </cell>
        </row>
        <row r="1196">
          <cell r="A1196">
            <v>3629</v>
          </cell>
          <cell r="B1196">
            <v>8</v>
          </cell>
          <cell r="C1196" t="str">
            <v>地心</v>
          </cell>
        </row>
        <row r="1197">
          <cell r="A1197">
            <v>3630</v>
          </cell>
          <cell r="B1197">
            <v>6</v>
          </cell>
          <cell r="C1197" t="str">
            <v>新鉅</v>
          </cell>
        </row>
        <row r="1198">
          <cell r="A1198">
            <v>3631</v>
          </cell>
          <cell r="B1198">
            <v>8</v>
          </cell>
          <cell r="C1198" t="str">
            <v>晟楠</v>
          </cell>
        </row>
        <row r="1199">
          <cell r="A1199">
            <v>3632</v>
          </cell>
          <cell r="B1199">
            <v>9</v>
          </cell>
          <cell r="C1199" t="str">
            <v>研勤</v>
          </cell>
        </row>
        <row r="1200">
          <cell r="A1200">
            <v>3633</v>
          </cell>
          <cell r="B1200">
            <v>5</v>
          </cell>
          <cell r="C1200" t="str">
            <v>云光</v>
          </cell>
        </row>
        <row r="1201">
          <cell r="A1201">
            <v>3634</v>
          </cell>
          <cell r="B1201">
            <v>9</v>
          </cell>
          <cell r="C1201" t="str">
            <v>正翰</v>
          </cell>
        </row>
        <row r="1202">
          <cell r="A1202">
            <v>3635</v>
          </cell>
          <cell r="B1202" t="str">
            <v>D</v>
          </cell>
          <cell r="C1202" t="str">
            <v>晶量</v>
          </cell>
        </row>
        <row r="1203">
          <cell r="A1203">
            <v>3636</v>
          </cell>
          <cell r="B1203">
            <v>9</v>
          </cell>
          <cell r="C1203" t="str">
            <v>晶越</v>
          </cell>
        </row>
        <row r="1204">
          <cell r="A1204">
            <v>3637</v>
          </cell>
          <cell r="B1204">
            <v>8</v>
          </cell>
          <cell r="C1204" t="str">
            <v>沃福</v>
          </cell>
        </row>
        <row r="1205">
          <cell r="A1205">
            <v>3638</v>
          </cell>
          <cell r="B1205">
            <v>5</v>
          </cell>
          <cell r="C1205" t="str">
            <v>F-IM</v>
          </cell>
        </row>
        <row r="1206">
          <cell r="A1206">
            <v>3642</v>
          </cell>
          <cell r="B1206">
            <v>8</v>
          </cell>
          <cell r="C1206" t="str">
            <v>駿熠</v>
          </cell>
        </row>
        <row r="1207">
          <cell r="A1207">
            <v>3643</v>
          </cell>
          <cell r="B1207">
            <v>8</v>
          </cell>
          <cell r="C1207" t="str">
            <v>台睿</v>
          </cell>
        </row>
        <row r="1208">
          <cell r="A1208">
            <v>3644</v>
          </cell>
          <cell r="B1208">
            <v>9</v>
          </cell>
          <cell r="C1208" t="str">
            <v>凌嘉</v>
          </cell>
        </row>
        <row r="1209">
          <cell r="A1209">
            <v>3645</v>
          </cell>
          <cell r="B1209">
            <v>5</v>
          </cell>
          <cell r="C1209" t="str">
            <v>達邁</v>
          </cell>
        </row>
        <row r="1210">
          <cell r="A1210">
            <v>3646</v>
          </cell>
          <cell r="B1210">
            <v>6</v>
          </cell>
          <cell r="C1210" t="str">
            <v>艾恩</v>
          </cell>
        </row>
        <row r="1211">
          <cell r="A1211">
            <v>3647</v>
          </cell>
          <cell r="B1211" t="str">
            <v>D</v>
          </cell>
          <cell r="C1211" t="str">
            <v>旭晶</v>
          </cell>
        </row>
        <row r="1212">
          <cell r="A1212">
            <v>3649</v>
          </cell>
          <cell r="B1212" t="str">
            <v>D</v>
          </cell>
          <cell r="C1212" t="str">
            <v>長裕</v>
          </cell>
        </row>
        <row r="1213">
          <cell r="A1213">
            <v>3651</v>
          </cell>
          <cell r="B1213" t="str">
            <v>D</v>
          </cell>
          <cell r="C1213" t="str">
            <v>F-天</v>
          </cell>
        </row>
        <row r="1214">
          <cell r="A1214">
            <v>3652</v>
          </cell>
          <cell r="B1214">
            <v>6</v>
          </cell>
          <cell r="C1214" t="str">
            <v>精聯</v>
          </cell>
        </row>
        <row r="1215">
          <cell r="A1215">
            <v>3653</v>
          </cell>
          <cell r="B1215">
            <v>4</v>
          </cell>
          <cell r="C1215" t="str">
            <v>健策</v>
          </cell>
        </row>
        <row r="1216">
          <cell r="A1216">
            <v>3656</v>
          </cell>
          <cell r="B1216" t="str">
            <v>D</v>
          </cell>
          <cell r="C1216" t="str">
            <v>聯勝</v>
          </cell>
        </row>
        <row r="1217">
          <cell r="A1217">
            <v>3657</v>
          </cell>
          <cell r="B1217">
            <v>6</v>
          </cell>
          <cell r="C1217" t="str">
            <v>大衛</v>
          </cell>
        </row>
        <row r="1218">
          <cell r="A1218">
            <v>3658</v>
          </cell>
          <cell r="B1218">
            <v>4</v>
          </cell>
          <cell r="C1218" t="str">
            <v>漢微</v>
          </cell>
        </row>
        <row r="1219">
          <cell r="A1219">
            <v>3659</v>
          </cell>
          <cell r="B1219">
            <v>6</v>
          </cell>
          <cell r="C1219" t="str">
            <v>百辰</v>
          </cell>
        </row>
        <row r="1220">
          <cell r="A1220">
            <v>3661</v>
          </cell>
          <cell r="B1220">
            <v>5</v>
          </cell>
          <cell r="C1220" t="str">
            <v>世芯</v>
          </cell>
        </row>
        <row r="1221">
          <cell r="A1221">
            <v>3662</v>
          </cell>
          <cell r="B1221" t="str">
            <v>D</v>
          </cell>
          <cell r="C1221" t="str">
            <v>齊民</v>
          </cell>
        </row>
        <row r="1222">
          <cell r="A1222">
            <v>3663</v>
          </cell>
          <cell r="B1222">
            <v>6</v>
          </cell>
          <cell r="C1222" t="str">
            <v>鑫科</v>
          </cell>
        </row>
        <row r="1223">
          <cell r="A1223">
            <v>3664</v>
          </cell>
          <cell r="B1223">
            <v>7</v>
          </cell>
          <cell r="C1223" t="str">
            <v>安瑞</v>
          </cell>
        </row>
        <row r="1224">
          <cell r="A1224">
            <v>3665</v>
          </cell>
          <cell r="B1224">
            <v>4</v>
          </cell>
          <cell r="C1224" t="str">
            <v>貿聯</v>
          </cell>
        </row>
        <row r="1225">
          <cell r="A1225">
            <v>3666</v>
          </cell>
          <cell r="B1225">
            <v>7</v>
          </cell>
          <cell r="C1225" t="str">
            <v>光耀</v>
          </cell>
        </row>
        <row r="1226">
          <cell r="A1226">
            <v>3669</v>
          </cell>
          <cell r="B1226">
            <v>5</v>
          </cell>
          <cell r="C1226" t="str">
            <v>圓展</v>
          </cell>
        </row>
        <row r="1227">
          <cell r="A1227">
            <v>3671</v>
          </cell>
          <cell r="B1227">
            <v>9</v>
          </cell>
          <cell r="C1227" t="str">
            <v>摩幻</v>
          </cell>
        </row>
        <row r="1228">
          <cell r="A1228">
            <v>3672</v>
          </cell>
          <cell r="B1228">
            <v>6</v>
          </cell>
          <cell r="C1228" t="str">
            <v>康聯</v>
          </cell>
        </row>
        <row r="1229">
          <cell r="A1229">
            <v>3673</v>
          </cell>
          <cell r="B1229">
            <v>6</v>
          </cell>
          <cell r="C1229" t="str">
            <v>TPK-</v>
          </cell>
        </row>
        <row r="1230">
          <cell r="A1230">
            <v>3674</v>
          </cell>
          <cell r="B1230">
            <v>8</v>
          </cell>
          <cell r="C1230" t="str">
            <v>康訊</v>
          </cell>
        </row>
        <row r="1231">
          <cell r="A1231">
            <v>3675</v>
          </cell>
          <cell r="B1231">
            <v>6</v>
          </cell>
          <cell r="C1231" t="str">
            <v>德微</v>
          </cell>
        </row>
        <row r="1232">
          <cell r="A1232">
            <v>3678</v>
          </cell>
          <cell r="B1232">
            <v>8</v>
          </cell>
          <cell r="C1232" t="str">
            <v>聯享</v>
          </cell>
        </row>
        <row r="1233">
          <cell r="A1233">
            <v>3679</v>
          </cell>
          <cell r="B1233">
            <v>5</v>
          </cell>
          <cell r="C1233" t="str">
            <v>新至</v>
          </cell>
        </row>
        <row r="1234">
          <cell r="A1234">
            <v>3680</v>
          </cell>
          <cell r="B1234">
            <v>9</v>
          </cell>
          <cell r="C1234" t="str">
            <v>家登</v>
          </cell>
        </row>
        <row r="1235">
          <cell r="A1235">
            <v>3681</v>
          </cell>
          <cell r="B1235">
            <v>7</v>
          </cell>
          <cell r="C1235" t="str">
            <v>實盈</v>
          </cell>
        </row>
        <row r="1236">
          <cell r="A1236">
            <v>3682</v>
          </cell>
          <cell r="B1236">
            <v>6</v>
          </cell>
          <cell r="C1236" t="str">
            <v>亞太</v>
          </cell>
        </row>
        <row r="1237">
          <cell r="A1237">
            <v>3684</v>
          </cell>
          <cell r="B1237">
            <v>6</v>
          </cell>
          <cell r="C1237" t="str">
            <v>榮昌</v>
          </cell>
        </row>
        <row r="1238">
          <cell r="A1238">
            <v>3685</v>
          </cell>
          <cell r="B1238">
            <v>7</v>
          </cell>
          <cell r="C1238" t="str">
            <v>元創</v>
          </cell>
        </row>
        <row r="1239">
          <cell r="A1239">
            <v>3686</v>
          </cell>
          <cell r="B1239">
            <v>8</v>
          </cell>
          <cell r="C1239" t="str">
            <v>達能</v>
          </cell>
        </row>
        <row r="1240">
          <cell r="A1240">
            <v>3687</v>
          </cell>
          <cell r="B1240">
            <v>7</v>
          </cell>
          <cell r="C1240" t="str">
            <v>歐買</v>
          </cell>
        </row>
        <row r="1241">
          <cell r="A1241">
            <v>3688</v>
          </cell>
          <cell r="B1241">
            <v>8</v>
          </cell>
          <cell r="C1241" t="str">
            <v>華立</v>
          </cell>
        </row>
        <row r="1242">
          <cell r="A1242">
            <v>3689</v>
          </cell>
          <cell r="B1242">
            <v>6</v>
          </cell>
          <cell r="C1242" t="str">
            <v>湧德</v>
          </cell>
        </row>
        <row r="1243">
          <cell r="A1243">
            <v>3690</v>
          </cell>
          <cell r="B1243">
            <v>9</v>
          </cell>
          <cell r="C1243" t="str">
            <v>群豐</v>
          </cell>
        </row>
        <row r="1244">
          <cell r="A1244">
            <v>3691</v>
          </cell>
          <cell r="B1244">
            <v>8</v>
          </cell>
          <cell r="C1244" t="str">
            <v>碩禾</v>
          </cell>
        </row>
        <row r="1245">
          <cell r="A1245">
            <v>3693</v>
          </cell>
          <cell r="B1245">
            <v>7</v>
          </cell>
          <cell r="C1245" t="str">
            <v>營邦</v>
          </cell>
        </row>
        <row r="1246">
          <cell r="A1246">
            <v>3694</v>
          </cell>
          <cell r="B1246">
            <v>7</v>
          </cell>
          <cell r="C1246" t="str">
            <v>海華</v>
          </cell>
        </row>
        <row r="1247">
          <cell r="A1247">
            <v>3697</v>
          </cell>
          <cell r="B1247">
            <v>4</v>
          </cell>
          <cell r="C1247" t="str">
            <v>F-晨</v>
          </cell>
        </row>
        <row r="1248">
          <cell r="A1248">
            <v>3698</v>
          </cell>
          <cell r="B1248">
            <v>5</v>
          </cell>
          <cell r="C1248" t="str">
            <v>隆達</v>
          </cell>
        </row>
        <row r="1249">
          <cell r="A1249">
            <v>3701</v>
          </cell>
          <cell r="B1249">
            <v>8</v>
          </cell>
          <cell r="C1249" t="str">
            <v>大眾</v>
          </cell>
        </row>
        <row r="1250">
          <cell r="A1250">
            <v>3702</v>
          </cell>
          <cell r="B1250">
            <v>4</v>
          </cell>
          <cell r="C1250" t="str">
            <v>大聯</v>
          </cell>
        </row>
        <row r="1251">
          <cell r="A1251">
            <v>3703</v>
          </cell>
          <cell r="B1251">
            <v>5</v>
          </cell>
          <cell r="C1251" t="str">
            <v>欣陸</v>
          </cell>
        </row>
        <row r="1252">
          <cell r="A1252">
            <v>3704</v>
          </cell>
          <cell r="B1252">
            <v>6</v>
          </cell>
          <cell r="C1252" t="str">
            <v>合勤</v>
          </cell>
        </row>
        <row r="1253">
          <cell r="A1253">
            <v>3705</v>
          </cell>
          <cell r="B1253">
            <v>4</v>
          </cell>
          <cell r="C1253" t="str">
            <v>永信</v>
          </cell>
        </row>
        <row r="1254">
          <cell r="A1254">
            <v>3706</v>
          </cell>
          <cell r="B1254">
            <v>4</v>
          </cell>
          <cell r="C1254" t="str">
            <v>神達</v>
          </cell>
        </row>
        <row r="1255">
          <cell r="A1255">
            <v>3707</v>
          </cell>
          <cell r="B1255">
            <v>7</v>
          </cell>
          <cell r="C1255" t="str">
            <v>漢磊</v>
          </cell>
        </row>
        <row r="1256">
          <cell r="A1256">
            <v>3708</v>
          </cell>
          <cell r="B1256">
            <v>6</v>
          </cell>
          <cell r="C1256" t="str">
            <v>上緯</v>
          </cell>
        </row>
        <row r="1257">
          <cell r="A1257">
            <v>3709</v>
          </cell>
          <cell r="B1257">
            <v>6</v>
          </cell>
          <cell r="C1257" t="str">
            <v>鑫聯</v>
          </cell>
        </row>
        <row r="1258">
          <cell r="A1258">
            <v>3710</v>
          </cell>
          <cell r="B1258">
            <v>9</v>
          </cell>
          <cell r="C1258" t="str">
            <v>連展</v>
          </cell>
        </row>
        <row r="1259">
          <cell r="A1259">
            <v>3711</v>
          </cell>
          <cell r="B1259">
            <v>3</v>
          </cell>
          <cell r="C1259" t="str">
            <v>日月</v>
          </cell>
        </row>
        <row r="1260">
          <cell r="A1260">
            <v>3712</v>
          </cell>
          <cell r="B1260">
            <v>6</v>
          </cell>
          <cell r="C1260" t="str">
            <v>永崴</v>
          </cell>
        </row>
        <row r="1261">
          <cell r="A1261">
            <v>4102</v>
          </cell>
          <cell r="B1261">
            <v>6</v>
          </cell>
          <cell r="C1261" t="str">
            <v>永日</v>
          </cell>
        </row>
        <row r="1262">
          <cell r="A1262">
            <v>4103</v>
          </cell>
          <cell r="B1262">
            <v>4</v>
          </cell>
          <cell r="C1262" t="str">
            <v>百略</v>
          </cell>
        </row>
        <row r="1263">
          <cell r="A1263">
            <v>4104</v>
          </cell>
          <cell r="B1263">
            <v>5</v>
          </cell>
          <cell r="C1263" t="str">
            <v>佳醫</v>
          </cell>
        </row>
        <row r="1264">
          <cell r="A1264">
            <v>4105</v>
          </cell>
          <cell r="B1264">
            <v>4</v>
          </cell>
          <cell r="C1264" t="str">
            <v>東洋</v>
          </cell>
        </row>
        <row r="1265">
          <cell r="A1265">
            <v>4106</v>
          </cell>
          <cell r="B1265">
            <v>5</v>
          </cell>
          <cell r="C1265" t="str">
            <v>雃博</v>
          </cell>
        </row>
        <row r="1266">
          <cell r="A1266">
            <v>4107</v>
          </cell>
          <cell r="B1266">
            <v>5</v>
          </cell>
          <cell r="C1266" t="str">
            <v>邦特</v>
          </cell>
        </row>
        <row r="1267">
          <cell r="A1267">
            <v>4108</v>
          </cell>
          <cell r="B1267">
            <v>7</v>
          </cell>
          <cell r="C1267" t="str">
            <v>懷特</v>
          </cell>
        </row>
        <row r="1268">
          <cell r="A1268">
            <v>4109</v>
          </cell>
          <cell r="B1268">
            <v>9</v>
          </cell>
          <cell r="C1268" t="str">
            <v>加捷</v>
          </cell>
        </row>
        <row r="1269">
          <cell r="A1269">
            <v>4110</v>
          </cell>
          <cell r="B1269">
            <v>6</v>
          </cell>
          <cell r="C1269" t="str">
            <v>博登</v>
          </cell>
        </row>
        <row r="1270">
          <cell r="A1270">
            <v>4111</v>
          </cell>
          <cell r="B1270">
            <v>5</v>
          </cell>
          <cell r="C1270" t="str">
            <v>濟生</v>
          </cell>
        </row>
        <row r="1271">
          <cell r="A1271">
            <v>4113</v>
          </cell>
          <cell r="B1271">
            <v>7</v>
          </cell>
          <cell r="C1271" t="str">
            <v>聯上</v>
          </cell>
        </row>
        <row r="1272">
          <cell r="A1272">
            <v>4114</v>
          </cell>
          <cell r="B1272">
            <v>7</v>
          </cell>
          <cell r="C1272" t="str">
            <v>健喬</v>
          </cell>
        </row>
        <row r="1273">
          <cell r="A1273">
            <v>4115</v>
          </cell>
          <cell r="B1273">
            <v>6</v>
          </cell>
          <cell r="C1273" t="str">
            <v>善德</v>
          </cell>
        </row>
        <row r="1274">
          <cell r="A1274">
            <v>4116</v>
          </cell>
          <cell r="B1274">
            <v>6</v>
          </cell>
          <cell r="C1274" t="str">
            <v>明基</v>
          </cell>
        </row>
        <row r="1275">
          <cell r="A1275">
            <v>4117</v>
          </cell>
          <cell r="B1275">
            <v>7</v>
          </cell>
          <cell r="C1275" t="str">
            <v>普生</v>
          </cell>
        </row>
        <row r="1276">
          <cell r="A1276">
            <v>4118</v>
          </cell>
          <cell r="B1276" t="str">
            <v>D</v>
          </cell>
          <cell r="C1276" t="str">
            <v>友合</v>
          </cell>
        </row>
        <row r="1277">
          <cell r="A1277">
            <v>4119</v>
          </cell>
          <cell r="B1277">
            <v>4</v>
          </cell>
          <cell r="C1277" t="str">
            <v>旭富</v>
          </cell>
        </row>
        <row r="1278">
          <cell r="A1278">
            <v>4120</v>
          </cell>
          <cell r="B1278">
            <v>5</v>
          </cell>
          <cell r="C1278" t="str">
            <v>友華</v>
          </cell>
        </row>
        <row r="1279">
          <cell r="A1279">
            <v>4121</v>
          </cell>
          <cell r="B1279">
            <v>6</v>
          </cell>
          <cell r="C1279" t="str">
            <v>優盛</v>
          </cell>
        </row>
        <row r="1280">
          <cell r="A1280">
            <v>4123</v>
          </cell>
          <cell r="B1280">
            <v>6</v>
          </cell>
          <cell r="C1280" t="str">
            <v>晟德</v>
          </cell>
        </row>
        <row r="1281">
          <cell r="A1281">
            <v>4124</v>
          </cell>
          <cell r="B1281">
            <v>8</v>
          </cell>
          <cell r="C1281" t="str">
            <v>期美</v>
          </cell>
        </row>
        <row r="1282">
          <cell r="A1282">
            <v>4125</v>
          </cell>
          <cell r="B1282">
            <v>6</v>
          </cell>
          <cell r="C1282" t="str">
            <v>喬聯</v>
          </cell>
        </row>
        <row r="1283">
          <cell r="A1283">
            <v>4126</v>
          </cell>
          <cell r="B1283">
            <v>4</v>
          </cell>
          <cell r="C1283" t="str">
            <v>太醫</v>
          </cell>
        </row>
        <row r="1284">
          <cell r="A1284">
            <v>4127</v>
          </cell>
          <cell r="B1284">
            <v>8</v>
          </cell>
          <cell r="C1284" t="str">
            <v>天良</v>
          </cell>
        </row>
        <row r="1285">
          <cell r="A1285">
            <v>4128</v>
          </cell>
          <cell r="B1285">
            <v>6</v>
          </cell>
          <cell r="C1285" t="str">
            <v>中天</v>
          </cell>
        </row>
        <row r="1286">
          <cell r="A1286">
            <v>4129</v>
          </cell>
          <cell r="B1286">
            <v>6</v>
          </cell>
          <cell r="C1286" t="str">
            <v>聯合</v>
          </cell>
        </row>
        <row r="1287">
          <cell r="A1287">
            <v>4130</v>
          </cell>
          <cell r="B1287">
            <v>6</v>
          </cell>
          <cell r="C1287" t="str">
            <v>健亞</v>
          </cell>
        </row>
        <row r="1288">
          <cell r="A1288">
            <v>4131</v>
          </cell>
          <cell r="B1288">
            <v>9</v>
          </cell>
          <cell r="C1288" t="str">
            <v>晶宇</v>
          </cell>
        </row>
        <row r="1289">
          <cell r="A1289">
            <v>4132</v>
          </cell>
          <cell r="B1289">
            <v>9</v>
          </cell>
          <cell r="C1289" t="str">
            <v>國鼎</v>
          </cell>
        </row>
        <row r="1290">
          <cell r="A1290">
            <v>4133</v>
          </cell>
          <cell r="B1290">
            <v>5</v>
          </cell>
          <cell r="C1290" t="str">
            <v>亞諾</v>
          </cell>
        </row>
        <row r="1291">
          <cell r="A1291">
            <v>4134</v>
          </cell>
          <cell r="B1291">
            <v>9</v>
          </cell>
          <cell r="C1291" t="str">
            <v>台欣</v>
          </cell>
        </row>
        <row r="1292">
          <cell r="A1292">
            <v>4135</v>
          </cell>
          <cell r="B1292">
            <v>7</v>
          </cell>
          <cell r="C1292" t="str">
            <v>天賜</v>
          </cell>
        </row>
        <row r="1293">
          <cell r="A1293">
            <v>4136</v>
          </cell>
          <cell r="B1293">
            <v>8</v>
          </cell>
          <cell r="C1293" t="str">
            <v>太和</v>
          </cell>
        </row>
        <row r="1294">
          <cell r="A1294">
            <v>4137</v>
          </cell>
          <cell r="B1294">
            <v>4</v>
          </cell>
          <cell r="C1294" t="str">
            <v>麗豐</v>
          </cell>
        </row>
        <row r="1295">
          <cell r="A1295">
            <v>4138</v>
          </cell>
          <cell r="B1295">
            <v>6</v>
          </cell>
          <cell r="C1295" t="str">
            <v>曜亞</v>
          </cell>
        </row>
        <row r="1296">
          <cell r="A1296">
            <v>4139</v>
          </cell>
          <cell r="B1296">
            <v>7</v>
          </cell>
          <cell r="C1296" t="str">
            <v>馬光</v>
          </cell>
        </row>
        <row r="1297">
          <cell r="A1297">
            <v>4140</v>
          </cell>
          <cell r="B1297">
            <v>9</v>
          </cell>
          <cell r="C1297" t="str">
            <v>康富</v>
          </cell>
        </row>
        <row r="1298">
          <cell r="A1298">
            <v>4141</v>
          </cell>
          <cell r="B1298">
            <v>8</v>
          </cell>
          <cell r="C1298" t="str">
            <v>龍燈</v>
          </cell>
        </row>
        <row r="1299">
          <cell r="A1299">
            <v>4142</v>
          </cell>
          <cell r="B1299">
            <v>8</v>
          </cell>
          <cell r="C1299" t="str">
            <v>國光</v>
          </cell>
        </row>
        <row r="1300">
          <cell r="A1300">
            <v>4144</v>
          </cell>
          <cell r="B1300">
            <v>5</v>
          </cell>
          <cell r="C1300" t="str">
            <v>康聯</v>
          </cell>
        </row>
        <row r="1301">
          <cell r="A1301">
            <v>4145</v>
          </cell>
          <cell r="B1301" t="str">
            <v>-</v>
          </cell>
          <cell r="C1301" t="str">
            <v>F-繁</v>
          </cell>
        </row>
        <row r="1302">
          <cell r="A1302">
            <v>4147</v>
          </cell>
          <cell r="B1302">
            <v>7</v>
          </cell>
          <cell r="C1302" t="str">
            <v>中裕</v>
          </cell>
        </row>
        <row r="1303">
          <cell r="A1303">
            <v>4148</v>
          </cell>
          <cell r="B1303">
            <v>6</v>
          </cell>
          <cell r="C1303" t="str">
            <v>全宇</v>
          </cell>
        </row>
        <row r="1304">
          <cell r="A1304">
            <v>4150</v>
          </cell>
          <cell r="B1304">
            <v>8</v>
          </cell>
          <cell r="C1304" t="str">
            <v>優你</v>
          </cell>
        </row>
        <row r="1305">
          <cell r="A1305">
            <v>4151</v>
          </cell>
          <cell r="B1305">
            <v>9</v>
          </cell>
          <cell r="C1305" t="str">
            <v>明躍</v>
          </cell>
        </row>
        <row r="1306">
          <cell r="A1306">
            <v>4152</v>
          </cell>
          <cell r="B1306">
            <v>6</v>
          </cell>
          <cell r="C1306" t="str">
            <v>台微</v>
          </cell>
        </row>
        <row r="1307">
          <cell r="A1307">
            <v>4153</v>
          </cell>
          <cell r="B1307">
            <v>6</v>
          </cell>
          <cell r="C1307" t="str">
            <v>鈺緯</v>
          </cell>
        </row>
        <row r="1308">
          <cell r="A1308">
            <v>4154</v>
          </cell>
          <cell r="B1308">
            <v>7</v>
          </cell>
          <cell r="C1308" t="str">
            <v>康樂</v>
          </cell>
        </row>
        <row r="1309">
          <cell r="A1309">
            <v>4155</v>
          </cell>
          <cell r="B1309">
            <v>6</v>
          </cell>
          <cell r="C1309" t="str">
            <v>訊映</v>
          </cell>
        </row>
        <row r="1310">
          <cell r="A1310">
            <v>4156</v>
          </cell>
          <cell r="B1310">
            <v>8</v>
          </cell>
          <cell r="C1310" t="str">
            <v>賽德</v>
          </cell>
        </row>
        <row r="1311">
          <cell r="A1311">
            <v>4157</v>
          </cell>
          <cell r="B1311">
            <v>6</v>
          </cell>
          <cell r="C1311" t="str">
            <v>太景</v>
          </cell>
        </row>
        <row r="1312">
          <cell r="A1312">
            <v>4159</v>
          </cell>
          <cell r="B1312">
            <v>7</v>
          </cell>
          <cell r="C1312" t="str">
            <v>泉盛</v>
          </cell>
        </row>
        <row r="1313">
          <cell r="A1313">
            <v>4160</v>
          </cell>
          <cell r="B1313">
            <v>6</v>
          </cell>
          <cell r="C1313" t="str">
            <v>創源</v>
          </cell>
        </row>
        <row r="1314">
          <cell r="A1314">
            <v>4161</v>
          </cell>
          <cell r="B1314">
            <v>7</v>
          </cell>
          <cell r="C1314" t="str">
            <v>聿新</v>
          </cell>
        </row>
        <row r="1315">
          <cell r="A1315">
            <v>4162</v>
          </cell>
          <cell r="B1315">
            <v>5</v>
          </cell>
          <cell r="C1315" t="str">
            <v>智擎</v>
          </cell>
        </row>
        <row r="1316">
          <cell r="A1316">
            <v>4163</v>
          </cell>
          <cell r="B1316">
            <v>4</v>
          </cell>
          <cell r="C1316" t="str">
            <v>鐿鈦</v>
          </cell>
        </row>
        <row r="1317">
          <cell r="A1317">
            <v>4164</v>
          </cell>
          <cell r="B1317">
            <v>6</v>
          </cell>
          <cell r="C1317" t="str">
            <v>承業</v>
          </cell>
        </row>
        <row r="1318">
          <cell r="A1318">
            <v>4166</v>
          </cell>
          <cell r="B1318">
            <v>7</v>
          </cell>
          <cell r="C1318" t="str">
            <v>友霖</v>
          </cell>
        </row>
        <row r="1319">
          <cell r="A1319">
            <v>4167</v>
          </cell>
          <cell r="B1319">
            <v>7</v>
          </cell>
          <cell r="C1319" t="str">
            <v>展旺</v>
          </cell>
        </row>
        <row r="1320">
          <cell r="A1320">
            <v>4168</v>
          </cell>
          <cell r="B1320">
            <v>7</v>
          </cell>
          <cell r="C1320" t="str">
            <v>醣聯</v>
          </cell>
        </row>
        <row r="1321">
          <cell r="A1321">
            <v>4169</v>
          </cell>
          <cell r="B1321">
            <v>6</v>
          </cell>
          <cell r="C1321" t="str">
            <v>泰宗</v>
          </cell>
        </row>
        <row r="1322">
          <cell r="A1322">
            <v>4170</v>
          </cell>
          <cell r="B1322">
            <v>8</v>
          </cell>
          <cell r="C1322" t="str">
            <v>鑫品</v>
          </cell>
        </row>
        <row r="1323">
          <cell r="A1323">
            <v>4171</v>
          </cell>
          <cell r="B1323">
            <v>8</v>
          </cell>
          <cell r="C1323" t="str">
            <v>瑞基</v>
          </cell>
        </row>
        <row r="1324">
          <cell r="A1324">
            <v>4172</v>
          </cell>
          <cell r="B1324">
            <v>7</v>
          </cell>
          <cell r="C1324" t="str">
            <v>因華</v>
          </cell>
        </row>
        <row r="1325">
          <cell r="A1325">
            <v>4173</v>
          </cell>
          <cell r="B1325">
            <v>7</v>
          </cell>
          <cell r="C1325" t="str">
            <v>久裕</v>
          </cell>
        </row>
        <row r="1326">
          <cell r="A1326">
            <v>4174</v>
          </cell>
          <cell r="B1326">
            <v>7</v>
          </cell>
          <cell r="C1326" t="str">
            <v>浩鼎</v>
          </cell>
        </row>
        <row r="1327">
          <cell r="A1327">
            <v>4175</v>
          </cell>
          <cell r="B1327">
            <v>5</v>
          </cell>
          <cell r="C1327" t="str">
            <v>杏一</v>
          </cell>
        </row>
        <row r="1328">
          <cell r="A1328">
            <v>4177</v>
          </cell>
          <cell r="B1328" t="str">
            <v>D</v>
          </cell>
          <cell r="C1328" t="str">
            <v>柏登</v>
          </cell>
        </row>
        <row r="1329">
          <cell r="A1329">
            <v>4180</v>
          </cell>
          <cell r="B1329">
            <v>7</v>
          </cell>
          <cell r="C1329" t="str">
            <v>安成</v>
          </cell>
        </row>
        <row r="1330">
          <cell r="A1330">
            <v>4181</v>
          </cell>
          <cell r="B1330" t="str">
            <v>D</v>
          </cell>
          <cell r="C1330" t="str">
            <v>百丹</v>
          </cell>
        </row>
        <row r="1331">
          <cell r="A1331">
            <v>4183</v>
          </cell>
          <cell r="B1331">
            <v>6</v>
          </cell>
          <cell r="C1331" t="str">
            <v>福永</v>
          </cell>
        </row>
        <row r="1332">
          <cell r="A1332">
            <v>4184</v>
          </cell>
          <cell r="B1332">
            <v>7</v>
          </cell>
          <cell r="C1332" t="str">
            <v>昕琦</v>
          </cell>
        </row>
        <row r="1333">
          <cell r="A1333">
            <v>4186</v>
          </cell>
          <cell r="B1333">
            <v>8</v>
          </cell>
          <cell r="C1333" t="str">
            <v>尖端</v>
          </cell>
        </row>
        <row r="1334">
          <cell r="A1334">
            <v>4187</v>
          </cell>
          <cell r="B1334">
            <v>6</v>
          </cell>
          <cell r="C1334" t="str">
            <v>得榮</v>
          </cell>
        </row>
        <row r="1335">
          <cell r="A1335">
            <v>4188</v>
          </cell>
          <cell r="B1335">
            <v>6</v>
          </cell>
          <cell r="C1335" t="str">
            <v>安克</v>
          </cell>
        </row>
        <row r="1336">
          <cell r="A1336">
            <v>4190</v>
          </cell>
          <cell r="B1336">
            <v>4</v>
          </cell>
          <cell r="C1336" t="str">
            <v>佐登</v>
          </cell>
        </row>
        <row r="1337">
          <cell r="A1337">
            <v>4191</v>
          </cell>
          <cell r="B1337">
            <v>7</v>
          </cell>
          <cell r="C1337" t="str">
            <v>法德</v>
          </cell>
        </row>
        <row r="1338">
          <cell r="A1338">
            <v>4192</v>
          </cell>
          <cell r="B1338">
            <v>8</v>
          </cell>
          <cell r="C1338" t="str">
            <v>杏國</v>
          </cell>
        </row>
        <row r="1339">
          <cell r="A1339">
            <v>4193</v>
          </cell>
          <cell r="B1339">
            <v>8</v>
          </cell>
          <cell r="C1339" t="str">
            <v>喬本</v>
          </cell>
        </row>
        <row r="1340">
          <cell r="A1340">
            <v>4194</v>
          </cell>
          <cell r="B1340">
            <v>7</v>
          </cell>
          <cell r="C1340" t="str">
            <v>禾生</v>
          </cell>
        </row>
        <row r="1341">
          <cell r="A1341">
            <v>4195</v>
          </cell>
          <cell r="B1341">
            <v>7</v>
          </cell>
          <cell r="C1341" t="str">
            <v>基米</v>
          </cell>
        </row>
        <row r="1342">
          <cell r="A1342">
            <v>4197</v>
          </cell>
          <cell r="B1342">
            <v>7</v>
          </cell>
          <cell r="C1342" t="str">
            <v>暐世</v>
          </cell>
        </row>
        <row r="1343">
          <cell r="A1343">
            <v>4198</v>
          </cell>
          <cell r="B1343">
            <v>9</v>
          </cell>
          <cell r="C1343" t="str">
            <v>環瑞</v>
          </cell>
        </row>
        <row r="1344">
          <cell r="A1344">
            <v>4205</v>
          </cell>
          <cell r="B1344">
            <v>4</v>
          </cell>
          <cell r="C1344" t="str">
            <v>中華</v>
          </cell>
        </row>
        <row r="1345">
          <cell r="A1345">
            <v>4207</v>
          </cell>
          <cell r="B1345">
            <v>6</v>
          </cell>
          <cell r="C1345" t="str">
            <v>環泰</v>
          </cell>
        </row>
        <row r="1346">
          <cell r="A1346">
            <v>4303</v>
          </cell>
          <cell r="B1346">
            <v>7</v>
          </cell>
          <cell r="C1346" t="str">
            <v>信立</v>
          </cell>
        </row>
        <row r="1347">
          <cell r="A1347">
            <v>4304</v>
          </cell>
          <cell r="B1347">
            <v>9</v>
          </cell>
          <cell r="C1347" t="str">
            <v>勝昱</v>
          </cell>
        </row>
        <row r="1348">
          <cell r="A1348">
            <v>4305</v>
          </cell>
          <cell r="B1348">
            <v>5</v>
          </cell>
          <cell r="C1348" t="str">
            <v>世坤</v>
          </cell>
        </row>
        <row r="1349">
          <cell r="A1349">
            <v>4306</v>
          </cell>
          <cell r="B1349">
            <v>7</v>
          </cell>
          <cell r="C1349" t="str">
            <v>炎洲</v>
          </cell>
        </row>
        <row r="1350">
          <cell r="A1350">
            <v>4401</v>
          </cell>
          <cell r="B1350">
            <v>5</v>
          </cell>
          <cell r="C1350" t="str">
            <v>東隆</v>
          </cell>
        </row>
        <row r="1351">
          <cell r="A1351">
            <v>4402</v>
          </cell>
          <cell r="B1351">
            <v>9</v>
          </cell>
          <cell r="C1351" t="str">
            <v>福大</v>
          </cell>
        </row>
        <row r="1352">
          <cell r="A1352">
            <v>4404</v>
          </cell>
          <cell r="B1352" t="str">
            <v>D</v>
          </cell>
          <cell r="C1352" t="str">
            <v>百成</v>
          </cell>
        </row>
        <row r="1353">
          <cell r="A1353">
            <v>4406</v>
          </cell>
          <cell r="B1353">
            <v>6</v>
          </cell>
          <cell r="C1353" t="str">
            <v>新昕</v>
          </cell>
        </row>
        <row r="1354">
          <cell r="A1354">
            <v>4408</v>
          </cell>
          <cell r="B1354">
            <v>9</v>
          </cell>
          <cell r="C1354" t="str">
            <v>聯明</v>
          </cell>
        </row>
        <row r="1355">
          <cell r="A1355">
            <v>4413</v>
          </cell>
          <cell r="B1355">
            <v>8</v>
          </cell>
          <cell r="C1355" t="str">
            <v>飛寶</v>
          </cell>
        </row>
        <row r="1356">
          <cell r="A1356">
            <v>4414</v>
          </cell>
          <cell r="B1356">
            <v>8</v>
          </cell>
          <cell r="C1356" t="str">
            <v>如興</v>
          </cell>
        </row>
        <row r="1357">
          <cell r="A1357">
            <v>4415</v>
          </cell>
          <cell r="B1357" t="str">
            <v>D</v>
          </cell>
          <cell r="C1357" t="str">
            <v>台原</v>
          </cell>
        </row>
        <row r="1358">
          <cell r="A1358">
            <v>4416</v>
          </cell>
          <cell r="B1358">
            <v>8</v>
          </cell>
          <cell r="C1358" t="str">
            <v>三圓</v>
          </cell>
        </row>
        <row r="1359">
          <cell r="A1359">
            <v>4417</v>
          </cell>
          <cell r="B1359">
            <v>6</v>
          </cell>
          <cell r="C1359" t="str">
            <v>金洲</v>
          </cell>
        </row>
        <row r="1360">
          <cell r="A1360">
            <v>4419</v>
          </cell>
          <cell r="B1360">
            <v>9</v>
          </cell>
          <cell r="C1360" t="str">
            <v>元勝</v>
          </cell>
        </row>
        <row r="1361">
          <cell r="A1361">
            <v>4420</v>
          </cell>
          <cell r="B1361">
            <v>5</v>
          </cell>
          <cell r="C1361" t="str">
            <v>光明</v>
          </cell>
        </row>
        <row r="1362">
          <cell r="A1362">
            <v>4424</v>
          </cell>
          <cell r="B1362" t="str">
            <v>D</v>
          </cell>
          <cell r="C1362" t="str">
            <v>民興</v>
          </cell>
        </row>
        <row r="1363">
          <cell r="A1363">
            <v>4426</v>
          </cell>
          <cell r="B1363">
            <v>5</v>
          </cell>
          <cell r="C1363" t="str">
            <v>利勤</v>
          </cell>
        </row>
        <row r="1364">
          <cell r="A1364">
            <v>4427</v>
          </cell>
          <cell r="B1364">
            <v>8</v>
          </cell>
          <cell r="C1364" t="str">
            <v>展頌</v>
          </cell>
        </row>
        <row r="1365">
          <cell r="A1365">
            <v>4429</v>
          </cell>
          <cell r="B1365">
            <v>6</v>
          </cell>
          <cell r="C1365" t="str">
            <v>聚紡</v>
          </cell>
        </row>
        <row r="1366">
          <cell r="A1366">
            <v>4430</v>
          </cell>
          <cell r="B1366">
            <v>5</v>
          </cell>
          <cell r="C1366" t="str">
            <v>耀億</v>
          </cell>
        </row>
        <row r="1367">
          <cell r="A1367">
            <v>4431</v>
          </cell>
          <cell r="B1367">
            <v>6</v>
          </cell>
          <cell r="C1367" t="str">
            <v>敏成</v>
          </cell>
        </row>
        <row r="1368">
          <cell r="A1368">
            <v>4432</v>
          </cell>
          <cell r="B1368">
            <v>5</v>
          </cell>
          <cell r="C1368" t="str">
            <v>銘旺</v>
          </cell>
        </row>
        <row r="1369">
          <cell r="A1369">
            <v>4433</v>
          </cell>
          <cell r="B1369">
            <v>6</v>
          </cell>
          <cell r="C1369" t="str">
            <v>興采</v>
          </cell>
        </row>
        <row r="1370">
          <cell r="A1370">
            <v>4438</v>
          </cell>
          <cell r="B1370">
            <v>5</v>
          </cell>
          <cell r="C1370" t="str">
            <v>廣越</v>
          </cell>
        </row>
        <row r="1371">
          <cell r="A1371">
            <v>4440</v>
          </cell>
          <cell r="B1371">
            <v>5</v>
          </cell>
          <cell r="C1371" t="str">
            <v>宜新</v>
          </cell>
        </row>
        <row r="1372">
          <cell r="A1372">
            <v>4502</v>
          </cell>
          <cell r="B1372">
            <v>7</v>
          </cell>
          <cell r="C1372" t="str">
            <v>健信</v>
          </cell>
        </row>
        <row r="1373">
          <cell r="A1373">
            <v>4503</v>
          </cell>
          <cell r="B1373">
            <v>7</v>
          </cell>
          <cell r="C1373" t="str">
            <v>金雨</v>
          </cell>
        </row>
        <row r="1374">
          <cell r="A1374">
            <v>4506</v>
          </cell>
          <cell r="B1374">
            <v>5</v>
          </cell>
          <cell r="C1374" t="str">
            <v>崇友</v>
          </cell>
        </row>
        <row r="1375">
          <cell r="A1375">
            <v>4510</v>
          </cell>
          <cell r="B1375">
            <v>7</v>
          </cell>
          <cell r="C1375" t="str">
            <v>高鋒</v>
          </cell>
        </row>
        <row r="1376">
          <cell r="A1376">
            <v>4513</v>
          </cell>
          <cell r="B1376">
            <v>8</v>
          </cell>
          <cell r="C1376" t="str">
            <v>福裕</v>
          </cell>
        </row>
        <row r="1377">
          <cell r="A1377">
            <v>4522</v>
          </cell>
          <cell r="B1377">
            <v>7</v>
          </cell>
          <cell r="C1377" t="str">
            <v>大寶</v>
          </cell>
        </row>
        <row r="1378">
          <cell r="A1378">
            <v>4523</v>
          </cell>
          <cell r="B1378">
            <v>8</v>
          </cell>
          <cell r="C1378" t="str">
            <v>永彰</v>
          </cell>
        </row>
        <row r="1379">
          <cell r="A1379">
            <v>4526</v>
          </cell>
          <cell r="B1379">
            <v>6</v>
          </cell>
          <cell r="C1379" t="str">
            <v>東台</v>
          </cell>
        </row>
        <row r="1380">
          <cell r="A1380">
            <v>4527</v>
          </cell>
          <cell r="B1380">
            <v>5</v>
          </cell>
          <cell r="C1380" t="str">
            <v>方土</v>
          </cell>
        </row>
        <row r="1381">
          <cell r="A1381">
            <v>4528</v>
          </cell>
          <cell r="B1381">
            <v>5</v>
          </cell>
          <cell r="C1381" t="str">
            <v>江興</v>
          </cell>
        </row>
        <row r="1382">
          <cell r="A1382">
            <v>4529</v>
          </cell>
          <cell r="B1382">
            <v>9</v>
          </cell>
          <cell r="C1382" t="str">
            <v>淳紳</v>
          </cell>
        </row>
        <row r="1383">
          <cell r="A1383">
            <v>4530</v>
          </cell>
          <cell r="B1383">
            <v>8</v>
          </cell>
          <cell r="C1383" t="str">
            <v>宏易</v>
          </cell>
        </row>
        <row r="1384">
          <cell r="A1384">
            <v>4532</v>
          </cell>
          <cell r="B1384">
            <v>4</v>
          </cell>
          <cell r="C1384" t="str">
            <v>瑞智</v>
          </cell>
        </row>
        <row r="1385">
          <cell r="A1385">
            <v>4533</v>
          </cell>
          <cell r="B1385">
            <v>6</v>
          </cell>
          <cell r="C1385" t="str">
            <v>協易</v>
          </cell>
        </row>
        <row r="1386">
          <cell r="A1386">
            <v>4534</v>
          </cell>
          <cell r="B1386">
            <v>8</v>
          </cell>
          <cell r="C1386" t="str">
            <v>慶騰</v>
          </cell>
        </row>
        <row r="1387">
          <cell r="A1387">
            <v>4535</v>
          </cell>
          <cell r="B1387">
            <v>5</v>
          </cell>
          <cell r="C1387" t="str">
            <v>至興</v>
          </cell>
        </row>
        <row r="1388">
          <cell r="A1388">
            <v>4536</v>
          </cell>
          <cell r="B1388">
            <v>4</v>
          </cell>
          <cell r="C1388" t="str">
            <v>拓凱</v>
          </cell>
        </row>
        <row r="1389">
          <cell r="A1389">
            <v>4537</v>
          </cell>
          <cell r="B1389">
            <v>9</v>
          </cell>
          <cell r="C1389" t="str">
            <v>旭東</v>
          </cell>
        </row>
        <row r="1390">
          <cell r="A1390">
            <v>4538</v>
          </cell>
          <cell r="B1390">
            <v>6</v>
          </cell>
          <cell r="C1390" t="str">
            <v>大詠</v>
          </cell>
        </row>
        <row r="1391">
          <cell r="A1391">
            <v>4540</v>
          </cell>
          <cell r="B1391">
            <v>6</v>
          </cell>
          <cell r="C1391" t="str">
            <v>全球</v>
          </cell>
        </row>
        <row r="1392">
          <cell r="A1392">
            <v>4541</v>
          </cell>
          <cell r="B1392">
            <v>7</v>
          </cell>
          <cell r="C1392" t="str">
            <v>晟田</v>
          </cell>
        </row>
        <row r="1393">
          <cell r="A1393">
            <v>4542</v>
          </cell>
          <cell r="B1393">
            <v>7</v>
          </cell>
          <cell r="C1393" t="str">
            <v>科嶠</v>
          </cell>
        </row>
        <row r="1394">
          <cell r="A1394">
            <v>4543</v>
          </cell>
          <cell r="B1394">
            <v>6</v>
          </cell>
          <cell r="C1394" t="str">
            <v>萬在</v>
          </cell>
        </row>
        <row r="1395">
          <cell r="A1395">
            <v>4544</v>
          </cell>
          <cell r="B1395">
            <v>5</v>
          </cell>
          <cell r="C1395" t="str">
            <v>春日</v>
          </cell>
        </row>
        <row r="1396">
          <cell r="A1396">
            <v>4545</v>
          </cell>
          <cell r="B1396">
            <v>6</v>
          </cell>
          <cell r="C1396" t="str">
            <v>銘鈺</v>
          </cell>
        </row>
        <row r="1397">
          <cell r="A1397">
            <v>4546</v>
          </cell>
          <cell r="B1397">
            <v>6</v>
          </cell>
          <cell r="C1397" t="str">
            <v>長亨</v>
          </cell>
        </row>
        <row r="1398">
          <cell r="A1398">
            <v>4547</v>
          </cell>
          <cell r="B1398">
            <v>9</v>
          </cell>
          <cell r="C1398" t="str">
            <v>主新</v>
          </cell>
        </row>
        <row r="1399">
          <cell r="A1399">
            <v>4549</v>
          </cell>
          <cell r="B1399">
            <v>5</v>
          </cell>
          <cell r="C1399" t="str">
            <v>桓達</v>
          </cell>
        </row>
        <row r="1400">
          <cell r="A1400">
            <v>4550</v>
          </cell>
          <cell r="B1400">
            <v>6</v>
          </cell>
          <cell r="C1400" t="str">
            <v>長佳</v>
          </cell>
        </row>
        <row r="1401">
          <cell r="A1401">
            <v>4551</v>
          </cell>
          <cell r="B1401">
            <v>5</v>
          </cell>
          <cell r="C1401" t="str">
            <v>智伸</v>
          </cell>
        </row>
        <row r="1402">
          <cell r="A1402">
            <v>4552</v>
          </cell>
          <cell r="B1402">
            <v>5</v>
          </cell>
          <cell r="C1402" t="str">
            <v>力達</v>
          </cell>
        </row>
        <row r="1403">
          <cell r="A1403">
            <v>4553</v>
          </cell>
          <cell r="B1403">
            <v>7</v>
          </cell>
          <cell r="C1403" t="str">
            <v>盛復</v>
          </cell>
        </row>
        <row r="1404">
          <cell r="A1404">
            <v>4554</v>
          </cell>
          <cell r="B1404">
            <v>7</v>
          </cell>
          <cell r="C1404" t="str">
            <v>橙的</v>
          </cell>
        </row>
        <row r="1405">
          <cell r="A1405">
            <v>4555</v>
          </cell>
          <cell r="B1405">
            <v>6</v>
          </cell>
          <cell r="C1405" t="str">
            <v>氣立</v>
          </cell>
        </row>
        <row r="1406">
          <cell r="A1406">
            <v>4556</v>
          </cell>
          <cell r="B1406">
            <v>7</v>
          </cell>
          <cell r="C1406" t="str">
            <v>旭然</v>
          </cell>
        </row>
        <row r="1407">
          <cell r="A1407">
            <v>4557</v>
          </cell>
          <cell r="B1407">
            <v>5</v>
          </cell>
          <cell r="C1407" t="str">
            <v>永新</v>
          </cell>
        </row>
        <row r="1408">
          <cell r="A1408">
            <v>4558</v>
          </cell>
          <cell r="B1408">
            <v>8</v>
          </cell>
          <cell r="C1408" t="str">
            <v>寶緯</v>
          </cell>
        </row>
        <row r="1409">
          <cell r="A1409">
            <v>4559</v>
          </cell>
          <cell r="B1409">
            <v>9</v>
          </cell>
          <cell r="C1409" t="str">
            <v>久裕</v>
          </cell>
        </row>
        <row r="1410">
          <cell r="A1410">
            <v>4560</v>
          </cell>
          <cell r="B1410">
            <v>5</v>
          </cell>
          <cell r="C1410" t="str">
            <v>強信</v>
          </cell>
        </row>
        <row r="1411">
          <cell r="A1411">
            <v>4561</v>
          </cell>
          <cell r="B1411">
            <v>6</v>
          </cell>
          <cell r="C1411" t="str">
            <v>健椿</v>
          </cell>
        </row>
        <row r="1412">
          <cell r="A1412">
            <v>4562</v>
          </cell>
          <cell r="B1412">
            <v>7</v>
          </cell>
          <cell r="C1412" t="str">
            <v>穎漢</v>
          </cell>
        </row>
        <row r="1413">
          <cell r="A1413">
            <v>4563</v>
          </cell>
          <cell r="B1413">
            <v>6</v>
          </cell>
          <cell r="C1413" t="str">
            <v>百德</v>
          </cell>
        </row>
        <row r="1414">
          <cell r="A1414">
            <v>4564</v>
          </cell>
          <cell r="B1414">
            <v>5</v>
          </cell>
          <cell r="C1414" t="str">
            <v>元翎</v>
          </cell>
        </row>
        <row r="1415">
          <cell r="A1415">
            <v>4565</v>
          </cell>
          <cell r="B1415">
            <v>6</v>
          </cell>
          <cell r="C1415" t="str">
            <v>宏偉</v>
          </cell>
        </row>
        <row r="1416">
          <cell r="A1416">
            <v>4566</v>
          </cell>
          <cell r="B1416">
            <v>5</v>
          </cell>
          <cell r="C1416" t="str">
            <v>時碩</v>
          </cell>
        </row>
        <row r="1417">
          <cell r="A1417">
            <v>4568</v>
          </cell>
          <cell r="B1417">
            <v>6</v>
          </cell>
          <cell r="C1417" t="str">
            <v>科際</v>
          </cell>
        </row>
        <row r="1418">
          <cell r="A1418">
            <v>4570</v>
          </cell>
          <cell r="B1418">
            <v>7</v>
          </cell>
          <cell r="C1418" t="str">
            <v>傑生</v>
          </cell>
        </row>
        <row r="1419">
          <cell r="A1419">
            <v>4571</v>
          </cell>
          <cell r="B1419" t="str">
            <v/>
          </cell>
          <cell r="C1419" t="str">
            <v>鈞興</v>
          </cell>
        </row>
        <row r="1420">
          <cell r="A1420">
            <v>4572</v>
          </cell>
          <cell r="B1420">
            <v>5</v>
          </cell>
          <cell r="C1420" t="str">
            <v>駐龍</v>
          </cell>
        </row>
        <row r="1421">
          <cell r="A1421">
            <v>4573</v>
          </cell>
          <cell r="B1421">
            <v>7</v>
          </cell>
          <cell r="C1421" t="str">
            <v>高明</v>
          </cell>
        </row>
        <row r="1422">
          <cell r="A1422">
            <v>4575</v>
          </cell>
          <cell r="B1422">
            <v>7</v>
          </cell>
          <cell r="C1422" t="str">
            <v>銓寶</v>
          </cell>
        </row>
        <row r="1423">
          <cell r="A1423">
            <v>4576</v>
          </cell>
          <cell r="B1423">
            <v>7</v>
          </cell>
          <cell r="C1423" t="str">
            <v>大銀</v>
          </cell>
        </row>
        <row r="1424">
          <cell r="A1424">
            <v>4578</v>
          </cell>
          <cell r="B1424">
            <v>7</v>
          </cell>
          <cell r="C1424" t="str">
            <v>總格</v>
          </cell>
        </row>
        <row r="1425">
          <cell r="A1425">
            <v>4580</v>
          </cell>
          <cell r="B1425">
            <v>5</v>
          </cell>
          <cell r="C1425" t="str">
            <v>捷流</v>
          </cell>
        </row>
        <row r="1426">
          <cell r="A1426">
            <v>4582</v>
          </cell>
          <cell r="B1426" t="str">
            <v/>
          </cell>
          <cell r="C1426" t="str">
            <v>聚恆</v>
          </cell>
        </row>
        <row r="1427">
          <cell r="A1427">
            <v>4609</v>
          </cell>
          <cell r="B1427">
            <v>7</v>
          </cell>
          <cell r="C1427" t="str">
            <v>唐鋒</v>
          </cell>
        </row>
        <row r="1428">
          <cell r="A1428">
            <v>4702</v>
          </cell>
          <cell r="B1428">
            <v>8</v>
          </cell>
          <cell r="C1428" t="str">
            <v>中美</v>
          </cell>
        </row>
        <row r="1429">
          <cell r="A1429">
            <v>4703</v>
          </cell>
          <cell r="B1429" t="str">
            <v>D</v>
          </cell>
          <cell r="C1429" t="str">
            <v>揚華</v>
          </cell>
        </row>
        <row r="1430">
          <cell r="A1430">
            <v>4706</v>
          </cell>
          <cell r="B1430">
            <v>6</v>
          </cell>
          <cell r="C1430" t="str">
            <v>大恭</v>
          </cell>
        </row>
        <row r="1431">
          <cell r="A1431">
            <v>4707</v>
          </cell>
          <cell r="B1431">
            <v>7</v>
          </cell>
          <cell r="C1431" t="str">
            <v>磐亞</v>
          </cell>
        </row>
        <row r="1432">
          <cell r="A1432">
            <v>4711</v>
          </cell>
          <cell r="B1432">
            <v>6</v>
          </cell>
          <cell r="C1432" t="str">
            <v>永純</v>
          </cell>
        </row>
        <row r="1433">
          <cell r="A1433">
            <v>4712</v>
          </cell>
          <cell r="B1433">
            <v>8</v>
          </cell>
          <cell r="C1433" t="str">
            <v>南璋</v>
          </cell>
        </row>
        <row r="1434">
          <cell r="A1434">
            <v>4714</v>
          </cell>
          <cell r="B1434">
            <v>7</v>
          </cell>
          <cell r="C1434" t="str">
            <v>永捷</v>
          </cell>
        </row>
        <row r="1435">
          <cell r="A1435">
            <v>4716</v>
          </cell>
          <cell r="B1435">
            <v>6</v>
          </cell>
          <cell r="C1435" t="str">
            <v>大立</v>
          </cell>
        </row>
        <row r="1436">
          <cell r="A1436">
            <v>4717</v>
          </cell>
          <cell r="B1436">
            <v>5</v>
          </cell>
          <cell r="C1436" t="str">
            <v>天泰</v>
          </cell>
        </row>
        <row r="1437">
          <cell r="A1437">
            <v>4720</v>
          </cell>
          <cell r="B1437">
            <v>5</v>
          </cell>
          <cell r="C1437" t="str">
            <v>德淵</v>
          </cell>
        </row>
        <row r="1438">
          <cell r="A1438">
            <v>4721</v>
          </cell>
          <cell r="B1438">
            <v>5</v>
          </cell>
          <cell r="C1438" t="str">
            <v>美琪</v>
          </cell>
        </row>
        <row r="1439">
          <cell r="A1439">
            <v>4722</v>
          </cell>
          <cell r="B1439">
            <v>5</v>
          </cell>
          <cell r="C1439" t="str">
            <v>國精</v>
          </cell>
        </row>
        <row r="1440">
          <cell r="A1440">
            <v>4725</v>
          </cell>
          <cell r="B1440">
            <v>7</v>
          </cell>
          <cell r="C1440" t="str">
            <v>信昌</v>
          </cell>
        </row>
        <row r="1441">
          <cell r="A1441">
            <v>4726</v>
          </cell>
          <cell r="B1441">
            <v>7</v>
          </cell>
          <cell r="C1441" t="str">
            <v>永昕</v>
          </cell>
        </row>
        <row r="1442">
          <cell r="A1442">
            <v>4727</v>
          </cell>
          <cell r="B1442" t="str">
            <v>-</v>
          </cell>
          <cell r="C1442" t="str">
            <v>德邑</v>
          </cell>
        </row>
        <row r="1443">
          <cell r="A1443">
            <v>4728</v>
          </cell>
          <cell r="B1443">
            <v>6</v>
          </cell>
          <cell r="C1443" t="str">
            <v>雙美</v>
          </cell>
        </row>
        <row r="1444">
          <cell r="A1444">
            <v>4729</v>
          </cell>
          <cell r="B1444">
            <v>8</v>
          </cell>
          <cell r="C1444" t="str">
            <v>熒茂</v>
          </cell>
        </row>
        <row r="1445">
          <cell r="A1445">
            <v>4730</v>
          </cell>
          <cell r="B1445">
            <v>7</v>
          </cell>
          <cell r="C1445" t="str">
            <v>通用</v>
          </cell>
        </row>
        <row r="1446">
          <cell r="A1446">
            <v>4731</v>
          </cell>
          <cell r="B1446">
            <v>9</v>
          </cell>
          <cell r="C1446" t="str">
            <v>東宇</v>
          </cell>
        </row>
        <row r="1447">
          <cell r="A1447">
            <v>4732</v>
          </cell>
          <cell r="B1447">
            <v>8</v>
          </cell>
          <cell r="C1447" t="str">
            <v>彥臣</v>
          </cell>
        </row>
        <row r="1448">
          <cell r="A1448">
            <v>4733</v>
          </cell>
          <cell r="B1448">
            <v>5</v>
          </cell>
          <cell r="C1448" t="str">
            <v>上緯</v>
          </cell>
        </row>
        <row r="1449">
          <cell r="A1449">
            <v>4734</v>
          </cell>
          <cell r="B1449">
            <v>9</v>
          </cell>
          <cell r="C1449" t="str">
            <v>正揚</v>
          </cell>
        </row>
        <row r="1450">
          <cell r="A1450">
            <v>4735</v>
          </cell>
          <cell r="B1450">
            <v>6</v>
          </cell>
          <cell r="C1450" t="str">
            <v>豪展</v>
          </cell>
        </row>
        <row r="1451">
          <cell r="A1451">
            <v>4736</v>
          </cell>
          <cell r="B1451">
            <v>5</v>
          </cell>
          <cell r="C1451" t="str">
            <v>泰博</v>
          </cell>
        </row>
        <row r="1452">
          <cell r="A1452">
            <v>4737</v>
          </cell>
          <cell r="B1452">
            <v>7</v>
          </cell>
          <cell r="C1452" t="str">
            <v>華廣</v>
          </cell>
        </row>
        <row r="1453">
          <cell r="A1453">
            <v>4738</v>
          </cell>
          <cell r="B1453">
            <v>9</v>
          </cell>
          <cell r="C1453" t="str">
            <v>尚化</v>
          </cell>
        </row>
        <row r="1454">
          <cell r="A1454">
            <v>4739</v>
          </cell>
          <cell r="B1454">
            <v>5</v>
          </cell>
          <cell r="C1454" t="str">
            <v>康普</v>
          </cell>
        </row>
        <row r="1455">
          <cell r="A1455">
            <v>4740</v>
          </cell>
          <cell r="B1455">
            <v>9</v>
          </cell>
          <cell r="C1455" t="str">
            <v>慕德</v>
          </cell>
        </row>
        <row r="1456">
          <cell r="A1456">
            <v>4741</v>
          </cell>
          <cell r="B1456">
            <v>5</v>
          </cell>
          <cell r="C1456" t="str">
            <v>泓瀚</v>
          </cell>
        </row>
        <row r="1457">
          <cell r="A1457">
            <v>4743</v>
          </cell>
          <cell r="B1457">
            <v>7</v>
          </cell>
          <cell r="C1457" t="str">
            <v>合一</v>
          </cell>
        </row>
        <row r="1458">
          <cell r="A1458">
            <v>4744</v>
          </cell>
          <cell r="B1458">
            <v>6</v>
          </cell>
          <cell r="C1458" t="str">
            <v>皇將</v>
          </cell>
        </row>
        <row r="1459">
          <cell r="A1459">
            <v>4745</v>
          </cell>
          <cell r="B1459">
            <v>6</v>
          </cell>
          <cell r="C1459" t="str">
            <v>合富</v>
          </cell>
        </row>
        <row r="1460">
          <cell r="A1460">
            <v>4746</v>
          </cell>
          <cell r="B1460">
            <v>7</v>
          </cell>
          <cell r="C1460" t="str">
            <v>台耀</v>
          </cell>
        </row>
        <row r="1461">
          <cell r="A1461">
            <v>4747</v>
          </cell>
          <cell r="B1461">
            <v>6</v>
          </cell>
          <cell r="C1461" t="str">
            <v>強生</v>
          </cell>
        </row>
        <row r="1462">
          <cell r="A1462">
            <v>4749</v>
          </cell>
          <cell r="B1462">
            <v>6</v>
          </cell>
          <cell r="C1462" t="str">
            <v>新應</v>
          </cell>
        </row>
        <row r="1463">
          <cell r="A1463">
            <v>4752</v>
          </cell>
          <cell r="B1463">
            <v>6</v>
          </cell>
          <cell r="C1463" t="str">
            <v>聯超</v>
          </cell>
        </row>
        <row r="1464">
          <cell r="A1464">
            <v>4754</v>
          </cell>
          <cell r="B1464">
            <v>5</v>
          </cell>
          <cell r="C1464" t="str">
            <v>國碳</v>
          </cell>
        </row>
        <row r="1465">
          <cell r="A1465">
            <v>4755</v>
          </cell>
          <cell r="B1465">
            <v>5</v>
          </cell>
          <cell r="C1465" t="str">
            <v>三福</v>
          </cell>
        </row>
        <row r="1466">
          <cell r="A1466">
            <v>4758</v>
          </cell>
          <cell r="B1466">
            <v>7</v>
          </cell>
          <cell r="C1466" t="str">
            <v>桐寶</v>
          </cell>
        </row>
        <row r="1467">
          <cell r="A1467">
            <v>4760</v>
          </cell>
          <cell r="B1467">
            <v>6</v>
          </cell>
          <cell r="C1467" t="str">
            <v>勤凱</v>
          </cell>
        </row>
        <row r="1468">
          <cell r="A1468">
            <v>4762</v>
          </cell>
          <cell r="B1468">
            <v>6</v>
          </cell>
          <cell r="C1468" t="str">
            <v>三汰</v>
          </cell>
        </row>
        <row r="1469">
          <cell r="A1469">
            <v>4763</v>
          </cell>
          <cell r="B1469">
            <v>6</v>
          </cell>
          <cell r="C1469" t="str">
            <v>材料</v>
          </cell>
        </row>
        <row r="1470">
          <cell r="A1470">
            <v>4764</v>
          </cell>
          <cell r="B1470">
            <v>5</v>
          </cell>
          <cell r="C1470" t="str">
            <v>雙鍵</v>
          </cell>
        </row>
        <row r="1471">
          <cell r="A1471">
            <v>4765</v>
          </cell>
          <cell r="B1471">
            <v>6</v>
          </cell>
          <cell r="C1471" t="str">
            <v>磐采</v>
          </cell>
        </row>
        <row r="1472">
          <cell r="A1472">
            <v>4766</v>
          </cell>
          <cell r="B1472">
            <v>4</v>
          </cell>
          <cell r="C1472" t="str">
            <v>南寶</v>
          </cell>
        </row>
        <row r="1473">
          <cell r="A1473">
            <v>4767</v>
          </cell>
          <cell r="B1473">
            <v>6</v>
          </cell>
          <cell r="C1473" t="str">
            <v>誠泰</v>
          </cell>
        </row>
        <row r="1474">
          <cell r="A1474">
            <v>4801</v>
          </cell>
          <cell r="B1474">
            <v>8</v>
          </cell>
          <cell r="C1474" t="str">
            <v>高盛</v>
          </cell>
        </row>
        <row r="1475">
          <cell r="A1475">
            <v>4802</v>
          </cell>
          <cell r="B1475">
            <v>8</v>
          </cell>
          <cell r="C1475" t="str">
            <v>樂美</v>
          </cell>
        </row>
        <row r="1476">
          <cell r="A1476">
            <v>4804</v>
          </cell>
          <cell r="B1476">
            <v>7</v>
          </cell>
          <cell r="C1476" t="str">
            <v>大略</v>
          </cell>
        </row>
        <row r="1477">
          <cell r="A1477">
            <v>4807</v>
          </cell>
          <cell r="B1477">
            <v>6</v>
          </cell>
          <cell r="C1477" t="str">
            <v>日成</v>
          </cell>
        </row>
        <row r="1478">
          <cell r="A1478">
            <v>4903</v>
          </cell>
          <cell r="B1478">
            <v>7</v>
          </cell>
          <cell r="C1478" t="str">
            <v>聯光</v>
          </cell>
        </row>
        <row r="1479">
          <cell r="A1479">
            <v>4904</v>
          </cell>
          <cell r="B1479">
            <v>2</v>
          </cell>
          <cell r="C1479" t="str">
            <v>遠傳</v>
          </cell>
        </row>
        <row r="1480">
          <cell r="A1480">
            <v>4905</v>
          </cell>
          <cell r="B1480">
            <v>7</v>
          </cell>
          <cell r="C1480" t="str">
            <v>台聯</v>
          </cell>
        </row>
        <row r="1481">
          <cell r="A1481">
            <v>4906</v>
          </cell>
          <cell r="B1481">
            <v>5</v>
          </cell>
          <cell r="C1481" t="str">
            <v>正文</v>
          </cell>
        </row>
        <row r="1482">
          <cell r="A1482">
            <v>4907</v>
          </cell>
          <cell r="B1482">
            <v>8</v>
          </cell>
          <cell r="C1482" t="str">
            <v>富宇</v>
          </cell>
        </row>
        <row r="1483">
          <cell r="A1483">
            <v>4908</v>
          </cell>
          <cell r="B1483">
            <v>6</v>
          </cell>
          <cell r="C1483" t="str">
            <v>前鼎</v>
          </cell>
        </row>
        <row r="1484">
          <cell r="A1484">
            <v>4909</v>
          </cell>
          <cell r="B1484">
            <v>5</v>
          </cell>
          <cell r="C1484" t="str">
            <v>新復</v>
          </cell>
        </row>
        <row r="1485">
          <cell r="A1485">
            <v>4910</v>
          </cell>
          <cell r="B1485">
            <v>9</v>
          </cell>
          <cell r="C1485" t="str">
            <v>陽慶</v>
          </cell>
        </row>
        <row r="1486">
          <cell r="A1486">
            <v>4911</v>
          </cell>
          <cell r="B1486">
            <v>7</v>
          </cell>
          <cell r="C1486" t="str">
            <v>德英</v>
          </cell>
        </row>
        <row r="1487">
          <cell r="A1487">
            <v>4912</v>
          </cell>
          <cell r="B1487">
            <v>5</v>
          </cell>
          <cell r="C1487" t="str">
            <v>聯德</v>
          </cell>
        </row>
        <row r="1488">
          <cell r="A1488">
            <v>4913</v>
          </cell>
          <cell r="B1488">
            <v>8</v>
          </cell>
          <cell r="C1488" t="str">
            <v>依特</v>
          </cell>
        </row>
        <row r="1489">
          <cell r="A1489">
            <v>4914</v>
          </cell>
          <cell r="B1489">
            <v>7</v>
          </cell>
          <cell r="C1489" t="str">
            <v>和鍥</v>
          </cell>
        </row>
        <row r="1490">
          <cell r="A1490">
            <v>4915</v>
          </cell>
          <cell r="B1490">
            <v>4</v>
          </cell>
          <cell r="C1490" t="str">
            <v>致伸</v>
          </cell>
        </row>
        <row r="1491">
          <cell r="A1491">
            <v>4916</v>
          </cell>
          <cell r="B1491">
            <v>6</v>
          </cell>
          <cell r="C1491" t="str">
            <v>事欣</v>
          </cell>
        </row>
        <row r="1492">
          <cell r="A1492">
            <v>4917</v>
          </cell>
          <cell r="B1492" t="str">
            <v>-</v>
          </cell>
          <cell r="C1492" t="str">
            <v>KY潤</v>
          </cell>
        </row>
        <row r="1493">
          <cell r="A1493">
            <v>4919</v>
          </cell>
          <cell r="B1493">
            <v>4</v>
          </cell>
          <cell r="C1493" t="str">
            <v>新唐</v>
          </cell>
        </row>
        <row r="1494">
          <cell r="A1494">
            <v>4920</v>
          </cell>
          <cell r="B1494">
            <v>8</v>
          </cell>
          <cell r="C1494" t="str">
            <v>尚芳</v>
          </cell>
        </row>
        <row r="1495">
          <cell r="A1495">
            <v>4921</v>
          </cell>
          <cell r="B1495">
            <v>7</v>
          </cell>
          <cell r="C1495" t="str">
            <v>宏陽</v>
          </cell>
        </row>
        <row r="1496">
          <cell r="A1496">
            <v>4922</v>
          </cell>
          <cell r="B1496" t="str">
            <v>D</v>
          </cell>
          <cell r="C1496" t="str">
            <v>桑緹</v>
          </cell>
        </row>
        <row r="1497">
          <cell r="A1497">
            <v>4923</v>
          </cell>
          <cell r="B1497">
            <v>7</v>
          </cell>
          <cell r="C1497" t="str">
            <v>力士</v>
          </cell>
        </row>
        <row r="1498">
          <cell r="A1498">
            <v>4924</v>
          </cell>
          <cell r="B1498">
            <v>8</v>
          </cell>
          <cell r="C1498" t="str">
            <v>欣厚</v>
          </cell>
        </row>
        <row r="1499">
          <cell r="A1499">
            <v>4925</v>
          </cell>
          <cell r="B1499">
            <v>6</v>
          </cell>
          <cell r="C1499" t="str">
            <v>智微</v>
          </cell>
        </row>
        <row r="1500">
          <cell r="A1500">
            <v>4927</v>
          </cell>
          <cell r="B1500">
            <v>4</v>
          </cell>
          <cell r="C1500" t="str">
            <v>泰鼎</v>
          </cell>
        </row>
        <row r="1501">
          <cell r="A1501">
            <v>4929</v>
          </cell>
          <cell r="B1501">
            <v>9</v>
          </cell>
          <cell r="C1501" t="str">
            <v>華燈</v>
          </cell>
        </row>
        <row r="1502">
          <cell r="A1502">
            <v>4930</v>
          </cell>
          <cell r="B1502">
            <v>5</v>
          </cell>
          <cell r="C1502" t="str">
            <v>燦星</v>
          </cell>
        </row>
        <row r="1503">
          <cell r="A1503">
            <v>4931</v>
          </cell>
          <cell r="B1503">
            <v>6</v>
          </cell>
          <cell r="C1503" t="str">
            <v>新盛</v>
          </cell>
        </row>
        <row r="1504">
          <cell r="A1504">
            <v>4932</v>
          </cell>
          <cell r="B1504" t="str">
            <v>D</v>
          </cell>
          <cell r="C1504" t="str">
            <v>台灣</v>
          </cell>
        </row>
        <row r="1505">
          <cell r="A1505">
            <v>4933</v>
          </cell>
          <cell r="B1505">
            <v>6</v>
          </cell>
          <cell r="C1505" t="str">
            <v>友輝</v>
          </cell>
        </row>
        <row r="1506">
          <cell r="A1506">
            <v>4934</v>
          </cell>
          <cell r="B1506">
            <v>8</v>
          </cell>
          <cell r="C1506" t="str">
            <v>太極</v>
          </cell>
        </row>
        <row r="1507">
          <cell r="A1507">
            <v>4935</v>
          </cell>
          <cell r="B1507">
            <v>5</v>
          </cell>
          <cell r="C1507" t="str">
            <v>茂林</v>
          </cell>
        </row>
        <row r="1508">
          <cell r="A1508">
            <v>4938</v>
          </cell>
          <cell r="B1508">
            <v>3</v>
          </cell>
          <cell r="C1508" t="str">
            <v>和碩</v>
          </cell>
        </row>
        <row r="1509">
          <cell r="A1509">
            <v>4939</v>
          </cell>
          <cell r="B1509">
            <v>6</v>
          </cell>
          <cell r="C1509" t="str">
            <v>亞電</v>
          </cell>
        </row>
        <row r="1510">
          <cell r="A1510">
            <v>4941</v>
          </cell>
          <cell r="B1510">
            <v>6</v>
          </cell>
          <cell r="C1510" t="str">
            <v>晶積</v>
          </cell>
        </row>
        <row r="1511">
          <cell r="A1511">
            <v>4942</v>
          </cell>
          <cell r="B1511">
            <v>5</v>
          </cell>
          <cell r="C1511" t="str">
            <v>嘉彰</v>
          </cell>
        </row>
        <row r="1512">
          <cell r="A1512">
            <v>4943</v>
          </cell>
          <cell r="B1512">
            <v>6</v>
          </cell>
          <cell r="C1512" t="str">
            <v>康控</v>
          </cell>
        </row>
        <row r="1513">
          <cell r="A1513">
            <v>4944</v>
          </cell>
          <cell r="B1513">
            <v>9</v>
          </cell>
          <cell r="C1513" t="str">
            <v>兆遠</v>
          </cell>
        </row>
        <row r="1514">
          <cell r="A1514">
            <v>4945</v>
          </cell>
          <cell r="B1514">
            <v>6</v>
          </cell>
          <cell r="C1514" t="str">
            <v>陞達</v>
          </cell>
        </row>
        <row r="1515">
          <cell r="A1515">
            <v>4946</v>
          </cell>
          <cell r="B1515">
            <v>7</v>
          </cell>
          <cell r="C1515" t="str">
            <v>辣椒</v>
          </cell>
        </row>
        <row r="1516">
          <cell r="A1516">
            <v>4947</v>
          </cell>
          <cell r="B1516">
            <v>4</v>
          </cell>
          <cell r="C1516" t="str">
            <v>昂寶</v>
          </cell>
        </row>
        <row r="1517">
          <cell r="A1517">
            <v>4949</v>
          </cell>
          <cell r="B1517">
            <v>7</v>
          </cell>
          <cell r="C1517" t="str">
            <v>有成</v>
          </cell>
        </row>
        <row r="1518">
          <cell r="A1518">
            <v>4950</v>
          </cell>
          <cell r="B1518">
            <v>8</v>
          </cell>
          <cell r="C1518" t="str">
            <v>牧東</v>
          </cell>
        </row>
        <row r="1519">
          <cell r="A1519">
            <v>4951</v>
          </cell>
          <cell r="B1519">
            <v>6</v>
          </cell>
          <cell r="C1519" t="str">
            <v>精拓</v>
          </cell>
        </row>
        <row r="1520">
          <cell r="A1520">
            <v>4952</v>
          </cell>
          <cell r="B1520">
            <v>5</v>
          </cell>
          <cell r="C1520" t="str">
            <v>凌通</v>
          </cell>
        </row>
        <row r="1521">
          <cell r="A1521">
            <v>4953</v>
          </cell>
          <cell r="B1521">
            <v>5</v>
          </cell>
          <cell r="C1521" t="str">
            <v>緯軟</v>
          </cell>
        </row>
        <row r="1522">
          <cell r="A1522">
            <v>4956</v>
          </cell>
          <cell r="B1522">
            <v>7</v>
          </cell>
          <cell r="C1522" t="str">
            <v>光鋐</v>
          </cell>
        </row>
        <row r="1523">
          <cell r="A1523">
            <v>4958</v>
          </cell>
          <cell r="B1523">
            <v>3</v>
          </cell>
          <cell r="C1523" t="str">
            <v>臻鼎</v>
          </cell>
        </row>
        <row r="1524">
          <cell r="A1524">
            <v>4960</v>
          </cell>
          <cell r="B1524" t="str">
            <v>D</v>
          </cell>
          <cell r="C1524" t="str">
            <v>誠美</v>
          </cell>
        </row>
        <row r="1525">
          <cell r="A1525">
            <v>4961</v>
          </cell>
          <cell r="B1525">
            <v>6</v>
          </cell>
          <cell r="C1525" t="str">
            <v>天鈺</v>
          </cell>
        </row>
        <row r="1526">
          <cell r="A1526">
            <v>4962</v>
          </cell>
          <cell r="B1526">
            <v>7</v>
          </cell>
          <cell r="C1526" t="str">
            <v>龍翰</v>
          </cell>
        </row>
        <row r="1527">
          <cell r="A1527">
            <v>4963</v>
          </cell>
          <cell r="B1527">
            <v>9</v>
          </cell>
          <cell r="C1527" t="str">
            <v>八陽</v>
          </cell>
        </row>
        <row r="1528">
          <cell r="A1528">
            <v>4965</v>
          </cell>
          <cell r="B1528" t="str">
            <v>D</v>
          </cell>
          <cell r="C1528" t="str">
            <v>商店</v>
          </cell>
        </row>
        <row r="1529">
          <cell r="A1529">
            <v>4966</v>
          </cell>
          <cell r="B1529">
            <v>3</v>
          </cell>
          <cell r="C1529" t="str">
            <v>譜瑞</v>
          </cell>
        </row>
        <row r="1530">
          <cell r="A1530">
            <v>4967</v>
          </cell>
          <cell r="B1530">
            <v>6</v>
          </cell>
          <cell r="C1530" t="str">
            <v>十銓</v>
          </cell>
        </row>
        <row r="1531">
          <cell r="A1531">
            <v>4968</v>
          </cell>
          <cell r="B1531">
            <v>6</v>
          </cell>
          <cell r="C1531" t="str">
            <v>立積</v>
          </cell>
        </row>
        <row r="1532">
          <cell r="A1532">
            <v>4969</v>
          </cell>
          <cell r="B1532" t="str">
            <v>D</v>
          </cell>
          <cell r="C1532" t="str">
            <v>富圓</v>
          </cell>
        </row>
        <row r="1533">
          <cell r="A1533">
            <v>4971</v>
          </cell>
          <cell r="B1533">
            <v>6</v>
          </cell>
          <cell r="C1533" t="str">
            <v>IET-</v>
          </cell>
        </row>
        <row r="1534">
          <cell r="A1534">
            <v>4972</v>
          </cell>
          <cell r="B1534">
            <v>5</v>
          </cell>
          <cell r="C1534" t="str">
            <v>湯石</v>
          </cell>
        </row>
        <row r="1535">
          <cell r="A1535">
            <v>4973</v>
          </cell>
          <cell r="B1535">
            <v>6</v>
          </cell>
          <cell r="C1535" t="str">
            <v>廣穎</v>
          </cell>
        </row>
        <row r="1536">
          <cell r="A1536">
            <v>4974</v>
          </cell>
          <cell r="B1536">
            <v>5</v>
          </cell>
          <cell r="C1536" t="str">
            <v>亞泰</v>
          </cell>
        </row>
        <row r="1537">
          <cell r="A1537">
            <v>4975</v>
          </cell>
          <cell r="B1537" t="str">
            <v>D</v>
          </cell>
          <cell r="C1537" t="str">
            <v>福聚</v>
          </cell>
        </row>
        <row r="1538">
          <cell r="A1538">
            <v>4976</v>
          </cell>
          <cell r="B1538">
            <v>6</v>
          </cell>
          <cell r="C1538" t="str">
            <v>佳凌</v>
          </cell>
        </row>
        <row r="1539">
          <cell r="A1539">
            <v>4977</v>
          </cell>
          <cell r="B1539">
            <v>6</v>
          </cell>
          <cell r="C1539" t="str">
            <v>眾達</v>
          </cell>
        </row>
        <row r="1540">
          <cell r="A1540">
            <v>4978</v>
          </cell>
          <cell r="B1540">
            <v>8</v>
          </cell>
          <cell r="C1540" t="str">
            <v>樺賦</v>
          </cell>
        </row>
        <row r="1541">
          <cell r="A1541">
            <v>4979</v>
          </cell>
          <cell r="B1541">
            <v>8</v>
          </cell>
          <cell r="C1541" t="str">
            <v>華星</v>
          </cell>
        </row>
        <row r="1542">
          <cell r="A1542">
            <v>4980</v>
          </cell>
          <cell r="B1542">
            <v>7</v>
          </cell>
          <cell r="C1542" t="str">
            <v>佐臻</v>
          </cell>
        </row>
        <row r="1543">
          <cell r="A1543">
            <v>4984</v>
          </cell>
          <cell r="B1543">
            <v>6</v>
          </cell>
          <cell r="C1543" t="str">
            <v>科納</v>
          </cell>
        </row>
        <row r="1544">
          <cell r="A1544">
            <v>4987</v>
          </cell>
          <cell r="B1544">
            <v>5</v>
          </cell>
          <cell r="C1544" t="str">
            <v>科誠</v>
          </cell>
        </row>
        <row r="1545">
          <cell r="A1545">
            <v>4989</v>
          </cell>
          <cell r="B1545">
            <v>6</v>
          </cell>
          <cell r="C1545" t="str">
            <v>榮科</v>
          </cell>
        </row>
        <row r="1546">
          <cell r="A1546">
            <v>4990</v>
          </cell>
          <cell r="B1546">
            <v>9</v>
          </cell>
          <cell r="C1546" t="str">
            <v>晶美</v>
          </cell>
        </row>
        <row r="1547">
          <cell r="A1547">
            <v>4991</v>
          </cell>
          <cell r="B1547">
            <v>5</v>
          </cell>
          <cell r="C1547" t="str">
            <v>環宇</v>
          </cell>
        </row>
        <row r="1548">
          <cell r="A1548">
            <v>4992</v>
          </cell>
          <cell r="B1548" t="str">
            <v>D</v>
          </cell>
          <cell r="C1548" t="str">
            <v>宇通</v>
          </cell>
        </row>
        <row r="1549">
          <cell r="A1549">
            <v>4994</v>
          </cell>
          <cell r="B1549">
            <v>6</v>
          </cell>
          <cell r="C1549" t="str">
            <v>傳奇</v>
          </cell>
        </row>
        <row r="1550">
          <cell r="A1550">
            <v>4995</v>
          </cell>
          <cell r="B1550">
            <v>6</v>
          </cell>
          <cell r="C1550" t="str">
            <v>晶達</v>
          </cell>
        </row>
        <row r="1551">
          <cell r="A1551">
            <v>4996</v>
          </cell>
          <cell r="B1551" t="str">
            <v>D</v>
          </cell>
          <cell r="C1551" t="str">
            <v>智盛</v>
          </cell>
        </row>
        <row r="1552">
          <cell r="A1552">
            <v>4997</v>
          </cell>
          <cell r="B1552">
            <v>9</v>
          </cell>
          <cell r="C1552" t="str">
            <v>齊瀚</v>
          </cell>
        </row>
        <row r="1553">
          <cell r="A1553">
            <v>4999</v>
          </cell>
          <cell r="B1553">
            <v>5</v>
          </cell>
          <cell r="C1553" t="str">
            <v>鑫禾</v>
          </cell>
        </row>
        <row r="1554">
          <cell r="A1554">
            <v>5002</v>
          </cell>
          <cell r="B1554" t="str">
            <v>D</v>
          </cell>
          <cell r="C1554" t="str">
            <v>住聯</v>
          </cell>
        </row>
        <row r="1555">
          <cell r="A1555">
            <v>5006</v>
          </cell>
          <cell r="B1555" t="str">
            <v>D</v>
          </cell>
          <cell r="C1555" t="str">
            <v>高鋁</v>
          </cell>
        </row>
        <row r="1556">
          <cell r="A1556">
            <v>5007</v>
          </cell>
          <cell r="B1556">
            <v>4</v>
          </cell>
          <cell r="C1556" t="str">
            <v>三星</v>
          </cell>
        </row>
        <row r="1557">
          <cell r="A1557">
            <v>5008</v>
          </cell>
          <cell r="B1557" t="str">
            <v>D</v>
          </cell>
          <cell r="C1557" t="str">
            <v>長銘</v>
          </cell>
        </row>
        <row r="1558">
          <cell r="A1558">
            <v>5009</v>
          </cell>
          <cell r="B1558">
            <v>5</v>
          </cell>
          <cell r="C1558" t="str">
            <v>榮剛</v>
          </cell>
        </row>
        <row r="1559">
          <cell r="A1559">
            <v>5011</v>
          </cell>
          <cell r="B1559">
            <v>7</v>
          </cell>
          <cell r="C1559" t="str">
            <v>久陽</v>
          </cell>
        </row>
        <row r="1560">
          <cell r="A1560">
            <v>5013</v>
          </cell>
          <cell r="B1560">
            <v>5</v>
          </cell>
          <cell r="C1560" t="str">
            <v>強新</v>
          </cell>
        </row>
        <row r="1561">
          <cell r="A1561">
            <v>5014</v>
          </cell>
          <cell r="B1561">
            <v>8</v>
          </cell>
          <cell r="C1561" t="str">
            <v>建錩</v>
          </cell>
        </row>
        <row r="1562">
          <cell r="A1562">
            <v>5015</v>
          </cell>
          <cell r="B1562">
            <v>5</v>
          </cell>
          <cell r="C1562" t="str">
            <v>華祺</v>
          </cell>
        </row>
        <row r="1563">
          <cell r="A1563">
            <v>5016</v>
          </cell>
          <cell r="B1563">
            <v>6</v>
          </cell>
          <cell r="C1563" t="str">
            <v>松和</v>
          </cell>
        </row>
        <row r="1564">
          <cell r="A1564">
            <v>5017</v>
          </cell>
          <cell r="B1564" t="str">
            <v>D</v>
          </cell>
          <cell r="C1564" t="str">
            <v>新泰</v>
          </cell>
        </row>
        <row r="1565">
          <cell r="A1565">
            <v>5102</v>
          </cell>
          <cell r="B1565">
            <v>7</v>
          </cell>
          <cell r="C1565" t="str">
            <v>富強</v>
          </cell>
        </row>
        <row r="1566">
          <cell r="A1566">
            <v>5201</v>
          </cell>
          <cell r="B1566">
            <v>6</v>
          </cell>
          <cell r="C1566" t="str">
            <v>凱衛</v>
          </cell>
        </row>
        <row r="1567">
          <cell r="A1567">
            <v>5202</v>
          </cell>
          <cell r="B1567">
            <v>7</v>
          </cell>
          <cell r="C1567" t="str">
            <v>力新</v>
          </cell>
        </row>
        <row r="1568">
          <cell r="A1568">
            <v>5203</v>
          </cell>
          <cell r="B1568">
            <v>5</v>
          </cell>
          <cell r="C1568" t="str">
            <v>訊連</v>
          </cell>
        </row>
        <row r="1569">
          <cell r="A1569">
            <v>5204</v>
          </cell>
          <cell r="B1569">
            <v>9</v>
          </cell>
          <cell r="C1569" t="str">
            <v>得捷</v>
          </cell>
        </row>
        <row r="1570">
          <cell r="A1570">
            <v>5205</v>
          </cell>
          <cell r="B1570" t="str">
            <v>D</v>
          </cell>
          <cell r="C1570" t="str">
            <v>中茂</v>
          </cell>
        </row>
        <row r="1571">
          <cell r="A1571">
            <v>5206</v>
          </cell>
          <cell r="B1571">
            <v>7</v>
          </cell>
          <cell r="C1571" t="str">
            <v>坤悅</v>
          </cell>
        </row>
        <row r="1572">
          <cell r="A1572">
            <v>5207</v>
          </cell>
          <cell r="B1572" t="str">
            <v>D</v>
          </cell>
          <cell r="C1572" t="str">
            <v>飛雅</v>
          </cell>
        </row>
        <row r="1573">
          <cell r="A1573">
            <v>5208</v>
          </cell>
          <cell r="B1573">
            <v>7</v>
          </cell>
          <cell r="C1573" t="str">
            <v>蔚華</v>
          </cell>
        </row>
        <row r="1574">
          <cell r="A1574">
            <v>5209</v>
          </cell>
          <cell r="B1574">
            <v>5</v>
          </cell>
          <cell r="C1574" t="str">
            <v>新鼎</v>
          </cell>
        </row>
        <row r="1575">
          <cell r="A1575">
            <v>5210</v>
          </cell>
          <cell r="B1575">
            <v>6</v>
          </cell>
          <cell r="C1575" t="str">
            <v>寶碩</v>
          </cell>
        </row>
        <row r="1576">
          <cell r="A1576">
            <v>5211</v>
          </cell>
          <cell r="B1576">
            <v>7</v>
          </cell>
          <cell r="C1576" t="str">
            <v>蒙恬</v>
          </cell>
        </row>
        <row r="1577">
          <cell r="A1577">
            <v>5212</v>
          </cell>
          <cell r="B1577">
            <v>6</v>
          </cell>
          <cell r="C1577" t="str">
            <v>凌網</v>
          </cell>
        </row>
        <row r="1578">
          <cell r="A1578">
            <v>5213</v>
          </cell>
          <cell r="B1578">
            <v>7</v>
          </cell>
          <cell r="C1578" t="str">
            <v>亞昕</v>
          </cell>
        </row>
        <row r="1579">
          <cell r="A1579">
            <v>5215</v>
          </cell>
          <cell r="B1579">
            <v>6</v>
          </cell>
          <cell r="C1579" t="str">
            <v>科嘉</v>
          </cell>
        </row>
        <row r="1580">
          <cell r="A1580">
            <v>5216</v>
          </cell>
          <cell r="B1580">
            <v>8</v>
          </cell>
          <cell r="C1580" t="str">
            <v>優燈</v>
          </cell>
        </row>
        <row r="1581">
          <cell r="A1581">
            <v>5217</v>
          </cell>
          <cell r="B1581">
            <v>6</v>
          </cell>
          <cell r="C1581" t="str">
            <v>旭泓</v>
          </cell>
        </row>
        <row r="1582">
          <cell r="A1582">
            <v>5220</v>
          </cell>
          <cell r="B1582">
            <v>6</v>
          </cell>
          <cell r="C1582" t="str">
            <v>萬達</v>
          </cell>
        </row>
        <row r="1583">
          <cell r="A1583">
            <v>5221</v>
          </cell>
          <cell r="B1583">
            <v>8</v>
          </cell>
          <cell r="C1583" t="str">
            <v>合晶</v>
          </cell>
        </row>
        <row r="1584">
          <cell r="A1584">
            <v>5222</v>
          </cell>
          <cell r="B1584">
            <v>6</v>
          </cell>
          <cell r="C1584" t="str">
            <v>全訊</v>
          </cell>
        </row>
        <row r="1585">
          <cell r="A1585">
            <v>5223</v>
          </cell>
          <cell r="B1585">
            <v>6</v>
          </cell>
          <cell r="C1585" t="str">
            <v>安力</v>
          </cell>
        </row>
        <row r="1586">
          <cell r="A1586">
            <v>5225</v>
          </cell>
          <cell r="B1586">
            <v>5</v>
          </cell>
          <cell r="C1586" t="str">
            <v>東科</v>
          </cell>
        </row>
        <row r="1587">
          <cell r="A1587">
            <v>5226</v>
          </cell>
          <cell r="B1587">
            <v>9</v>
          </cell>
          <cell r="C1587" t="str">
            <v>太一</v>
          </cell>
        </row>
        <row r="1588">
          <cell r="A1588">
            <v>5227</v>
          </cell>
          <cell r="B1588">
            <v>8</v>
          </cell>
          <cell r="C1588" t="str">
            <v>立凱</v>
          </cell>
        </row>
        <row r="1589">
          <cell r="A1589">
            <v>5228</v>
          </cell>
          <cell r="B1589">
            <v>8</v>
          </cell>
          <cell r="C1589" t="str">
            <v>鈺鎧</v>
          </cell>
        </row>
        <row r="1590">
          <cell r="A1590">
            <v>5229</v>
          </cell>
          <cell r="B1590">
            <v>8</v>
          </cell>
          <cell r="C1590" t="str">
            <v>立宇</v>
          </cell>
        </row>
        <row r="1591">
          <cell r="A1591">
            <v>5230</v>
          </cell>
          <cell r="B1591">
            <v>6</v>
          </cell>
          <cell r="C1591" t="str">
            <v>雷笛</v>
          </cell>
        </row>
        <row r="1592">
          <cell r="A1592">
            <v>5231</v>
          </cell>
          <cell r="B1592">
            <v>6</v>
          </cell>
          <cell r="C1592" t="str">
            <v>Ｄ鑫</v>
          </cell>
        </row>
        <row r="1593">
          <cell r="A1593">
            <v>5232</v>
          </cell>
          <cell r="B1593">
            <v>6</v>
          </cell>
          <cell r="C1593" t="str">
            <v>F-怡</v>
          </cell>
        </row>
        <row r="1594">
          <cell r="A1594">
            <v>5233</v>
          </cell>
          <cell r="B1594">
            <v>8</v>
          </cell>
          <cell r="C1594" t="str">
            <v>有量</v>
          </cell>
        </row>
        <row r="1595">
          <cell r="A1595">
            <v>5234</v>
          </cell>
          <cell r="B1595">
            <v>5</v>
          </cell>
          <cell r="C1595" t="str">
            <v>達興</v>
          </cell>
        </row>
        <row r="1596">
          <cell r="A1596">
            <v>5238</v>
          </cell>
          <cell r="B1596">
            <v>8</v>
          </cell>
          <cell r="C1596" t="str">
            <v>威力</v>
          </cell>
        </row>
        <row r="1597">
          <cell r="A1597">
            <v>5239</v>
          </cell>
          <cell r="B1597" t="str">
            <v>D</v>
          </cell>
          <cell r="C1597" t="str">
            <v>宏鈺</v>
          </cell>
        </row>
        <row r="1598">
          <cell r="A1598">
            <v>5240</v>
          </cell>
          <cell r="B1598">
            <v>8</v>
          </cell>
          <cell r="C1598" t="str">
            <v>建騰</v>
          </cell>
        </row>
        <row r="1599">
          <cell r="A1599">
            <v>5242</v>
          </cell>
          <cell r="B1599">
            <v>9</v>
          </cell>
          <cell r="C1599" t="str">
            <v>佳晶</v>
          </cell>
        </row>
        <row r="1600">
          <cell r="A1600">
            <v>5243</v>
          </cell>
          <cell r="B1600">
            <v>5</v>
          </cell>
          <cell r="C1600" t="str">
            <v>乙盛</v>
          </cell>
        </row>
        <row r="1601">
          <cell r="A1601">
            <v>5244</v>
          </cell>
          <cell r="B1601">
            <v>6</v>
          </cell>
          <cell r="C1601" t="str">
            <v>弘凱</v>
          </cell>
        </row>
        <row r="1602">
          <cell r="A1602">
            <v>5245</v>
          </cell>
          <cell r="B1602">
            <v>7</v>
          </cell>
          <cell r="C1602" t="str">
            <v>智晶</v>
          </cell>
        </row>
        <row r="1603">
          <cell r="A1603">
            <v>5247</v>
          </cell>
          <cell r="B1603">
            <v>9</v>
          </cell>
          <cell r="C1603" t="str">
            <v>映相</v>
          </cell>
        </row>
        <row r="1604">
          <cell r="A1604">
            <v>5248</v>
          </cell>
          <cell r="B1604">
            <v>6</v>
          </cell>
          <cell r="C1604" t="str">
            <v>景傳</v>
          </cell>
        </row>
        <row r="1605">
          <cell r="A1605">
            <v>5250</v>
          </cell>
          <cell r="B1605" t="str">
            <v>D</v>
          </cell>
          <cell r="C1605" t="str">
            <v>奇岩</v>
          </cell>
        </row>
        <row r="1606">
          <cell r="A1606">
            <v>5251</v>
          </cell>
          <cell r="B1606">
            <v>7</v>
          </cell>
          <cell r="C1606" t="str">
            <v>天鉞</v>
          </cell>
        </row>
        <row r="1607">
          <cell r="A1607">
            <v>5253</v>
          </cell>
          <cell r="B1607">
            <v>7</v>
          </cell>
          <cell r="C1607" t="str">
            <v>維鈦</v>
          </cell>
        </row>
        <row r="1608">
          <cell r="A1608">
            <v>5254</v>
          </cell>
          <cell r="B1608">
            <v>7</v>
          </cell>
          <cell r="C1608" t="str">
            <v>欣訊</v>
          </cell>
        </row>
        <row r="1609">
          <cell r="A1609">
            <v>5255</v>
          </cell>
          <cell r="B1609">
            <v>6</v>
          </cell>
          <cell r="C1609" t="str">
            <v>美桀</v>
          </cell>
        </row>
        <row r="1610">
          <cell r="A1610">
            <v>5256</v>
          </cell>
          <cell r="B1610">
            <v>8</v>
          </cell>
          <cell r="C1610" t="str">
            <v>銳捷</v>
          </cell>
        </row>
        <row r="1611">
          <cell r="A1611">
            <v>5257</v>
          </cell>
          <cell r="B1611" t="str">
            <v>D</v>
          </cell>
          <cell r="C1611" t="str">
            <v>北儒</v>
          </cell>
        </row>
        <row r="1612">
          <cell r="A1612">
            <v>5258</v>
          </cell>
          <cell r="B1612">
            <v>8</v>
          </cell>
          <cell r="C1612" t="str">
            <v>虹堡</v>
          </cell>
        </row>
        <row r="1613">
          <cell r="A1613">
            <v>5259</v>
          </cell>
          <cell r="B1613" t="str">
            <v>D</v>
          </cell>
          <cell r="C1613" t="str">
            <v>奕智</v>
          </cell>
        </row>
        <row r="1614">
          <cell r="A1614">
            <v>5261</v>
          </cell>
          <cell r="B1614">
            <v>6</v>
          </cell>
          <cell r="C1614" t="str">
            <v>創傑</v>
          </cell>
        </row>
        <row r="1615">
          <cell r="A1615">
            <v>5262</v>
          </cell>
          <cell r="B1615">
            <v>8</v>
          </cell>
          <cell r="C1615" t="str">
            <v>立達</v>
          </cell>
        </row>
        <row r="1616">
          <cell r="A1616">
            <v>5263</v>
          </cell>
          <cell r="B1616">
            <v>6</v>
          </cell>
          <cell r="C1616" t="str">
            <v>智崴</v>
          </cell>
        </row>
        <row r="1617">
          <cell r="A1617">
            <v>5264</v>
          </cell>
          <cell r="B1617">
            <v>4</v>
          </cell>
          <cell r="C1617" t="str">
            <v>鎧勝</v>
          </cell>
        </row>
        <row r="1618">
          <cell r="A1618">
            <v>5265</v>
          </cell>
          <cell r="B1618">
            <v>7</v>
          </cell>
          <cell r="C1618" t="str">
            <v>琉明</v>
          </cell>
        </row>
        <row r="1619">
          <cell r="A1619">
            <v>5266</v>
          </cell>
          <cell r="B1619">
            <v>6</v>
          </cell>
          <cell r="C1619" t="str">
            <v>F*AS</v>
          </cell>
        </row>
        <row r="1620">
          <cell r="A1620">
            <v>5267</v>
          </cell>
          <cell r="B1620">
            <v>6</v>
          </cell>
          <cell r="C1620" t="str">
            <v>龍翩</v>
          </cell>
        </row>
        <row r="1621">
          <cell r="A1621">
            <v>5269</v>
          </cell>
          <cell r="B1621">
            <v>4</v>
          </cell>
          <cell r="C1621" t="str">
            <v>祥碩</v>
          </cell>
        </row>
        <row r="1622">
          <cell r="A1622">
            <v>5271</v>
          </cell>
          <cell r="B1622">
            <v>8</v>
          </cell>
          <cell r="C1622" t="str">
            <v>紘通</v>
          </cell>
        </row>
        <row r="1623">
          <cell r="A1623">
            <v>5272</v>
          </cell>
          <cell r="B1623">
            <v>7</v>
          </cell>
          <cell r="C1623" t="str">
            <v>笙科</v>
          </cell>
        </row>
        <row r="1624">
          <cell r="A1624">
            <v>5274</v>
          </cell>
          <cell r="B1624">
            <v>5</v>
          </cell>
          <cell r="C1624" t="str">
            <v>信驊</v>
          </cell>
        </row>
        <row r="1625">
          <cell r="A1625">
            <v>5275</v>
          </cell>
          <cell r="B1625" t="str">
            <v>D</v>
          </cell>
          <cell r="C1625" t="str">
            <v>誠加</v>
          </cell>
        </row>
        <row r="1626">
          <cell r="A1626">
            <v>5276</v>
          </cell>
          <cell r="B1626">
            <v>6</v>
          </cell>
          <cell r="C1626" t="str">
            <v>達輝</v>
          </cell>
        </row>
        <row r="1627">
          <cell r="A1627">
            <v>5277</v>
          </cell>
          <cell r="B1627">
            <v>7</v>
          </cell>
          <cell r="C1627" t="str">
            <v>葳天</v>
          </cell>
        </row>
        <row r="1628">
          <cell r="A1628">
            <v>5278</v>
          </cell>
          <cell r="B1628">
            <v>6</v>
          </cell>
          <cell r="C1628" t="str">
            <v>尚凡</v>
          </cell>
        </row>
        <row r="1629">
          <cell r="A1629">
            <v>5279</v>
          </cell>
          <cell r="B1629" t="str">
            <v>D</v>
          </cell>
          <cell r="C1629" t="str">
            <v>F-諾</v>
          </cell>
        </row>
        <row r="1630">
          <cell r="A1630">
            <v>5280</v>
          </cell>
          <cell r="B1630">
            <v>5</v>
          </cell>
          <cell r="C1630" t="str">
            <v>F-敦</v>
          </cell>
        </row>
        <row r="1631">
          <cell r="A1631">
            <v>5281</v>
          </cell>
          <cell r="B1631">
            <v>7</v>
          </cell>
          <cell r="C1631" t="str">
            <v>大峽</v>
          </cell>
        </row>
        <row r="1632">
          <cell r="A1632">
            <v>5282</v>
          </cell>
          <cell r="B1632">
            <v>7</v>
          </cell>
          <cell r="C1632" t="str">
            <v>富昱</v>
          </cell>
        </row>
        <row r="1633">
          <cell r="A1633">
            <v>5283</v>
          </cell>
          <cell r="B1633">
            <v>5</v>
          </cell>
          <cell r="C1633" t="str">
            <v>禾聯</v>
          </cell>
        </row>
        <row r="1634">
          <cell r="A1634">
            <v>5284</v>
          </cell>
          <cell r="B1634">
            <v>6</v>
          </cell>
          <cell r="C1634" t="str">
            <v>jpp-</v>
          </cell>
        </row>
        <row r="1635">
          <cell r="A1635">
            <v>5285</v>
          </cell>
          <cell r="B1635">
            <v>6</v>
          </cell>
          <cell r="C1635" t="str">
            <v>界霖</v>
          </cell>
        </row>
        <row r="1636">
          <cell r="A1636">
            <v>5286</v>
          </cell>
          <cell r="B1636">
            <v>7</v>
          </cell>
          <cell r="C1636" t="str">
            <v>育駿</v>
          </cell>
        </row>
        <row r="1637">
          <cell r="A1637">
            <v>5287</v>
          </cell>
          <cell r="B1637">
            <v>5</v>
          </cell>
          <cell r="C1637" t="str">
            <v>數字</v>
          </cell>
        </row>
        <row r="1638">
          <cell r="A1638">
            <v>5288</v>
          </cell>
          <cell r="B1638">
            <v>4</v>
          </cell>
          <cell r="C1638" t="str">
            <v>豐祥</v>
          </cell>
        </row>
        <row r="1639">
          <cell r="A1639">
            <v>5289</v>
          </cell>
          <cell r="B1639">
            <v>4</v>
          </cell>
          <cell r="C1639" t="str">
            <v>宜鼎</v>
          </cell>
        </row>
        <row r="1640">
          <cell r="A1640">
            <v>5291</v>
          </cell>
          <cell r="B1640">
            <v>6</v>
          </cell>
          <cell r="C1640" t="str">
            <v>邑昇</v>
          </cell>
        </row>
        <row r="1641">
          <cell r="A1641">
            <v>5294</v>
          </cell>
          <cell r="B1641">
            <v>6</v>
          </cell>
          <cell r="C1641" t="str">
            <v>鋒霖</v>
          </cell>
        </row>
        <row r="1642">
          <cell r="A1642">
            <v>5295</v>
          </cell>
          <cell r="B1642">
            <v>9</v>
          </cell>
          <cell r="C1642" t="str">
            <v>懷藝</v>
          </cell>
        </row>
        <row r="1643">
          <cell r="A1643">
            <v>5296</v>
          </cell>
          <cell r="B1643" t="str">
            <v>D</v>
          </cell>
          <cell r="C1643" t="str">
            <v>台矽</v>
          </cell>
        </row>
        <row r="1644">
          <cell r="A1644">
            <v>5297</v>
          </cell>
          <cell r="B1644">
            <v>7</v>
          </cell>
          <cell r="C1644" t="str">
            <v>廣化</v>
          </cell>
        </row>
        <row r="1645">
          <cell r="A1645">
            <v>5299</v>
          </cell>
          <cell r="B1645">
            <v>5</v>
          </cell>
          <cell r="C1645" t="str">
            <v>杰力</v>
          </cell>
        </row>
        <row r="1646">
          <cell r="A1646">
            <v>5301</v>
          </cell>
          <cell r="B1646">
            <v>9</v>
          </cell>
          <cell r="C1646" t="str">
            <v>寶得</v>
          </cell>
        </row>
        <row r="1647">
          <cell r="A1647">
            <v>5302</v>
          </cell>
          <cell r="B1647">
            <v>9</v>
          </cell>
          <cell r="C1647" t="str">
            <v>太欣</v>
          </cell>
        </row>
        <row r="1648">
          <cell r="A1648">
            <v>5304</v>
          </cell>
          <cell r="B1648">
            <v>9</v>
          </cell>
          <cell r="C1648" t="str">
            <v>鼎創</v>
          </cell>
        </row>
        <row r="1649">
          <cell r="A1649">
            <v>5305</v>
          </cell>
          <cell r="B1649">
            <v>4</v>
          </cell>
          <cell r="C1649" t="str">
            <v>敦南</v>
          </cell>
        </row>
        <row r="1650">
          <cell r="A1650">
            <v>5306</v>
          </cell>
          <cell r="B1650">
            <v>5</v>
          </cell>
          <cell r="C1650" t="str">
            <v>桂盟</v>
          </cell>
        </row>
        <row r="1651">
          <cell r="A1651">
            <v>5307</v>
          </cell>
          <cell r="B1651" t="str">
            <v>D</v>
          </cell>
          <cell r="C1651" t="str">
            <v>耀文</v>
          </cell>
        </row>
        <row r="1652">
          <cell r="A1652">
            <v>5309</v>
          </cell>
          <cell r="B1652">
            <v>7</v>
          </cell>
          <cell r="C1652" t="str">
            <v>系統</v>
          </cell>
        </row>
        <row r="1653">
          <cell r="A1653">
            <v>5310</v>
          </cell>
          <cell r="B1653">
            <v>8</v>
          </cell>
          <cell r="C1653" t="str">
            <v>天剛</v>
          </cell>
        </row>
        <row r="1654">
          <cell r="A1654">
            <v>5312</v>
          </cell>
          <cell r="B1654">
            <v>5</v>
          </cell>
          <cell r="C1654" t="str">
            <v>寶島</v>
          </cell>
        </row>
        <row r="1655">
          <cell r="A1655">
            <v>5313</v>
          </cell>
          <cell r="B1655" t="str">
            <v>D</v>
          </cell>
          <cell r="C1655" t="str">
            <v>皇旗</v>
          </cell>
        </row>
        <row r="1656">
          <cell r="A1656">
            <v>5314</v>
          </cell>
          <cell r="B1656">
            <v>8</v>
          </cell>
          <cell r="C1656" t="str">
            <v>世紀</v>
          </cell>
        </row>
        <row r="1657">
          <cell r="A1657">
            <v>5315</v>
          </cell>
          <cell r="B1657">
            <v>5</v>
          </cell>
          <cell r="C1657" t="str">
            <v>光聯</v>
          </cell>
        </row>
        <row r="1658">
          <cell r="A1658">
            <v>5317</v>
          </cell>
          <cell r="B1658">
            <v>6</v>
          </cell>
          <cell r="C1658" t="str">
            <v>凱美</v>
          </cell>
        </row>
        <row r="1659">
          <cell r="A1659">
            <v>5318</v>
          </cell>
          <cell r="B1659" t="str">
            <v>D</v>
          </cell>
          <cell r="C1659" t="str">
            <v>威豪</v>
          </cell>
        </row>
        <row r="1660">
          <cell r="A1660">
            <v>5321</v>
          </cell>
          <cell r="B1660">
            <v>8</v>
          </cell>
          <cell r="C1660" t="str">
            <v>友銓</v>
          </cell>
        </row>
        <row r="1661">
          <cell r="A1661">
            <v>5324</v>
          </cell>
          <cell r="B1661">
            <v>6</v>
          </cell>
          <cell r="C1661" t="str">
            <v>士開</v>
          </cell>
        </row>
        <row r="1662">
          <cell r="A1662">
            <v>5325</v>
          </cell>
          <cell r="B1662" t="str">
            <v>D</v>
          </cell>
          <cell r="C1662" t="str">
            <v>大騰</v>
          </cell>
        </row>
        <row r="1663">
          <cell r="A1663">
            <v>5326</v>
          </cell>
          <cell r="B1663">
            <v>7</v>
          </cell>
          <cell r="C1663" t="str">
            <v>漢磊</v>
          </cell>
        </row>
        <row r="1664">
          <cell r="A1664">
            <v>5328</v>
          </cell>
          <cell r="B1664">
            <v>7</v>
          </cell>
          <cell r="C1664" t="str">
            <v>華容</v>
          </cell>
        </row>
        <row r="1665">
          <cell r="A1665">
            <v>5332</v>
          </cell>
          <cell r="B1665">
            <v>9</v>
          </cell>
          <cell r="C1665" t="str">
            <v>旭龍</v>
          </cell>
        </row>
        <row r="1666">
          <cell r="A1666">
            <v>5333</v>
          </cell>
          <cell r="B1666">
            <v>9</v>
          </cell>
          <cell r="C1666" t="str">
            <v>佳茂</v>
          </cell>
        </row>
        <row r="1667">
          <cell r="A1667">
            <v>5336</v>
          </cell>
          <cell r="B1667" t="str">
            <v>D</v>
          </cell>
          <cell r="C1667" t="str">
            <v>華特</v>
          </cell>
        </row>
        <row r="1668">
          <cell r="A1668">
            <v>5340</v>
          </cell>
          <cell r="B1668">
            <v>6</v>
          </cell>
          <cell r="C1668" t="str">
            <v>建榮</v>
          </cell>
        </row>
        <row r="1669">
          <cell r="A1669">
            <v>5343</v>
          </cell>
          <cell r="B1669">
            <v>6</v>
          </cell>
          <cell r="C1669" t="str">
            <v>矽豐</v>
          </cell>
        </row>
        <row r="1670">
          <cell r="A1670">
            <v>5344</v>
          </cell>
          <cell r="B1670">
            <v>7</v>
          </cell>
          <cell r="C1670" t="str">
            <v>立衛</v>
          </cell>
        </row>
        <row r="1671">
          <cell r="A1671">
            <v>5345</v>
          </cell>
          <cell r="B1671">
            <v>8</v>
          </cell>
          <cell r="C1671" t="str">
            <v>天揚</v>
          </cell>
        </row>
        <row r="1672">
          <cell r="A1672">
            <v>5346</v>
          </cell>
          <cell r="B1672">
            <v>6</v>
          </cell>
          <cell r="C1672" t="str">
            <v>力晶</v>
          </cell>
        </row>
        <row r="1673">
          <cell r="A1673">
            <v>5347</v>
          </cell>
          <cell r="B1673">
            <v>2</v>
          </cell>
          <cell r="C1673" t="str">
            <v>世界</v>
          </cell>
        </row>
        <row r="1674">
          <cell r="A1674">
            <v>5348</v>
          </cell>
          <cell r="B1674">
            <v>9</v>
          </cell>
          <cell r="C1674" t="str">
            <v>系通</v>
          </cell>
        </row>
        <row r="1675">
          <cell r="A1675">
            <v>5349</v>
          </cell>
          <cell r="B1675">
            <v>5</v>
          </cell>
          <cell r="C1675" t="str">
            <v>先豐</v>
          </cell>
        </row>
        <row r="1676">
          <cell r="A1676">
            <v>5351</v>
          </cell>
          <cell r="B1676">
            <v>9</v>
          </cell>
          <cell r="C1676" t="str">
            <v>鈺創</v>
          </cell>
        </row>
        <row r="1677">
          <cell r="A1677">
            <v>5353</v>
          </cell>
          <cell r="B1677">
            <v>6</v>
          </cell>
          <cell r="C1677" t="str">
            <v>台林</v>
          </cell>
        </row>
        <row r="1678">
          <cell r="A1678">
            <v>5355</v>
          </cell>
          <cell r="B1678">
            <v>6</v>
          </cell>
          <cell r="C1678" t="str">
            <v>佳總</v>
          </cell>
        </row>
        <row r="1679">
          <cell r="A1679">
            <v>5356</v>
          </cell>
          <cell r="B1679">
            <v>5</v>
          </cell>
          <cell r="C1679" t="str">
            <v>協益</v>
          </cell>
        </row>
        <row r="1680">
          <cell r="A1680">
            <v>5364</v>
          </cell>
          <cell r="B1680">
            <v>9</v>
          </cell>
          <cell r="C1680" t="str">
            <v>力麗</v>
          </cell>
        </row>
        <row r="1681">
          <cell r="A1681">
            <v>5371</v>
          </cell>
          <cell r="B1681">
            <v>3</v>
          </cell>
          <cell r="C1681" t="str">
            <v>中光</v>
          </cell>
        </row>
        <row r="1682">
          <cell r="A1682">
            <v>5372</v>
          </cell>
          <cell r="B1682" t="str">
            <v>D</v>
          </cell>
          <cell r="C1682" t="str">
            <v>十美</v>
          </cell>
        </row>
        <row r="1683">
          <cell r="A1683">
            <v>5375</v>
          </cell>
          <cell r="B1683">
            <v>6</v>
          </cell>
          <cell r="C1683" t="str">
            <v>慧智</v>
          </cell>
        </row>
        <row r="1684">
          <cell r="A1684">
            <v>5376</v>
          </cell>
          <cell r="B1684" t="str">
            <v>D</v>
          </cell>
          <cell r="C1684" t="str">
            <v>東正</v>
          </cell>
        </row>
        <row r="1685">
          <cell r="A1685">
            <v>5381</v>
          </cell>
          <cell r="B1685">
            <v>8</v>
          </cell>
          <cell r="C1685" t="str">
            <v>合正</v>
          </cell>
        </row>
        <row r="1686">
          <cell r="A1686">
            <v>5383</v>
          </cell>
          <cell r="B1686">
            <v>8</v>
          </cell>
          <cell r="C1686" t="str">
            <v>金利</v>
          </cell>
        </row>
        <row r="1687">
          <cell r="A1687">
            <v>5384</v>
          </cell>
          <cell r="B1687">
            <v>6</v>
          </cell>
          <cell r="C1687" t="str">
            <v>捷元</v>
          </cell>
        </row>
        <row r="1688">
          <cell r="A1688">
            <v>5385</v>
          </cell>
          <cell r="B1688" t="str">
            <v>D</v>
          </cell>
          <cell r="C1688" t="str">
            <v>瑩寶</v>
          </cell>
        </row>
        <row r="1689">
          <cell r="A1689">
            <v>5386</v>
          </cell>
          <cell r="B1689">
            <v>7</v>
          </cell>
          <cell r="C1689" t="str">
            <v>青雲</v>
          </cell>
        </row>
        <row r="1690">
          <cell r="A1690">
            <v>5387</v>
          </cell>
          <cell r="B1690">
            <v>7</v>
          </cell>
          <cell r="C1690" t="str">
            <v>茂德</v>
          </cell>
        </row>
        <row r="1691">
          <cell r="A1691">
            <v>5388</v>
          </cell>
          <cell r="B1691">
            <v>4</v>
          </cell>
          <cell r="C1691" t="str">
            <v>中磊</v>
          </cell>
        </row>
        <row r="1692">
          <cell r="A1692">
            <v>5392</v>
          </cell>
          <cell r="B1692">
            <v>5</v>
          </cell>
          <cell r="C1692" t="str">
            <v>應華</v>
          </cell>
        </row>
        <row r="1693">
          <cell r="A1693">
            <v>5398</v>
          </cell>
          <cell r="B1693">
            <v>6</v>
          </cell>
          <cell r="C1693" t="str">
            <v>慕康</v>
          </cell>
        </row>
        <row r="1694">
          <cell r="A1694">
            <v>5401</v>
          </cell>
          <cell r="B1694">
            <v>6</v>
          </cell>
          <cell r="C1694" t="str">
            <v>第三</v>
          </cell>
        </row>
        <row r="1695">
          <cell r="A1695">
            <v>5403</v>
          </cell>
          <cell r="B1695">
            <v>5</v>
          </cell>
          <cell r="C1695" t="str">
            <v>中菲</v>
          </cell>
        </row>
        <row r="1696">
          <cell r="A1696">
            <v>5410</v>
          </cell>
          <cell r="B1696">
            <v>6</v>
          </cell>
          <cell r="C1696" t="str">
            <v>國眾</v>
          </cell>
        </row>
        <row r="1697">
          <cell r="A1697">
            <v>5414</v>
          </cell>
          <cell r="B1697" t="str">
            <v>D</v>
          </cell>
          <cell r="C1697" t="str">
            <v>磐英</v>
          </cell>
        </row>
        <row r="1698">
          <cell r="A1698">
            <v>5425</v>
          </cell>
          <cell r="B1698">
            <v>3</v>
          </cell>
          <cell r="C1698" t="str">
            <v>台半</v>
          </cell>
        </row>
        <row r="1699">
          <cell r="A1699">
            <v>5426</v>
          </cell>
          <cell r="B1699">
            <v>5</v>
          </cell>
          <cell r="C1699" t="str">
            <v>振發</v>
          </cell>
        </row>
        <row r="1700">
          <cell r="A1700">
            <v>5432</v>
          </cell>
          <cell r="B1700">
            <v>6</v>
          </cell>
          <cell r="C1700" t="str">
            <v>達威</v>
          </cell>
        </row>
        <row r="1701">
          <cell r="A1701">
            <v>5434</v>
          </cell>
          <cell r="B1701">
            <v>4</v>
          </cell>
          <cell r="C1701" t="str">
            <v>崇越</v>
          </cell>
        </row>
        <row r="1702">
          <cell r="A1702">
            <v>5436</v>
          </cell>
          <cell r="B1702">
            <v>9</v>
          </cell>
          <cell r="C1702" t="str">
            <v>立生</v>
          </cell>
        </row>
        <row r="1703">
          <cell r="A1703">
            <v>5438</v>
          </cell>
          <cell r="B1703">
            <v>5</v>
          </cell>
          <cell r="C1703" t="str">
            <v>東友</v>
          </cell>
        </row>
        <row r="1704">
          <cell r="A1704">
            <v>5439</v>
          </cell>
          <cell r="B1704">
            <v>6</v>
          </cell>
          <cell r="C1704" t="str">
            <v>高技</v>
          </cell>
        </row>
        <row r="1705">
          <cell r="A1705">
            <v>5441</v>
          </cell>
          <cell r="B1705">
            <v>6</v>
          </cell>
          <cell r="C1705" t="str">
            <v>聯友</v>
          </cell>
        </row>
        <row r="1706">
          <cell r="A1706">
            <v>5442</v>
          </cell>
          <cell r="B1706" t="str">
            <v>D</v>
          </cell>
          <cell r="C1706" t="str">
            <v>世峰</v>
          </cell>
        </row>
        <row r="1707">
          <cell r="A1707">
            <v>5443</v>
          </cell>
          <cell r="B1707">
            <v>6</v>
          </cell>
          <cell r="C1707" t="str">
            <v>均豪</v>
          </cell>
        </row>
        <row r="1708">
          <cell r="A1708">
            <v>5448</v>
          </cell>
          <cell r="B1708">
            <v>6</v>
          </cell>
          <cell r="C1708" t="str">
            <v>維迪</v>
          </cell>
        </row>
        <row r="1709">
          <cell r="A1709">
            <v>5450</v>
          </cell>
          <cell r="B1709">
            <v>7</v>
          </cell>
          <cell r="C1709" t="str">
            <v>寶聯</v>
          </cell>
        </row>
        <row r="1710">
          <cell r="A1710">
            <v>5452</v>
          </cell>
          <cell r="B1710">
            <v>7</v>
          </cell>
          <cell r="C1710" t="str">
            <v>佶優</v>
          </cell>
        </row>
        <row r="1711">
          <cell r="A1711">
            <v>5455</v>
          </cell>
          <cell r="B1711">
            <v>8</v>
          </cell>
          <cell r="C1711" t="str">
            <v>昇益</v>
          </cell>
        </row>
        <row r="1712">
          <cell r="A1712">
            <v>5457</v>
          </cell>
          <cell r="B1712">
            <v>7</v>
          </cell>
          <cell r="C1712" t="str">
            <v>宣德</v>
          </cell>
        </row>
        <row r="1713">
          <cell r="A1713">
            <v>5460</v>
          </cell>
          <cell r="B1713">
            <v>6</v>
          </cell>
          <cell r="C1713" t="str">
            <v>同協</v>
          </cell>
        </row>
        <row r="1714">
          <cell r="A1714">
            <v>5464</v>
          </cell>
          <cell r="B1714">
            <v>7</v>
          </cell>
          <cell r="C1714" t="str">
            <v>霖宏</v>
          </cell>
        </row>
        <row r="1715">
          <cell r="A1715">
            <v>5465</v>
          </cell>
          <cell r="B1715">
            <v>6</v>
          </cell>
          <cell r="C1715" t="str">
            <v>富驊</v>
          </cell>
        </row>
        <row r="1716">
          <cell r="A1716">
            <v>5466</v>
          </cell>
          <cell r="B1716">
            <v>6</v>
          </cell>
          <cell r="C1716" t="str">
            <v>泰林</v>
          </cell>
        </row>
        <row r="1717">
          <cell r="A1717">
            <v>5467</v>
          </cell>
          <cell r="B1717" t="str">
            <v>D</v>
          </cell>
          <cell r="C1717" t="str">
            <v>聯福</v>
          </cell>
        </row>
        <row r="1718">
          <cell r="A1718">
            <v>5468</v>
          </cell>
          <cell r="B1718">
            <v>9</v>
          </cell>
          <cell r="C1718" t="str">
            <v>凱鈺</v>
          </cell>
        </row>
        <row r="1719">
          <cell r="A1719">
            <v>5469</v>
          </cell>
          <cell r="B1719">
            <v>4</v>
          </cell>
          <cell r="C1719" t="str">
            <v>瀚宇</v>
          </cell>
        </row>
        <row r="1720">
          <cell r="A1720">
            <v>5471</v>
          </cell>
          <cell r="B1720">
            <v>4</v>
          </cell>
          <cell r="C1720" t="str">
            <v>松翰</v>
          </cell>
        </row>
        <row r="1721">
          <cell r="A1721">
            <v>5473</v>
          </cell>
          <cell r="B1721">
            <v>7</v>
          </cell>
          <cell r="C1721" t="str">
            <v>矽成</v>
          </cell>
        </row>
        <row r="1722">
          <cell r="A1722">
            <v>5474</v>
          </cell>
          <cell r="B1722">
            <v>5</v>
          </cell>
          <cell r="C1722" t="str">
            <v>聰泰</v>
          </cell>
        </row>
        <row r="1723">
          <cell r="A1723">
            <v>5475</v>
          </cell>
          <cell r="B1723">
            <v>9</v>
          </cell>
          <cell r="C1723" t="str">
            <v>德宏</v>
          </cell>
        </row>
        <row r="1724">
          <cell r="A1724">
            <v>5478</v>
          </cell>
          <cell r="B1724">
            <v>4</v>
          </cell>
          <cell r="C1724" t="str">
            <v>智冠</v>
          </cell>
        </row>
        <row r="1725">
          <cell r="A1725">
            <v>5480</v>
          </cell>
          <cell r="B1725">
            <v>6</v>
          </cell>
          <cell r="C1725" t="str">
            <v>統盟</v>
          </cell>
        </row>
        <row r="1726">
          <cell r="A1726">
            <v>5481</v>
          </cell>
          <cell r="B1726">
            <v>8</v>
          </cell>
          <cell r="C1726" t="str">
            <v>新華</v>
          </cell>
        </row>
        <row r="1727">
          <cell r="A1727">
            <v>5483</v>
          </cell>
          <cell r="B1727">
            <v>5</v>
          </cell>
          <cell r="C1727" t="str">
            <v>中美</v>
          </cell>
        </row>
        <row r="1728">
          <cell r="A1728">
            <v>5484</v>
          </cell>
          <cell r="B1728">
            <v>7</v>
          </cell>
          <cell r="C1728" t="str">
            <v>慧友</v>
          </cell>
        </row>
        <row r="1729">
          <cell r="A1729">
            <v>5487</v>
          </cell>
          <cell r="B1729">
            <v>6</v>
          </cell>
          <cell r="C1729" t="str">
            <v>通泰</v>
          </cell>
        </row>
        <row r="1730">
          <cell r="A1730">
            <v>5488</v>
          </cell>
          <cell r="B1730">
            <v>7</v>
          </cell>
          <cell r="C1730" t="str">
            <v>松普</v>
          </cell>
        </row>
        <row r="1731">
          <cell r="A1731">
            <v>5489</v>
          </cell>
          <cell r="B1731">
            <v>4</v>
          </cell>
          <cell r="C1731" t="str">
            <v>彩富</v>
          </cell>
        </row>
        <row r="1732">
          <cell r="A1732">
            <v>5490</v>
          </cell>
          <cell r="B1732">
            <v>5</v>
          </cell>
          <cell r="C1732" t="str">
            <v>同亨</v>
          </cell>
        </row>
        <row r="1733">
          <cell r="A1733">
            <v>5491</v>
          </cell>
          <cell r="B1733">
            <v>8</v>
          </cell>
          <cell r="C1733" t="str">
            <v>連展</v>
          </cell>
        </row>
        <row r="1734">
          <cell r="A1734">
            <v>5492</v>
          </cell>
          <cell r="B1734">
            <v>7</v>
          </cell>
          <cell r="C1734" t="str">
            <v>亞智</v>
          </cell>
        </row>
        <row r="1735">
          <cell r="A1735">
            <v>5493</v>
          </cell>
          <cell r="B1735">
            <v>6</v>
          </cell>
          <cell r="C1735" t="str">
            <v>三聯</v>
          </cell>
        </row>
        <row r="1736">
          <cell r="A1736">
            <v>5494</v>
          </cell>
          <cell r="B1736">
            <v>6</v>
          </cell>
          <cell r="C1736" t="str">
            <v>德鑫</v>
          </cell>
        </row>
        <row r="1737">
          <cell r="A1737">
            <v>5497</v>
          </cell>
          <cell r="B1737" t="str">
            <v>D</v>
          </cell>
          <cell r="C1737" t="str">
            <v>佰鈺</v>
          </cell>
        </row>
        <row r="1738">
          <cell r="A1738">
            <v>5498</v>
          </cell>
          <cell r="B1738">
            <v>8</v>
          </cell>
          <cell r="C1738" t="str">
            <v>凱崴</v>
          </cell>
        </row>
        <row r="1739">
          <cell r="A1739">
            <v>5501</v>
          </cell>
          <cell r="B1739" t="str">
            <v>D</v>
          </cell>
          <cell r="C1739" t="str">
            <v>金腦</v>
          </cell>
        </row>
        <row r="1740">
          <cell r="A1740">
            <v>5502</v>
          </cell>
          <cell r="B1740" t="str">
            <v>D</v>
          </cell>
          <cell r="C1740" t="str">
            <v>龍田</v>
          </cell>
        </row>
        <row r="1741">
          <cell r="A1741">
            <v>5503</v>
          </cell>
          <cell r="B1741" t="str">
            <v>D</v>
          </cell>
          <cell r="C1741" t="str">
            <v>榮美</v>
          </cell>
        </row>
        <row r="1742">
          <cell r="A1742">
            <v>5504</v>
          </cell>
          <cell r="B1742" t="str">
            <v>D</v>
          </cell>
          <cell r="C1742" t="str">
            <v>信南</v>
          </cell>
        </row>
        <row r="1743">
          <cell r="A1743">
            <v>5505</v>
          </cell>
          <cell r="B1743" t="str">
            <v>D</v>
          </cell>
          <cell r="C1743" t="str">
            <v>和旺</v>
          </cell>
        </row>
        <row r="1744">
          <cell r="A1744">
            <v>5506</v>
          </cell>
          <cell r="B1744" t="str">
            <v>D</v>
          </cell>
          <cell r="C1744" t="str">
            <v>長鴻</v>
          </cell>
        </row>
        <row r="1745">
          <cell r="A1745">
            <v>5508</v>
          </cell>
          <cell r="B1745">
            <v>4</v>
          </cell>
          <cell r="C1745" t="str">
            <v>永信</v>
          </cell>
        </row>
        <row r="1746">
          <cell r="A1746">
            <v>5511</v>
          </cell>
          <cell r="B1746">
            <v>6</v>
          </cell>
          <cell r="C1746" t="str">
            <v>德昌</v>
          </cell>
        </row>
        <row r="1747">
          <cell r="A1747">
            <v>5512</v>
          </cell>
          <cell r="B1747">
            <v>8</v>
          </cell>
          <cell r="C1747" t="str">
            <v>力麒</v>
          </cell>
        </row>
        <row r="1748">
          <cell r="A1748">
            <v>5514</v>
          </cell>
          <cell r="B1748">
            <v>6</v>
          </cell>
          <cell r="C1748" t="str">
            <v>三豐</v>
          </cell>
        </row>
        <row r="1749">
          <cell r="A1749">
            <v>5515</v>
          </cell>
          <cell r="B1749">
            <v>6</v>
          </cell>
          <cell r="C1749" t="str">
            <v>建國</v>
          </cell>
        </row>
        <row r="1750">
          <cell r="A1750">
            <v>5516</v>
          </cell>
          <cell r="B1750">
            <v>7</v>
          </cell>
          <cell r="C1750" t="str">
            <v>雙喜</v>
          </cell>
        </row>
        <row r="1751">
          <cell r="A1751">
            <v>5518</v>
          </cell>
          <cell r="B1751" t="str">
            <v>D</v>
          </cell>
          <cell r="C1751" t="str">
            <v>大日</v>
          </cell>
        </row>
        <row r="1752">
          <cell r="A1752">
            <v>5519</v>
          </cell>
          <cell r="B1752">
            <v>7</v>
          </cell>
          <cell r="C1752" t="str">
            <v>隆大</v>
          </cell>
        </row>
        <row r="1753">
          <cell r="A1753">
            <v>5520</v>
          </cell>
          <cell r="B1753">
            <v>6</v>
          </cell>
          <cell r="C1753" t="str">
            <v>力泰</v>
          </cell>
        </row>
        <row r="1754">
          <cell r="A1754">
            <v>5521</v>
          </cell>
          <cell r="B1754">
            <v>8</v>
          </cell>
          <cell r="C1754" t="str">
            <v>工信</v>
          </cell>
        </row>
        <row r="1755">
          <cell r="A1755">
            <v>5522</v>
          </cell>
          <cell r="B1755">
            <v>7</v>
          </cell>
          <cell r="C1755" t="str">
            <v>遠雄</v>
          </cell>
        </row>
        <row r="1756">
          <cell r="A1756">
            <v>5523</v>
          </cell>
          <cell r="B1756">
            <v>8</v>
          </cell>
          <cell r="C1756" t="str">
            <v>豐謙</v>
          </cell>
        </row>
        <row r="1757">
          <cell r="A1757">
            <v>5524</v>
          </cell>
          <cell r="B1757" t="str">
            <v>D</v>
          </cell>
          <cell r="C1757" t="str">
            <v>捷力</v>
          </cell>
        </row>
        <row r="1758">
          <cell r="A1758">
            <v>5525</v>
          </cell>
          <cell r="B1758">
            <v>6</v>
          </cell>
          <cell r="C1758" t="str">
            <v>順天</v>
          </cell>
        </row>
        <row r="1759">
          <cell r="A1759">
            <v>5526</v>
          </cell>
          <cell r="B1759" t="str">
            <v>D</v>
          </cell>
          <cell r="C1759" t="str">
            <v>昆泰</v>
          </cell>
        </row>
        <row r="1760">
          <cell r="A1760">
            <v>5528</v>
          </cell>
          <cell r="B1760">
            <v>9</v>
          </cell>
          <cell r="C1760" t="str">
            <v>廣大</v>
          </cell>
        </row>
        <row r="1761">
          <cell r="A1761">
            <v>5529</v>
          </cell>
          <cell r="B1761">
            <v>9</v>
          </cell>
          <cell r="C1761" t="str">
            <v>志嘉</v>
          </cell>
        </row>
        <row r="1762">
          <cell r="A1762">
            <v>5530</v>
          </cell>
          <cell r="B1762">
            <v>6</v>
          </cell>
          <cell r="C1762" t="str">
            <v>龍巖</v>
          </cell>
        </row>
        <row r="1763">
          <cell r="A1763">
            <v>5531</v>
          </cell>
          <cell r="B1763">
            <v>8</v>
          </cell>
          <cell r="C1763" t="str">
            <v>鄉林</v>
          </cell>
        </row>
        <row r="1764">
          <cell r="A1764">
            <v>5532</v>
          </cell>
          <cell r="B1764" t="str">
            <v>D</v>
          </cell>
          <cell r="C1764" t="str">
            <v>竟誠</v>
          </cell>
        </row>
        <row r="1765">
          <cell r="A1765">
            <v>5533</v>
          </cell>
          <cell r="B1765">
            <v>6</v>
          </cell>
          <cell r="C1765" t="str">
            <v>皇鼎</v>
          </cell>
        </row>
        <row r="1766">
          <cell r="A1766">
            <v>5534</v>
          </cell>
          <cell r="B1766">
            <v>5</v>
          </cell>
          <cell r="C1766" t="str">
            <v>長虹</v>
          </cell>
        </row>
        <row r="1767">
          <cell r="A1767">
            <v>5536</v>
          </cell>
          <cell r="B1767">
            <v>4</v>
          </cell>
          <cell r="C1767" t="str">
            <v>聖暉</v>
          </cell>
        </row>
        <row r="1768">
          <cell r="A1768">
            <v>5538</v>
          </cell>
          <cell r="B1768">
            <v>5</v>
          </cell>
          <cell r="C1768" t="str">
            <v>東明</v>
          </cell>
        </row>
        <row r="1769">
          <cell r="A1769">
            <v>5541</v>
          </cell>
          <cell r="B1769">
            <v>8</v>
          </cell>
          <cell r="C1769" t="str">
            <v>廣朋</v>
          </cell>
        </row>
        <row r="1770">
          <cell r="A1770">
            <v>5543</v>
          </cell>
          <cell r="B1770">
            <v>6</v>
          </cell>
          <cell r="C1770" t="str">
            <v>崇佑</v>
          </cell>
        </row>
        <row r="1771">
          <cell r="A1771">
            <v>5601</v>
          </cell>
          <cell r="B1771">
            <v>7</v>
          </cell>
          <cell r="C1771" t="str">
            <v>台聯</v>
          </cell>
        </row>
        <row r="1772">
          <cell r="A1772">
            <v>5602</v>
          </cell>
          <cell r="B1772">
            <v>5</v>
          </cell>
          <cell r="C1772" t="str">
            <v>榮櫃</v>
          </cell>
        </row>
        <row r="1773">
          <cell r="A1773">
            <v>5603</v>
          </cell>
          <cell r="B1773">
            <v>7</v>
          </cell>
          <cell r="C1773" t="str">
            <v>陸海</v>
          </cell>
        </row>
        <row r="1774">
          <cell r="A1774">
            <v>5604</v>
          </cell>
          <cell r="B1774">
            <v>6</v>
          </cell>
          <cell r="C1774" t="str">
            <v>中連</v>
          </cell>
        </row>
        <row r="1775">
          <cell r="A1775">
            <v>5605</v>
          </cell>
          <cell r="B1775">
            <v>8</v>
          </cell>
          <cell r="C1775" t="str">
            <v>遠航</v>
          </cell>
        </row>
        <row r="1776">
          <cell r="A1776">
            <v>5607</v>
          </cell>
          <cell r="B1776">
            <v>6</v>
          </cell>
          <cell r="C1776" t="str">
            <v>遠雄</v>
          </cell>
        </row>
        <row r="1777">
          <cell r="A1777">
            <v>5608</v>
          </cell>
          <cell r="B1777">
            <v>8</v>
          </cell>
          <cell r="C1777" t="str">
            <v>四維</v>
          </cell>
        </row>
        <row r="1778">
          <cell r="A1778">
            <v>5609</v>
          </cell>
          <cell r="B1778">
            <v>4</v>
          </cell>
          <cell r="C1778" t="str">
            <v>中菲</v>
          </cell>
        </row>
        <row r="1779">
          <cell r="A1779">
            <v>5701</v>
          </cell>
          <cell r="B1779">
            <v>9</v>
          </cell>
          <cell r="C1779" t="str">
            <v>劍湖</v>
          </cell>
        </row>
        <row r="1780">
          <cell r="A1780">
            <v>5702</v>
          </cell>
          <cell r="B1780">
            <v>9</v>
          </cell>
          <cell r="C1780" t="str">
            <v>統合</v>
          </cell>
        </row>
        <row r="1781">
          <cell r="A1781">
            <v>5703</v>
          </cell>
          <cell r="B1781">
            <v>6</v>
          </cell>
          <cell r="C1781" t="str">
            <v>亞都</v>
          </cell>
        </row>
        <row r="1782">
          <cell r="A1782">
            <v>5704</v>
          </cell>
          <cell r="B1782">
            <v>6</v>
          </cell>
          <cell r="C1782" t="str">
            <v>老爺</v>
          </cell>
        </row>
        <row r="1783">
          <cell r="A1783">
            <v>5706</v>
          </cell>
          <cell r="B1783">
            <v>5</v>
          </cell>
          <cell r="C1783" t="str">
            <v>鳳凰</v>
          </cell>
        </row>
        <row r="1784">
          <cell r="A1784">
            <v>5901</v>
          </cell>
          <cell r="B1784">
            <v>6</v>
          </cell>
          <cell r="C1784" t="str">
            <v>中友</v>
          </cell>
        </row>
        <row r="1785">
          <cell r="A1785">
            <v>5902</v>
          </cell>
          <cell r="B1785">
            <v>7</v>
          </cell>
          <cell r="C1785" t="str">
            <v>德記</v>
          </cell>
        </row>
        <row r="1786">
          <cell r="A1786">
            <v>5903</v>
          </cell>
          <cell r="B1786">
            <v>3</v>
          </cell>
          <cell r="C1786" t="str">
            <v>全家</v>
          </cell>
        </row>
        <row r="1787">
          <cell r="A1787">
            <v>5904</v>
          </cell>
          <cell r="B1787">
            <v>4</v>
          </cell>
          <cell r="C1787" t="str">
            <v>寶雅</v>
          </cell>
        </row>
        <row r="1788">
          <cell r="A1788">
            <v>5905</v>
          </cell>
          <cell r="B1788">
            <v>7</v>
          </cell>
          <cell r="C1788" t="str">
            <v>南仁</v>
          </cell>
        </row>
        <row r="1789">
          <cell r="A1789">
            <v>5906</v>
          </cell>
          <cell r="B1789">
            <v>8</v>
          </cell>
          <cell r="C1789" t="str">
            <v>台南</v>
          </cell>
        </row>
        <row r="1790">
          <cell r="A1790">
            <v>5907</v>
          </cell>
          <cell r="B1790">
            <v>5</v>
          </cell>
          <cell r="C1790" t="str">
            <v>大洋</v>
          </cell>
        </row>
        <row r="1791">
          <cell r="A1791">
            <v>6103</v>
          </cell>
          <cell r="B1791">
            <v>9</v>
          </cell>
          <cell r="C1791" t="str">
            <v>合邦</v>
          </cell>
        </row>
        <row r="1792">
          <cell r="A1792">
            <v>6104</v>
          </cell>
          <cell r="B1792">
            <v>5</v>
          </cell>
          <cell r="C1792" t="str">
            <v>創惟</v>
          </cell>
        </row>
        <row r="1793">
          <cell r="A1793">
            <v>6105</v>
          </cell>
          <cell r="B1793">
            <v>4</v>
          </cell>
          <cell r="C1793" t="str">
            <v>瑞傳</v>
          </cell>
        </row>
        <row r="1794">
          <cell r="A1794">
            <v>6107</v>
          </cell>
          <cell r="B1794" t="str">
            <v>D</v>
          </cell>
          <cell r="C1794" t="str">
            <v>華美</v>
          </cell>
        </row>
        <row r="1795">
          <cell r="A1795">
            <v>6108</v>
          </cell>
          <cell r="B1795">
            <v>6</v>
          </cell>
          <cell r="C1795" t="str">
            <v>競國</v>
          </cell>
        </row>
        <row r="1796">
          <cell r="A1796">
            <v>6109</v>
          </cell>
          <cell r="B1796">
            <v>6</v>
          </cell>
          <cell r="C1796" t="str">
            <v>亞元</v>
          </cell>
        </row>
        <row r="1797">
          <cell r="A1797">
            <v>6110</v>
          </cell>
          <cell r="B1797" t="str">
            <v>D</v>
          </cell>
          <cell r="C1797" t="str">
            <v>艾群</v>
          </cell>
        </row>
        <row r="1798">
          <cell r="A1798">
            <v>6111</v>
          </cell>
          <cell r="B1798">
            <v>7</v>
          </cell>
          <cell r="C1798" t="str">
            <v>大宇</v>
          </cell>
        </row>
        <row r="1799">
          <cell r="A1799">
            <v>6112</v>
          </cell>
          <cell r="B1799">
            <v>5</v>
          </cell>
          <cell r="C1799" t="str">
            <v>聚碩</v>
          </cell>
        </row>
        <row r="1800">
          <cell r="A1800">
            <v>6113</v>
          </cell>
          <cell r="B1800">
            <v>6</v>
          </cell>
          <cell r="C1800" t="str">
            <v>亞矽</v>
          </cell>
        </row>
        <row r="1801">
          <cell r="A1801">
            <v>6114</v>
          </cell>
          <cell r="B1801">
            <v>6</v>
          </cell>
          <cell r="C1801" t="str">
            <v>久威</v>
          </cell>
        </row>
        <row r="1802">
          <cell r="A1802">
            <v>6115</v>
          </cell>
          <cell r="B1802">
            <v>4</v>
          </cell>
          <cell r="C1802" t="str">
            <v>鎰勝</v>
          </cell>
        </row>
        <row r="1803">
          <cell r="A1803">
            <v>6116</v>
          </cell>
          <cell r="B1803">
            <v>5</v>
          </cell>
          <cell r="C1803" t="str">
            <v>彩晶</v>
          </cell>
        </row>
        <row r="1804">
          <cell r="A1804">
            <v>6117</v>
          </cell>
          <cell r="B1804">
            <v>8</v>
          </cell>
          <cell r="C1804" t="str">
            <v>迎廣</v>
          </cell>
        </row>
        <row r="1805">
          <cell r="A1805">
            <v>6118</v>
          </cell>
          <cell r="B1805">
            <v>7</v>
          </cell>
          <cell r="C1805" t="str">
            <v>建達</v>
          </cell>
        </row>
        <row r="1806">
          <cell r="A1806">
            <v>6119</v>
          </cell>
          <cell r="B1806">
            <v>6</v>
          </cell>
          <cell r="C1806" t="str">
            <v>大傳</v>
          </cell>
        </row>
        <row r="1807">
          <cell r="A1807">
            <v>6120</v>
          </cell>
          <cell r="B1807">
            <v>5</v>
          </cell>
          <cell r="C1807" t="str">
            <v>達運</v>
          </cell>
        </row>
        <row r="1808">
          <cell r="A1808">
            <v>6121</v>
          </cell>
          <cell r="B1808">
            <v>3</v>
          </cell>
          <cell r="C1808" t="str">
            <v>新普</v>
          </cell>
        </row>
        <row r="1809">
          <cell r="A1809">
            <v>6122</v>
          </cell>
          <cell r="B1809">
            <v>8</v>
          </cell>
          <cell r="C1809" t="str">
            <v>擎邦</v>
          </cell>
        </row>
        <row r="1810">
          <cell r="A1810">
            <v>6123</v>
          </cell>
          <cell r="B1810">
            <v>5</v>
          </cell>
          <cell r="C1810" t="str">
            <v>上奇</v>
          </cell>
        </row>
        <row r="1811">
          <cell r="A1811">
            <v>6124</v>
          </cell>
          <cell r="B1811">
            <v>7</v>
          </cell>
          <cell r="C1811" t="str">
            <v>業強</v>
          </cell>
        </row>
        <row r="1812">
          <cell r="A1812">
            <v>6125</v>
          </cell>
          <cell r="B1812">
            <v>8</v>
          </cell>
          <cell r="C1812" t="str">
            <v>廣運</v>
          </cell>
        </row>
        <row r="1813">
          <cell r="A1813">
            <v>6126</v>
          </cell>
          <cell r="B1813">
            <v>7</v>
          </cell>
          <cell r="C1813" t="str">
            <v>信音</v>
          </cell>
        </row>
        <row r="1814">
          <cell r="A1814">
            <v>6127</v>
          </cell>
          <cell r="B1814">
            <v>9</v>
          </cell>
          <cell r="C1814" t="str">
            <v>九豪</v>
          </cell>
        </row>
        <row r="1815">
          <cell r="A1815">
            <v>6128</v>
          </cell>
          <cell r="B1815">
            <v>5</v>
          </cell>
          <cell r="C1815" t="str">
            <v>上福</v>
          </cell>
        </row>
        <row r="1816">
          <cell r="A1816">
            <v>6129</v>
          </cell>
          <cell r="B1816">
            <v>7</v>
          </cell>
          <cell r="C1816" t="str">
            <v>普誠</v>
          </cell>
        </row>
        <row r="1817">
          <cell r="A1817">
            <v>6130</v>
          </cell>
          <cell r="B1817">
            <v>8</v>
          </cell>
          <cell r="C1817" t="str">
            <v>星寶</v>
          </cell>
        </row>
        <row r="1818">
          <cell r="A1818">
            <v>6131</v>
          </cell>
          <cell r="B1818" t="str">
            <v>D</v>
          </cell>
          <cell r="C1818" t="str">
            <v>悠克</v>
          </cell>
        </row>
        <row r="1819">
          <cell r="A1819">
            <v>6132</v>
          </cell>
          <cell r="B1819" t="str">
            <v>D</v>
          </cell>
          <cell r="C1819" t="str">
            <v>銳普</v>
          </cell>
        </row>
        <row r="1820">
          <cell r="A1820">
            <v>6133</v>
          </cell>
          <cell r="B1820">
            <v>6</v>
          </cell>
          <cell r="C1820" t="str">
            <v>金橋</v>
          </cell>
        </row>
        <row r="1821">
          <cell r="A1821">
            <v>6134</v>
          </cell>
          <cell r="B1821">
            <v>7</v>
          </cell>
          <cell r="C1821" t="str">
            <v>萬旭</v>
          </cell>
        </row>
        <row r="1822">
          <cell r="A1822">
            <v>6135</v>
          </cell>
          <cell r="B1822" t="str">
            <v>D</v>
          </cell>
          <cell r="C1822" t="str">
            <v>佳營</v>
          </cell>
        </row>
        <row r="1823">
          <cell r="A1823">
            <v>6136</v>
          </cell>
          <cell r="B1823">
            <v>5</v>
          </cell>
          <cell r="C1823" t="str">
            <v>富爾</v>
          </cell>
        </row>
        <row r="1824">
          <cell r="A1824">
            <v>6137</v>
          </cell>
          <cell r="B1824" t="str">
            <v>D</v>
          </cell>
          <cell r="C1824" t="str">
            <v>新寶</v>
          </cell>
        </row>
        <row r="1825">
          <cell r="A1825">
            <v>6138</v>
          </cell>
          <cell r="B1825">
            <v>4</v>
          </cell>
          <cell r="C1825" t="str">
            <v>茂達</v>
          </cell>
        </row>
        <row r="1826">
          <cell r="A1826">
            <v>6139</v>
          </cell>
          <cell r="B1826">
            <v>5</v>
          </cell>
          <cell r="C1826" t="str">
            <v>亞翔</v>
          </cell>
        </row>
        <row r="1827">
          <cell r="A1827">
            <v>6140</v>
          </cell>
          <cell r="B1827">
            <v>7</v>
          </cell>
          <cell r="C1827" t="str">
            <v>訊達</v>
          </cell>
        </row>
        <row r="1828">
          <cell r="A1828">
            <v>6141</v>
          </cell>
          <cell r="B1828">
            <v>6</v>
          </cell>
          <cell r="C1828" t="str">
            <v>柏承</v>
          </cell>
        </row>
        <row r="1829">
          <cell r="A1829">
            <v>6142</v>
          </cell>
          <cell r="B1829">
            <v>7</v>
          </cell>
          <cell r="C1829" t="str">
            <v>友勁</v>
          </cell>
        </row>
        <row r="1830">
          <cell r="A1830">
            <v>6143</v>
          </cell>
          <cell r="B1830">
            <v>7</v>
          </cell>
          <cell r="C1830" t="str">
            <v>振曜</v>
          </cell>
        </row>
        <row r="1831">
          <cell r="A1831">
            <v>6144</v>
          </cell>
          <cell r="B1831">
            <v>7</v>
          </cell>
          <cell r="C1831" t="str">
            <v>得利</v>
          </cell>
        </row>
        <row r="1832">
          <cell r="A1832">
            <v>6145</v>
          </cell>
          <cell r="B1832">
            <v>6</v>
          </cell>
          <cell r="C1832" t="str">
            <v>勁永</v>
          </cell>
        </row>
        <row r="1833">
          <cell r="A1833">
            <v>6146</v>
          </cell>
          <cell r="B1833">
            <v>4</v>
          </cell>
          <cell r="C1833" t="str">
            <v>耕興</v>
          </cell>
        </row>
        <row r="1834">
          <cell r="A1834">
            <v>6147</v>
          </cell>
          <cell r="B1834">
            <v>4</v>
          </cell>
          <cell r="C1834" t="str">
            <v>頎邦</v>
          </cell>
        </row>
        <row r="1835">
          <cell r="A1835">
            <v>6148</v>
          </cell>
          <cell r="B1835">
            <v>8</v>
          </cell>
          <cell r="C1835" t="str">
            <v>驊宏</v>
          </cell>
        </row>
        <row r="1836">
          <cell r="A1836">
            <v>6149</v>
          </cell>
          <cell r="B1836" t="str">
            <v>D</v>
          </cell>
          <cell r="C1836" t="str">
            <v>禾鴻</v>
          </cell>
        </row>
        <row r="1837">
          <cell r="A1837">
            <v>6150</v>
          </cell>
          <cell r="B1837">
            <v>8</v>
          </cell>
          <cell r="C1837" t="str">
            <v>撼訊</v>
          </cell>
        </row>
        <row r="1838">
          <cell r="A1838">
            <v>6151</v>
          </cell>
          <cell r="B1838">
            <v>6</v>
          </cell>
          <cell r="C1838" t="str">
            <v>晉倫</v>
          </cell>
        </row>
        <row r="1839">
          <cell r="A1839">
            <v>6152</v>
          </cell>
          <cell r="B1839">
            <v>8</v>
          </cell>
          <cell r="C1839" t="str">
            <v>百一</v>
          </cell>
        </row>
        <row r="1840">
          <cell r="A1840">
            <v>6153</v>
          </cell>
          <cell r="B1840">
            <v>4</v>
          </cell>
          <cell r="C1840" t="str">
            <v>嘉聯</v>
          </cell>
        </row>
        <row r="1841">
          <cell r="A1841">
            <v>6154</v>
          </cell>
          <cell r="B1841">
            <v>5</v>
          </cell>
          <cell r="C1841" t="str">
            <v>順發</v>
          </cell>
        </row>
        <row r="1842">
          <cell r="A1842">
            <v>6155</v>
          </cell>
          <cell r="B1842">
            <v>6</v>
          </cell>
          <cell r="C1842" t="str">
            <v>鈞寶</v>
          </cell>
        </row>
        <row r="1843">
          <cell r="A1843">
            <v>6156</v>
          </cell>
          <cell r="B1843">
            <v>5</v>
          </cell>
          <cell r="C1843" t="str">
            <v>松上</v>
          </cell>
        </row>
        <row r="1844">
          <cell r="A1844">
            <v>6157</v>
          </cell>
          <cell r="B1844">
            <v>7</v>
          </cell>
          <cell r="C1844" t="str">
            <v>一等</v>
          </cell>
        </row>
        <row r="1845">
          <cell r="A1845">
            <v>6158</v>
          </cell>
          <cell r="B1845">
            <v>6</v>
          </cell>
          <cell r="C1845" t="str">
            <v>禾昌</v>
          </cell>
        </row>
        <row r="1846">
          <cell r="A1846">
            <v>6159</v>
          </cell>
          <cell r="B1846">
            <v>6</v>
          </cell>
          <cell r="C1846" t="str">
            <v>詮鼎</v>
          </cell>
        </row>
        <row r="1847">
          <cell r="A1847">
            <v>6160</v>
          </cell>
          <cell r="B1847">
            <v>6</v>
          </cell>
          <cell r="C1847" t="str">
            <v>欣技</v>
          </cell>
        </row>
        <row r="1848">
          <cell r="A1848">
            <v>6161</v>
          </cell>
          <cell r="B1848">
            <v>7</v>
          </cell>
          <cell r="C1848" t="str">
            <v>捷波</v>
          </cell>
        </row>
        <row r="1849">
          <cell r="A1849">
            <v>6162</v>
          </cell>
          <cell r="B1849" t="str">
            <v>D</v>
          </cell>
          <cell r="C1849" t="str">
            <v>鴻源</v>
          </cell>
        </row>
        <row r="1850">
          <cell r="A1850">
            <v>6163</v>
          </cell>
          <cell r="B1850">
            <v>7</v>
          </cell>
          <cell r="C1850" t="str">
            <v>華電</v>
          </cell>
        </row>
        <row r="1851">
          <cell r="A1851">
            <v>6164</v>
          </cell>
          <cell r="B1851">
            <v>6</v>
          </cell>
          <cell r="C1851" t="str">
            <v>華興</v>
          </cell>
        </row>
        <row r="1852">
          <cell r="A1852">
            <v>6165</v>
          </cell>
          <cell r="B1852">
            <v>8</v>
          </cell>
          <cell r="C1852" t="str">
            <v>捷泰</v>
          </cell>
        </row>
        <row r="1853">
          <cell r="A1853">
            <v>6166</v>
          </cell>
          <cell r="B1853">
            <v>5</v>
          </cell>
          <cell r="C1853" t="str">
            <v>凌華</v>
          </cell>
        </row>
        <row r="1854">
          <cell r="A1854">
            <v>6167</v>
          </cell>
          <cell r="B1854">
            <v>6</v>
          </cell>
          <cell r="C1854" t="str">
            <v>久正</v>
          </cell>
        </row>
        <row r="1855">
          <cell r="A1855">
            <v>6168</v>
          </cell>
          <cell r="B1855">
            <v>6</v>
          </cell>
          <cell r="C1855" t="str">
            <v>宏齊</v>
          </cell>
        </row>
        <row r="1856">
          <cell r="A1856">
            <v>6169</v>
          </cell>
          <cell r="B1856">
            <v>8</v>
          </cell>
          <cell r="C1856" t="str">
            <v>昱泉</v>
          </cell>
        </row>
        <row r="1857">
          <cell r="A1857">
            <v>6170</v>
          </cell>
          <cell r="B1857">
            <v>6</v>
          </cell>
          <cell r="C1857" t="str">
            <v>統振</v>
          </cell>
        </row>
        <row r="1858">
          <cell r="A1858">
            <v>6171</v>
          </cell>
          <cell r="B1858">
            <v>7</v>
          </cell>
          <cell r="C1858" t="str">
            <v>亞銳</v>
          </cell>
        </row>
        <row r="1859">
          <cell r="A1859">
            <v>6172</v>
          </cell>
          <cell r="B1859">
            <v>9</v>
          </cell>
          <cell r="C1859" t="str">
            <v>互億</v>
          </cell>
        </row>
        <row r="1860">
          <cell r="A1860">
            <v>6173</v>
          </cell>
          <cell r="B1860">
            <v>5</v>
          </cell>
          <cell r="C1860" t="str">
            <v>信昌</v>
          </cell>
        </row>
        <row r="1861">
          <cell r="A1861">
            <v>6174</v>
          </cell>
          <cell r="B1861">
            <v>6</v>
          </cell>
          <cell r="C1861" t="str">
            <v>安碁</v>
          </cell>
        </row>
        <row r="1862">
          <cell r="A1862">
            <v>6175</v>
          </cell>
          <cell r="B1862">
            <v>6</v>
          </cell>
          <cell r="C1862" t="str">
            <v>立敦</v>
          </cell>
        </row>
        <row r="1863">
          <cell r="A1863">
            <v>6176</v>
          </cell>
          <cell r="B1863">
            <v>3</v>
          </cell>
          <cell r="C1863" t="str">
            <v>瑞儀</v>
          </cell>
        </row>
        <row r="1864">
          <cell r="A1864">
            <v>6177</v>
          </cell>
          <cell r="B1864">
            <v>7</v>
          </cell>
          <cell r="C1864" t="str">
            <v>達麗</v>
          </cell>
        </row>
        <row r="1865">
          <cell r="A1865">
            <v>6178</v>
          </cell>
          <cell r="B1865">
            <v>7</v>
          </cell>
          <cell r="C1865" t="str">
            <v>振遠</v>
          </cell>
        </row>
        <row r="1866">
          <cell r="A1866">
            <v>6179</v>
          </cell>
          <cell r="B1866">
            <v>6</v>
          </cell>
          <cell r="C1866" t="str">
            <v>亞通</v>
          </cell>
        </row>
        <row r="1867">
          <cell r="A1867">
            <v>6180</v>
          </cell>
          <cell r="B1867">
            <v>6</v>
          </cell>
          <cell r="C1867" t="str">
            <v>橘子</v>
          </cell>
        </row>
        <row r="1868">
          <cell r="A1868">
            <v>6181</v>
          </cell>
          <cell r="B1868" t="str">
            <v>D</v>
          </cell>
          <cell r="C1868" t="str">
            <v>宇詮</v>
          </cell>
        </row>
        <row r="1869">
          <cell r="A1869">
            <v>6182</v>
          </cell>
          <cell r="B1869">
            <v>6</v>
          </cell>
          <cell r="C1869" t="str">
            <v>合晶</v>
          </cell>
        </row>
        <row r="1870">
          <cell r="A1870">
            <v>6183</v>
          </cell>
          <cell r="B1870">
            <v>4</v>
          </cell>
          <cell r="C1870" t="str">
            <v>關貿</v>
          </cell>
        </row>
        <row r="1871">
          <cell r="A1871">
            <v>6184</v>
          </cell>
          <cell r="B1871">
            <v>6</v>
          </cell>
          <cell r="C1871" t="str">
            <v>大豐</v>
          </cell>
        </row>
        <row r="1872">
          <cell r="A1872">
            <v>6185</v>
          </cell>
          <cell r="B1872">
            <v>6</v>
          </cell>
          <cell r="C1872" t="str">
            <v>幃翔</v>
          </cell>
        </row>
        <row r="1873">
          <cell r="A1873">
            <v>6186</v>
          </cell>
          <cell r="B1873">
            <v>8</v>
          </cell>
          <cell r="C1873" t="str">
            <v>新潤</v>
          </cell>
        </row>
        <row r="1874">
          <cell r="A1874">
            <v>6187</v>
          </cell>
          <cell r="B1874">
            <v>5</v>
          </cell>
          <cell r="C1874" t="str">
            <v>萬潤</v>
          </cell>
        </row>
        <row r="1875">
          <cell r="A1875">
            <v>6188</v>
          </cell>
          <cell r="B1875">
            <v>5</v>
          </cell>
          <cell r="C1875" t="str">
            <v>廣明</v>
          </cell>
        </row>
        <row r="1876">
          <cell r="A1876">
            <v>6189</v>
          </cell>
          <cell r="B1876">
            <v>4</v>
          </cell>
          <cell r="C1876" t="str">
            <v>豐藝</v>
          </cell>
        </row>
        <row r="1877">
          <cell r="A1877">
            <v>6190</v>
          </cell>
          <cell r="B1877">
            <v>6</v>
          </cell>
          <cell r="C1877" t="str">
            <v>萬泰</v>
          </cell>
        </row>
        <row r="1878">
          <cell r="A1878">
            <v>6191</v>
          </cell>
          <cell r="B1878">
            <v>4</v>
          </cell>
          <cell r="C1878" t="str">
            <v>精成</v>
          </cell>
        </row>
        <row r="1879">
          <cell r="A1879">
            <v>6192</v>
          </cell>
          <cell r="B1879">
            <v>4</v>
          </cell>
          <cell r="C1879" t="str">
            <v>巨路</v>
          </cell>
        </row>
        <row r="1880">
          <cell r="A1880">
            <v>6193</v>
          </cell>
          <cell r="B1880" t="str">
            <v>D</v>
          </cell>
          <cell r="C1880" t="str">
            <v>洪氏</v>
          </cell>
        </row>
        <row r="1881">
          <cell r="A1881">
            <v>6194</v>
          </cell>
          <cell r="B1881">
            <v>7</v>
          </cell>
          <cell r="C1881" t="str">
            <v>育富</v>
          </cell>
        </row>
        <row r="1882">
          <cell r="A1882">
            <v>6195</v>
          </cell>
          <cell r="B1882">
            <v>5</v>
          </cell>
          <cell r="C1882" t="str">
            <v>詩肯</v>
          </cell>
        </row>
        <row r="1883">
          <cell r="A1883">
            <v>6196</v>
          </cell>
          <cell r="B1883">
            <v>5</v>
          </cell>
          <cell r="C1883" t="str">
            <v>帆宣</v>
          </cell>
        </row>
        <row r="1884">
          <cell r="A1884">
            <v>6197</v>
          </cell>
          <cell r="B1884">
            <v>5</v>
          </cell>
          <cell r="C1884" t="str">
            <v>佳必</v>
          </cell>
        </row>
        <row r="1885">
          <cell r="A1885">
            <v>6198</v>
          </cell>
          <cell r="B1885">
            <v>8</v>
          </cell>
          <cell r="C1885" t="str">
            <v>凌泰</v>
          </cell>
        </row>
        <row r="1886">
          <cell r="A1886">
            <v>6199</v>
          </cell>
          <cell r="B1886">
            <v>7</v>
          </cell>
          <cell r="C1886" t="str">
            <v>天品</v>
          </cell>
        </row>
        <row r="1887">
          <cell r="A1887">
            <v>6201</v>
          </cell>
          <cell r="B1887">
            <v>5</v>
          </cell>
          <cell r="C1887" t="str">
            <v>亞弘</v>
          </cell>
        </row>
        <row r="1888">
          <cell r="A1888">
            <v>6202</v>
          </cell>
          <cell r="B1888">
            <v>4</v>
          </cell>
          <cell r="C1888" t="str">
            <v>盛群</v>
          </cell>
        </row>
        <row r="1889">
          <cell r="A1889">
            <v>6203</v>
          </cell>
          <cell r="B1889">
            <v>5</v>
          </cell>
          <cell r="C1889" t="str">
            <v>海韻</v>
          </cell>
        </row>
        <row r="1890">
          <cell r="A1890">
            <v>6204</v>
          </cell>
          <cell r="B1890">
            <v>6</v>
          </cell>
          <cell r="C1890" t="str">
            <v>艾華</v>
          </cell>
        </row>
        <row r="1891">
          <cell r="A1891">
            <v>6205</v>
          </cell>
          <cell r="B1891">
            <v>5</v>
          </cell>
          <cell r="C1891" t="str">
            <v>詮欣</v>
          </cell>
        </row>
        <row r="1892">
          <cell r="A1892">
            <v>6206</v>
          </cell>
          <cell r="B1892">
            <v>4</v>
          </cell>
          <cell r="C1892" t="str">
            <v>飛捷</v>
          </cell>
        </row>
        <row r="1893">
          <cell r="A1893">
            <v>6207</v>
          </cell>
          <cell r="B1893">
            <v>7</v>
          </cell>
          <cell r="C1893" t="str">
            <v>雷科</v>
          </cell>
        </row>
        <row r="1894">
          <cell r="A1894">
            <v>6208</v>
          </cell>
          <cell r="B1894">
            <v>5</v>
          </cell>
          <cell r="C1894" t="str">
            <v>日揚</v>
          </cell>
        </row>
        <row r="1895">
          <cell r="A1895">
            <v>6209</v>
          </cell>
          <cell r="B1895">
            <v>6</v>
          </cell>
          <cell r="C1895" t="str">
            <v>今國</v>
          </cell>
        </row>
        <row r="1896">
          <cell r="A1896">
            <v>6210</v>
          </cell>
          <cell r="B1896">
            <v>6</v>
          </cell>
          <cell r="C1896" t="str">
            <v>慶生</v>
          </cell>
        </row>
        <row r="1897">
          <cell r="A1897">
            <v>6211</v>
          </cell>
          <cell r="B1897">
            <v>8</v>
          </cell>
          <cell r="C1897" t="str">
            <v>福登</v>
          </cell>
        </row>
        <row r="1898">
          <cell r="A1898">
            <v>6212</v>
          </cell>
          <cell r="B1898">
            <v>7</v>
          </cell>
          <cell r="C1898" t="str">
            <v>理銘</v>
          </cell>
        </row>
        <row r="1899">
          <cell r="A1899">
            <v>6213</v>
          </cell>
          <cell r="B1899">
            <v>5</v>
          </cell>
          <cell r="C1899" t="str">
            <v>聯茂</v>
          </cell>
        </row>
        <row r="1900">
          <cell r="A1900">
            <v>6214</v>
          </cell>
          <cell r="B1900">
            <v>4</v>
          </cell>
          <cell r="C1900" t="str">
            <v>精誠</v>
          </cell>
        </row>
        <row r="1901">
          <cell r="A1901">
            <v>6215</v>
          </cell>
          <cell r="B1901">
            <v>7</v>
          </cell>
          <cell r="C1901" t="str">
            <v>和椿</v>
          </cell>
        </row>
        <row r="1902">
          <cell r="A1902">
            <v>6216</v>
          </cell>
          <cell r="B1902">
            <v>6</v>
          </cell>
          <cell r="C1902" t="str">
            <v>居易</v>
          </cell>
        </row>
        <row r="1903">
          <cell r="A1903">
            <v>6217</v>
          </cell>
          <cell r="B1903">
            <v>6</v>
          </cell>
          <cell r="C1903" t="str">
            <v>中探</v>
          </cell>
        </row>
        <row r="1904">
          <cell r="A1904">
            <v>6218</v>
          </cell>
          <cell r="B1904">
            <v>6</v>
          </cell>
          <cell r="C1904" t="str">
            <v>豪勉</v>
          </cell>
        </row>
        <row r="1905">
          <cell r="A1905">
            <v>6219</v>
          </cell>
          <cell r="B1905">
            <v>9</v>
          </cell>
          <cell r="C1905" t="str">
            <v>富旺</v>
          </cell>
        </row>
        <row r="1906">
          <cell r="A1906">
            <v>6220</v>
          </cell>
          <cell r="B1906">
            <v>6</v>
          </cell>
          <cell r="C1906" t="str">
            <v>岳豐</v>
          </cell>
        </row>
        <row r="1907">
          <cell r="A1907">
            <v>6221</v>
          </cell>
          <cell r="B1907">
            <v>6</v>
          </cell>
          <cell r="C1907" t="str">
            <v>晉泰</v>
          </cell>
        </row>
        <row r="1908">
          <cell r="A1908">
            <v>6222</v>
          </cell>
          <cell r="B1908">
            <v>8</v>
          </cell>
          <cell r="C1908" t="str">
            <v>上揚</v>
          </cell>
        </row>
        <row r="1909">
          <cell r="A1909">
            <v>6223</v>
          </cell>
          <cell r="B1909">
            <v>6</v>
          </cell>
          <cell r="C1909" t="str">
            <v>旺矽</v>
          </cell>
        </row>
        <row r="1910">
          <cell r="A1910">
            <v>6224</v>
          </cell>
          <cell r="B1910">
            <v>5</v>
          </cell>
          <cell r="C1910" t="str">
            <v>聚鼎</v>
          </cell>
        </row>
        <row r="1911">
          <cell r="A1911">
            <v>6225</v>
          </cell>
          <cell r="B1911" t="str">
            <v>D</v>
          </cell>
          <cell r="C1911" t="str">
            <v>天瀚</v>
          </cell>
        </row>
        <row r="1912">
          <cell r="A1912">
            <v>6226</v>
          </cell>
          <cell r="B1912">
            <v>7</v>
          </cell>
          <cell r="C1912" t="str">
            <v>光鼎</v>
          </cell>
        </row>
        <row r="1913">
          <cell r="A1913">
            <v>6227</v>
          </cell>
          <cell r="B1913">
            <v>6</v>
          </cell>
          <cell r="C1913" t="str">
            <v>茂綸</v>
          </cell>
        </row>
        <row r="1914">
          <cell r="A1914">
            <v>6228</v>
          </cell>
          <cell r="B1914">
            <v>9</v>
          </cell>
          <cell r="C1914" t="str">
            <v>全譜</v>
          </cell>
        </row>
        <row r="1915">
          <cell r="A1915">
            <v>6229</v>
          </cell>
          <cell r="B1915">
            <v>6</v>
          </cell>
          <cell r="C1915" t="str">
            <v>研通</v>
          </cell>
        </row>
        <row r="1916">
          <cell r="A1916">
            <v>6230</v>
          </cell>
          <cell r="B1916">
            <v>4</v>
          </cell>
          <cell r="C1916" t="str">
            <v>超眾</v>
          </cell>
        </row>
        <row r="1917">
          <cell r="A1917">
            <v>6231</v>
          </cell>
          <cell r="B1917">
            <v>6</v>
          </cell>
          <cell r="C1917" t="str">
            <v>系微</v>
          </cell>
        </row>
        <row r="1918">
          <cell r="A1918">
            <v>6232</v>
          </cell>
          <cell r="B1918" t="str">
            <v>D</v>
          </cell>
          <cell r="C1918" t="str">
            <v>仕欽</v>
          </cell>
        </row>
        <row r="1919">
          <cell r="A1919">
            <v>6233</v>
          </cell>
          <cell r="B1919">
            <v>6</v>
          </cell>
          <cell r="C1919" t="str">
            <v>旺玖</v>
          </cell>
        </row>
        <row r="1920">
          <cell r="A1920">
            <v>6234</v>
          </cell>
          <cell r="B1920">
            <v>7</v>
          </cell>
          <cell r="C1920" t="str">
            <v>高僑</v>
          </cell>
        </row>
        <row r="1921">
          <cell r="A1921">
            <v>6235</v>
          </cell>
          <cell r="B1921">
            <v>7</v>
          </cell>
          <cell r="C1921" t="str">
            <v>華孚</v>
          </cell>
        </row>
        <row r="1922">
          <cell r="A1922">
            <v>6236</v>
          </cell>
          <cell r="B1922">
            <v>9</v>
          </cell>
          <cell r="C1922" t="str">
            <v>康呈</v>
          </cell>
        </row>
        <row r="1923">
          <cell r="A1923">
            <v>6237</v>
          </cell>
          <cell r="B1923">
            <v>6</v>
          </cell>
          <cell r="C1923" t="str">
            <v>驊訊</v>
          </cell>
        </row>
        <row r="1924">
          <cell r="A1924">
            <v>6238</v>
          </cell>
          <cell r="B1924">
            <v>5</v>
          </cell>
          <cell r="C1924" t="str">
            <v>勝麗</v>
          </cell>
        </row>
        <row r="1925">
          <cell r="A1925">
            <v>6239</v>
          </cell>
          <cell r="B1925">
            <v>3</v>
          </cell>
          <cell r="C1925" t="str">
            <v>力成</v>
          </cell>
        </row>
        <row r="1926">
          <cell r="A1926">
            <v>6240</v>
          </cell>
          <cell r="B1926">
            <v>7</v>
          </cell>
          <cell r="C1926" t="str">
            <v>松崗</v>
          </cell>
        </row>
        <row r="1927">
          <cell r="A1927">
            <v>6241</v>
          </cell>
          <cell r="B1927">
            <v>7</v>
          </cell>
          <cell r="C1927" t="str">
            <v>易通</v>
          </cell>
        </row>
        <row r="1928">
          <cell r="A1928">
            <v>6242</v>
          </cell>
          <cell r="B1928">
            <v>7</v>
          </cell>
          <cell r="C1928" t="str">
            <v>立康</v>
          </cell>
        </row>
        <row r="1929">
          <cell r="A1929">
            <v>6243</v>
          </cell>
          <cell r="B1929">
            <v>7</v>
          </cell>
          <cell r="C1929" t="str">
            <v>迅杰</v>
          </cell>
        </row>
        <row r="1930">
          <cell r="A1930">
            <v>6244</v>
          </cell>
          <cell r="B1930">
            <v>8</v>
          </cell>
          <cell r="C1930" t="str">
            <v>茂迪</v>
          </cell>
        </row>
        <row r="1931">
          <cell r="A1931">
            <v>6245</v>
          </cell>
          <cell r="B1931">
            <v>5</v>
          </cell>
          <cell r="C1931" t="str">
            <v>立端</v>
          </cell>
        </row>
        <row r="1932">
          <cell r="A1932">
            <v>6246</v>
          </cell>
          <cell r="B1932">
            <v>8</v>
          </cell>
          <cell r="C1932" t="str">
            <v>臺龍</v>
          </cell>
        </row>
        <row r="1933">
          <cell r="A1933">
            <v>6247</v>
          </cell>
          <cell r="B1933">
            <v>8</v>
          </cell>
          <cell r="C1933" t="str">
            <v>淇譽</v>
          </cell>
        </row>
        <row r="1934">
          <cell r="A1934">
            <v>6248</v>
          </cell>
          <cell r="B1934">
            <v>7</v>
          </cell>
          <cell r="C1934" t="str">
            <v>沛波</v>
          </cell>
        </row>
        <row r="1935">
          <cell r="A1935">
            <v>6249</v>
          </cell>
          <cell r="B1935" t="str">
            <v>D</v>
          </cell>
          <cell r="C1935" t="str">
            <v>蕃薯</v>
          </cell>
        </row>
        <row r="1936">
          <cell r="A1936">
            <v>6250</v>
          </cell>
          <cell r="B1936" t="str">
            <v>D</v>
          </cell>
          <cell r="C1936" t="str">
            <v>宇加</v>
          </cell>
        </row>
        <row r="1937">
          <cell r="A1937">
            <v>6251</v>
          </cell>
          <cell r="B1937">
            <v>6</v>
          </cell>
          <cell r="C1937" t="str">
            <v>定穎</v>
          </cell>
        </row>
        <row r="1938">
          <cell r="A1938">
            <v>6252</v>
          </cell>
          <cell r="B1938" t="str">
            <v>D</v>
          </cell>
          <cell r="C1938" t="str">
            <v>艾爾</v>
          </cell>
        </row>
        <row r="1939">
          <cell r="A1939">
            <v>6253</v>
          </cell>
          <cell r="B1939" t="str">
            <v>D</v>
          </cell>
          <cell r="C1939" t="str">
            <v>鉅康</v>
          </cell>
        </row>
        <row r="1940">
          <cell r="A1940">
            <v>6254</v>
          </cell>
          <cell r="B1940" t="str">
            <v>D</v>
          </cell>
          <cell r="C1940" t="str">
            <v>菘凱</v>
          </cell>
        </row>
        <row r="1941">
          <cell r="A1941">
            <v>6255</v>
          </cell>
          <cell r="B1941">
            <v>6</v>
          </cell>
          <cell r="C1941" t="str">
            <v>奈普</v>
          </cell>
        </row>
        <row r="1942">
          <cell r="A1942">
            <v>6256</v>
          </cell>
          <cell r="B1942">
            <v>8</v>
          </cell>
          <cell r="C1942" t="str">
            <v>華傑</v>
          </cell>
        </row>
        <row r="1943">
          <cell r="A1943">
            <v>6257</v>
          </cell>
          <cell r="B1943">
            <v>4</v>
          </cell>
          <cell r="C1943" t="str">
            <v>矽格</v>
          </cell>
        </row>
        <row r="1944">
          <cell r="A1944">
            <v>6258</v>
          </cell>
          <cell r="B1944">
            <v>7</v>
          </cell>
          <cell r="C1944" t="str">
            <v>王記</v>
          </cell>
        </row>
        <row r="1945">
          <cell r="A1945">
            <v>6259</v>
          </cell>
          <cell r="B1945">
            <v>9</v>
          </cell>
          <cell r="C1945" t="str">
            <v>百徽</v>
          </cell>
        </row>
        <row r="1946">
          <cell r="A1946">
            <v>6261</v>
          </cell>
          <cell r="B1946">
            <v>4</v>
          </cell>
          <cell r="C1946" t="str">
            <v>久元</v>
          </cell>
        </row>
        <row r="1947">
          <cell r="A1947">
            <v>6262</v>
          </cell>
          <cell r="B1947" t="str">
            <v>D</v>
          </cell>
          <cell r="C1947" t="str">
            <v>鼎太</v>
          </cell>
        </row>
        <row r="1948">
          <cell r="A1948">
            <v>6263</v>
          </cell>
          <cell r="B1948">
            <v>5</v>
          </cell>
          <cell r="C1948" t="str">
            <v>普萊</v>
          </cell>
        </row>
        <row r="1949">
          <cell r="A1949">
            <v>6264</v>
          </cell>
          <cell r="B1949">
            <v>9</v>
          </cell>
          <cell r="C1949" t="str">
            <v>富裔</v>
          </cell>
        </row>
        <row r="1950">
          <cell r="A1950">
            <v>6265</v>
          </cell>
          <cell r="B1950">
            <v>6</v>
          </cell>
          <cell r="C1950" t="str">
            <v>方土</v>
          </cell>
        </row>
        <row r="1951">
          <cell r="A1951">
            <v>6266</v>
          </cell>
          <cell r="B1951">
            <v>6</v>
          </cell>
          <cell r="C1951" t="str">
            <v>泰詠</v>
          </cell>
        </row>
        <row r="1952">
          <cell r="A1952">
            <v>6267</v>
          </cell>
          <cell r="B1952">
            <v>6</v>
          </cell>
          <cell r="C1952" t="str">
            <v>寰邦</v>
          </cell>
        </row>
        <row r="1953">
          <cell r="A1953">
            <v>6268</v>
          </cell>
          <cell r="B1953">
            <v>7</v>
          </cell>
          <cell r="C1953" t="str">
            <v>華普</v>
          </cell>
        </row>
        <row r="1954">
          <cell r="A1954">
            <v>6269</v>
          </cell>
          <cell r="B1954">
            <v>4</v>
          </cell>
          <cell r="C1954" t="str">
            <v>台郡</v>
          </cell>
        </row>
        <row r="1955">
          <cell r="A1955">
            <v>6270</v>
          </cell>
          <cell r="B1955">
            <v>6</v>
          </cell>
          <cell r="C1955" t="str">
            <v>倍微</v>
          </cell>
        </row>
        <row r="1956">
          <cell r="A1956">
            <v>6271</v>
          </cell>
          <cell r="B1956">
            <v>3</v>
          </cell>
          <cell r="C1956" t="str">
            <v>同欣</v>
          </cell>
        </row>
        <row r="1957">
          <cell r="A1957">
            <v>6272</v>
          </cell>
          <cell r="B1957">
            <v>7</v>
          </cell>
          <cell r="C1957" t="str">
            <v>驊陞</v>
          </cell>
        </row>
        <row r="1958">
          <cell r="A1958">
            <v>6273</v>
          </cell>
          <cell r="B1958">
            <v>6</v>
          </cell>
          <cell r="C1958" t="str">
            <v>恆逸</v>
          </cell>
        </row>
        <row r="1959">
          <cell r="A1959">
            <v>6274</v>
          </cell>
          <cell r="B1959">
            <v>4</v>
          </cell>
          <cell r="C1959" t="str">
            <v>台燿</v>
          </cell>
        </row>
        <row r="1960">
          <cell r="A1960">
            <v>6275</v>
          </cell>
          <cell r="B1960">
            <v>7</v>
          </cell>
          <cell r="C1960" t="str">
            <v>元山</v>
          </cell>
        </row>
        <row r="1961">
          <cell r="A1961">
            <v>6276</v>
          </cell>
          <cell r="B1961">
            <v>7</v>
          </cell>
          <cell r="C1961" t="str">
            <v>安鈦</v>
          </cell>
        </row>
        <row r="1962">
          <cell r="A1962">
            <v>6277</v>
          </cell>
          <cell r="B1962">
            <v>4</v>
          </cell>
          <cell r="C1962" t="str">
            <v>宏正</v>
          </cell>
        </row>
        <row r="1963">
          <cell r="A1963">
            <v>6278</v>
          </cell>
          <cell r="B1963">
            <v>3</v>
          </cell>
          <cell r="C1963" t="str">
            <v>台表</v>
          </cell>
        </row>
        <row r="1964">
          <cell r="A1964">
            <v>6279</v>
          </cell>
          <cell r="B1964">
            <v>4</v>
          </cell>
          <cell r="C1964" t="str">
            <v>胡連</v>
          </cell>
        </row>
        <row r="1965">
          <cell r="A1965">
            <v>6280</v>
          </cell>
          <cell r="B1965">
            <v>6</v>
          </cell>
          <cell r="C1965" t="str">
            <v>崇貿</v>
          </cell>
        </row>
        <row r="1966">
          <cell r="A1966">
            <v>6281</v>
          </cell>
          <cell r="B1966">
            <v>4</v>
          </cell>
          <cell r="C1966" t="str">
            <v>全國</v>
          </cell>
        </row>
        <row r="1967">
          <cell r="A1967">
            <v>6282</v>
          </cell>
          <cell r="B1967">
            <v>4</v>
          </cell>
          <cell r="C1967" t="str">
            <v>康舒</v>
          </cell>
        </row>
        <row r="1968">
          <cell r="A1968">
            <v>6283</v>
          </cell>
          <cell r="B1968">
            <v>6</v>
          </cell>
          <cell r="C1968" t="str">
            <v>淳安</v>
          </cell>
        </row>
        <row r="1969">
          <cell r="A1969">
            <v>6284</v>
          </cell>
          <cell r="B1969">
            <v>6</v>
          </cell>
          <cell r="C1969" t="str">
            <v>佳邦</v>
          </cell>
        </row>
        <row r="1970">
          <cell r="A1970">
            <v>6285</v>
          </cell>
          <cell r="B1970">
            <v>3</v>
          </cell>
          <cell r="C1970" t="str">
            <v>啟碁</v>
          </cell>
        </row>
        <row r="1971">
          <cell r="A1971">
            <v>6286</v>
          </cell>
          <cell r="B1971">
            <v>3</v>
          </cell>
          <cell r="C1971" t="str">
            <v>立錡</v>
          </cell>
        </row>
        <row r="1972">
          <cell r="A1972">
            <v>6287</v>
          </cell>
          <cell r="B1972">
            <v>9</v>
          </cell>
          <cell r="C1972" t="str">
            <v>元隆</v>
          </cell>
        </row>
        <row r="1973">
          <cell r="A1973">
            <v>6288</v>
          </cell>
          <cell r="B1973">
            <v>7</v>
          </cell>
          <cell r="C1973" t="str">
            <v>聯嘉</v>
          </cell>
        </row>
        <row r="1974">
          <cell r="A1974">
            <v>6289</v>
          </cell>
          <cell r="B1974">
            <v>9</v>
          </cell>
          <cell r="C1974" t="str">
            <v>華上</v>
          </cell>
        </row>
        <row r="1975">
          <cell r="A1975">
            <v>6290</v>
          </cell>
          <cell r="B1975">
            <v>5</v>
          </cell>
          <cell r="C1975" t="str">
            <v>良維</v>
          </cell>
        </row>
        <row r="1976">
          <cell r="A1976">
            <v>6291</v>
          </cell>
          <cell r="B1976">
            <v>9</v>
          </cell>
          <cell r="C1976" t="str">
            <v>沛亨</v>
          </cell>
        </row>
        <row r="1977">
          <cell r="A1977">
            <v>6292</v>
          </cell>
          <cell r="B1977">
            <v>6</v>
          </cell>
          <cell r="C1977" t="str">
            <v>迅德</v>
          </cell>
        </row>
        <row r="1978">
          <cell r="A1978">
            <v>6293</v>
          </cell>
          <cell r="B1978">
            <v>7</v>
          </cell>
          <cell r="C1978" t="str">
            <v>國威</v>
          </cell>
        </row>
        <row r="1979">
          <cell r="A1979">
            <v>6294</v>
          </cell>
          <cell r="B1979">
            <v>5</v>
          </cell>
          <cell r="C1979" t="str">
            <v>智基</v>
          </cell>
        </row>
        <row r="1980">
          <cell r="A1980">
            <v>6295</v>
          </cell>
          <cell r="B1980">
            <v>6</v>
          </cell>
          <cell r="C1980" t="str">
            <v>全虹</v>
          </cell>
        </row>
        <row r="1981">
          <cell r="A1981">
            <v>6296</v>
          </cell>
          <cell r="B1981">
            <v>7</v>
          </cell>
          <cell r="C1981" t="str">
            <v>十速</v>
          </cell>
        </row>
        <row r="1982">
          <cell r="A1982">
            <v>6297</v>
          </cell>
          <cell r="B1982">
            <v>6</v>
          </cell>
          <cell r="C1982" t="str">
            <v>祥德</v>
          </cell>
        </row>
        <row r="1983">
          <cell r="A1983">
            <v>6298</v>
          </cell>
          <cell r="B1983">
            <v>5</v>
          </cell>
          <cell r="C1983" t="str">
            <v>崴強</v>
          </cell>
        </row>
        <row r="1984">
          <cell r="A1984">
            <v>6299</v>
          </cell>
          <cell r="B1984">
            <v>7</v>
          </cell>
          <cell r="C1984" t="str">
            <v>文麥</v>
          </cell>
        </row>
        <row r="1985">
          <cell r="A1985">
            <v>6401</v>
          </cell>
          <cell r="B1985">
            <v>6</v>
          </cell>
          <cell r="C1985" t="str">
            <v>助群</v>
          </cell>
        </row>
        <row r="1986">
          <cell r="A1986">
            <v>6402</v>
          </cell>
          <cell r="B1986" t="str">
            <v>D</v>
          </cell>
          <cell r="C1986" t="str">
            <v>基泰</v>
          </cell>
        </row>
        <row r="1987">
          <cell r="A1987">
            <v>6403</v>
          </cell>
          <cell r="B1987">
            <v>8</v>
          </cell>
          <cell r="C1987" t="str">
            <v>群登</v>
          </cell>
        </row>
        <row r="1988">
          <cell r="A1988">
            <v>6404</v>
          </cell>
          <cell r="B1988">
            <v>8</v>
          </cell>
          <cell r="C1988" t="str">
            <v>通訊</v>
          </cell>
        </row>
        <row r="1989">
          <cell r="A1989">
            <v>6405</v>
          </cell>
          <cell r="B1989">
            <v>6</v>
          </cell>
          <cell r="C1989" t="str">
            <v>悅城</v>
          </cell>
        </row>
        <row r="1990">
          <cell r="A1990">
            <v>6406</v>
          </cell>
          <cell r="B1990">
            <v>9</v>
          </cell>
          <cell r="C1990" t="str">
            <v>永美</v>
          </cell>
        </row>
        <row r="1991">
          <cell r="A1991">
            <v>6407</v>
          </cell>
          <cell r="B1991">
            <v>7</v>
          </cell>
          <cell r="C1991" t="str">
            <v>相互</v>
          </cell>
        </row>
        <row r="1992">
          <cell r="A1992">
            <v>6409</v>
          </cell>
          <cell r="B1992">
            <v>3</v>
          </cell>
          <cell r="C1992" t="str">
            <v>旭隼</v>
          </cell>
        </row>
        <row r="1993">
          <cell r="A1993">
            <v>6411</v>
          </cell>
          <cell r="B1993">
            <v>4</v>
          </cell>
          <cell r="C1993" t="str">
            <v>晶焱</v>
          </cell>
        </row>
        <row r="1994">
          <cell r="A1994">
            <v>6412</v>
          </cell>
          <cell r="B1994">
            <v>4</v>
          </cell>
          <cell r="C1994" t="str">
            <v>群電</v>
          </cell>
        </row>
        <row r="1995">
          <cell r="A1995">
            <v>6414</v>
          </cell>
          <cell r="B1995">
            <v>4</v>
          </cell>
          <cell r="C1995" t="str">
            <v>樺漢</v>
          </cell>
        </row>
        <row r="1996">
          <cell r="A1996">
            <v>6415</v>
          </cell>
          <cell r="B1996">
            <v>3</v>
          </cell>
          <cell r="C1996" t="str">
            <v>矽力</v>
          </cell>
        </row>
        <row r="1997">
          <cell r="A1997">
            <v>6416</v>
          </cell>
          <cell r="B1997">
            <v>5</v>
          </cell>
          <cell r="C1997" t="str">
            <v>瑞祺</v>
          </cell>
        </row>
        <row r="1998">
          <cell r="A1998">
            <v>6417</v>
          </cell>
          <cell r="B1998">
            <v>6</v>
          </cell>
          <cell r="C1998" t="str">
            <v>韋僑</v>
          </cell>
        </row>
        <row r="1999">
          <cell r="A1999">
            <v>6418</v>
          </cell>
          <cell r="B1999">
            <v>6</v>
          </cell>
          <cell r="C1999" t="str">
            <v>詠昇</v>
          </cell>
        </row>
        <row r="2000">
          <cell r="A2000">
            <v>6419</v>
          </cell>
          <cell r="B2000">
            <v>7</v>
          </cell>
          <cell r="C2000" t="str">
            <v>京晨</v>
          </cell>
        </row>
        <row r="2001">
          <cell r="A2001">
            <v>6422</v>
          </cell>
          <cell r="B2001">
            <v>5</v>
          </cell>
          <cell r="C2001" t="str">
            <v>君耀</v>
          </cell>
        </row>
        <row r="2002">
          <cell r="A2002">
            <v>6423</v>
          </cell>
          <cell r="B2002">
            <v>6</v>
          </cell>
          <cell r="C2002" t="str">
            <v>億而</v>
          </cell>
        </row>
        <row r="2003">
          <cell r="A2003">
            <v>6425</v>
          </cell>
          <cell r="B2003">
            <v>7</v>
          </cell>
          <cell r="C2003" t="str">
            <v>易發</v>
          </cell>
        </row>
        <row r="2004">
          <cell r="A2004">
            <v>6426</v>
          </cell>
          <cell r="B2004">
            <v>6</v>
          </cell>
          <cell r="C2004" t="str">
            <v>統新</v>
          </cell>
        </row>
        <row r="2005">
          <cell r="A2005">
            <v>6428</v>
          </cell>
          <cell r="B2005">
            <v>6</v>
          </cell>
          <cell r="C2005" t="str">
            <v>淘米</v>
          </cell>
        </row>
        <row r="2006">
          <cell r="A2006">
            <v>6429</v>
          </cell>
          <cell r="B2006">
            <v>7</v>
          </cell>
          <cell r="C2006" t="str">
            <v>華德</v>
          </cell>
        </row>
        <row r="2007">
          <cell r="A2007">
            <v>6431</v>
          </cell>
          <cell r="B2007">
            <v>8</v>
          </cell>
          <cell r="C2007" t="str">
            <v>光麗</v>
          </cell>
        </row>
        <row r="2008">
          <cell r="A2008">
            <v>6432</v>
          </cell>
          <cell r="B2008">
            <v>7</v>
          </cell>
          <cell r="C2008" t="str">
            <v>今展</v>
          </cell>
        </row>
        <row r="2009">
          <cell r="A2009">
            <v>6434</v>
          </cell>
          <cell r="B2009">
            <v>8</v>
          </cell>
          <cell r="C2009" t="str">
            <v>達輝</v>
          </cell>
        </row>
        <row r="2010">
          <cell r="A2010">
            <v>6435</v>
          </cell>
          <cell r="B2010">
            <v>5</v>
          </cell>
          <cell r="C2010" t="str">
            <v>大中</v>
          </cell>
        </row>
        <row r="2011">
          <cell r="A2011">
            <v>6436</v>
          </cell>
          <cell r="B2011">
            <v>7</v>
          </cell>
          <cell r="C2011" t="str">
            <v>邑鋒</v>
          </cell>
        </row>
        <row r="2012">
          <cell r="A2012">
            <v>6437</v>
          </cell>
          <cell r="B2012" t="str">
            <v>C</v>
          </cell>
          <cell r="C2012" t="str">
            <v>永箔</v>
          </cell>
        </row>
        <row r="2013">
          <cell r="A2013">
            <v>6438</v>
          </cell>
          <cell r="B2013">
            <v>5</v>
          </cell>
          <cell r="C2013" t="str">
            <v>迅得</v>
          </cell>
        </row>
        <row r="2014">
          <cell r="A2014">
            <v>6441</v>
          </cell>
          <cell r="B2014">
            <v>6</v>
          </cell>
          <cell r="C2014" t="str">
            <v>廣錠</v>
          </cell>
        </row>
        <row r="2015">
          <cell r="A2015">
            <v>6442</v>
          </cell>
          <cell r="B2015">
            <v>6</v>
          </cell>
          <cell r="C2015" t="str">
            <v>光聖</v>
          </cell>
        </row>
        <row r="2016">
          <cell r="A2016">
            <v>6443</v>
          </cell>
          <cell r="B2016">
            <v>8</v>
          </cell>
          <cell r="C2016" t="str">
            <v>元晶</v>
          </cell>
        </row>
        <row r="2017">
          <cell r="A2017">
            <v>6445</v>
          </cell>
          <cell r="B2017">
            <v>7</v>
          </cell>
          <cell r="C2017" t="str">
            <v>經絡</v>
          </cell>
        </row>
        <row r="2018">
          <cell r="A2018">
            <v>6446</v>
          </cell>
          <cell r="B2018">
            <v>7</v>
          </cell>
          <cell r="C2018" t="str">
            <v>藥華</v>
          </cell>
        </row>
        <row r="2019">
          <cell r="A2019">
            <v>6449</v>
          </cell>
          <cell r="B2019">
            <v>6</v>
          </cell>
          <cell r="C2019" t="str">
            <v>鈺邦</v>
          </cell>
        </row>
        <row r="2020">
          <cell r="A2020">
            <v>6451</v>
          </cell>
          <cell r="B2020">
            <v>4</v>
          </cell>
          <cell r="C2020" t="str">
            <v>訊芯</v>
          </cell>
        </row>
        <row r="2021">
          <cell r="A2021">
            <v>6452</v>
          </cell>
          <cell r="B2021">
            <v>5</v>
          </cell>
          <cell r="C2021" t="str">
            <v>康友</v>
          </cell>
        </row>
        <row r="2022">
          <cell r="A2022">
            <v>6453</v>
          </cell>
          <cell r="B2022">
            <v>7</v>
          </cell>
          <cell r="C2022" t="str">
            <v>健永</v>
          </cell>
        </row>
        <row r="2023">
          <cell r="A2023">
            <v>6455</v>
          </cell>
          <cell r="B2023" t="str">
            <v>D</v>
          </cell>
          <cell r="C2023" t="str">
            <v>兆鑫</v>
          </cell>
        </row>
        <row r="2024">
          <cell r="A2024">
            <v>6456</v>
          </cell>
          <cell r="B2024">
            <v>5</v>
          </cell>
          <cell r="C2024" t="str">
            <v>GIS-</v>
          </cell>
        </row>
        <row r="2025">
          <cell r="A2025">
            <v>6457</v>
          </cell>
          <cell r="B2025">
            <v>6</v>
          </cell>
          <cell r="C2025" t="str">
            <v>紘康</v>
          </cell>
        </row>
        <row r="2026">
          <cell r="A2026">
            <v>6458</v>
          </cell>
          <cell r="B2026">
            <v>8</v>
          </cell>
          <cell r="C2026" t="str">
            <v>匯特</v>
          </cell>
        </row>
        <row r="2027">
          <cell r="A2027">
            <v>6461</v>
          </cell>
          <cell r="B2027">
            <v>7</v>
          </cell>
          <cell r="C2027" t="str">
            <v>益得</v>
          </cell>
        </row>
        <row r="2028">
          <cell r="A2028">
            <v>6462</v>
          </cell>
          <cell r="B2028">
            <v>5</v>
          </cell>
          <cell r="C2028" t="str">
            <v>神盾</v>
          </cell>
        </row>
        <row r="2029">
          <cell r="A2029">
            <v>6464</v>
          </cell>
          <cell r="B2029">
            <v>5</v>
          </cell>
          <cell r="C2029" t="str">
            <v>台數</v>
          </cell>
        </row>
        <row r="2030">
          <cell r="A2030">
            <v>6465</v>
          </cell>
          <cell r="B2030">
            <v>7</v>
          </cell>
          <cell r="C2030" t="str">
            <v>威潤</v>
          </cell>
        </row>
        <row r="2031">
          <cell r="A2031">
            <v>6467</v>
          </cell>
          <cell r="B2031">
            <v>7</v>
          </cell>
          <cell r="C2031" t="str">
            <v>泰合</v>
          </cell>
        </row>
        <row r="2032">
          <cell r="A2032">
            <v>6468</v>
          </cell>
          <cell r="B2032">
            <v>6</v>
          </cell>
          <cell r="C2032" t="str">
            <v>棒辣</v>
          </cell>
        </row>
        <row r="2033">
          <cell r="A2033">
            <v>6469</v>
          </cell>
          <cell r="B2033">
            <v>5</v>
          </cell>
          <cell r="C2033" t="str">
            <v>大樹</v>
          </cell>
        </row>
        <row r="2034">
          <cell r="A2034">
            <v>6470</v>
          </cell>
          <cell r="B2034">
            <v>6</v>
          </cell>
          <cell r="C2034" t="str">
            <v>宇智</v>
          </cell>
        </row>
        <row r="2035">
          <cell r="A2035">
            <v>6471</v>
          </cell>
          <cell r="B2035">
            <v>7</v>
          </cell>
          <cell r="C2035" t="str">
            <v>聯生</v>
          </cell>
        </row>
        <row r="2036">
          <cell r="A2036">
            <v>6472</v>
          </cell>
          <cell r="B2036">
            <v>6</v>
          </cell>
          <cell r="C2036" t="str">
            <v>保瑞</v>
          </cell>
        </row>
        <row r="2037">
          <cell r="A2037">
            <v>6473</v>
          </cell>
          <cell r="B2037">
            <v>8</v>
          </cell>
          <cell r="C2037" t="str">
            <v>好玩</v>
          </cell>
        </row>
        <row r="2038">
          <cell r="A2038">
            <v>6474</v>
          </cell>
          <cell r="B2038">
            <v>6</v>
          </cell>
          <cell r="C2038" t="str">
            <v>華豫</v>
          </cell>
        </row>
        <row r="2039">
          <cell r="A2039">
            <v>6475</v>
          </cell>
          <cell r="B2039">
            <v>8</v>
          </cell>
          <cell r="C2039" t="str">
            <v>岱煒</v>
          </cell>
        </row>
        <row r="2040">
          <cell r="A2040">
            <v>6477</v>
          </cell>
          <cell r="B2040">
            <v>7</v>
          </cell>
          <cell r="C2040" t="str">
            <v>安集</v>
          </cell>
        </row>
        <row r="2041">
          <cell r="A2041">
            <v>6479</v>
          </cell>
          <cell r="B2041">
            <v>9</v>
          </cell>
          <cell r="C2041" t="str">
            <v>瑞寶</v>
          </cell>
        </row>
        <row r="2042">
          <cell r="A2042">
            <v>6481</v>
          </cell>
          <cell r="B2042">
            <v>6</v>
          </cell>
          <cell r="C2042" t="str">
            <v>世界</v>
          </cell>
        </row>
        <row r="2043">
          <cell r="A2043">
            <v>6482</v>
          </cell>
          <cell r="B2043">
            <v>6</v>
          </cell>
          <cell r="C2043" t="str">
            <v>弘煜</v>
          </cell>
        </row>
        <row r="2044">
          <cell r="A2044">
            <v>6483</v>
          </cell>
          <cell r="B2044">
            <v>9</v>
          </cell>
          <cell r="C2044" t="str">
            <v>原創</v>
          </cell>
        </row>
        <row r="2045">
          <cell r="A2045">
            <v>6485</v>
          </cell>
          <cell r="B2045">
            <v>7</v>
          </cell>
          <cell r="C2045" t="str">
            <v>點序</v>
          </cell>
        </row>
        <row r="2046">
          <cell r="A2046">
            <v>6486</v>
          </cell>
          <cell r="B2046">
            <v>6</v>
          </cell>
          <cell r="C2046" t="str">
            <v>互動</v>
          </cell>
        </row>
        <row r="2047">
          <cell r="A2047">
            <v>6487</v>
          </cell>
          <cell r="B2047">
            <v>8</v>
          </cell>
          <cell r="C2047" t="str">
            <v>源一</v>
          </cell>
        </row>
        <row r="2048">
          <cell r="A2048">
            <v>6488</v>
          </cell>
          <cell r="B2048">
            <v>3</v>
          </cell>
          <cell r="C2048" t="str">
            <v>環球</v>
          </cell>
        </row>
        <row r="2049">
          <cell r="A2049">
            <v>6489</v>
          </cell>
          <cell r="B2049">
            <v>8</v>
          </cell>
          <cell r="C2049" t="str">
            <v>德晶</v>
          </cell>
        </row>
        <row r="2050">
          <cell r="A2050">
            <v>6490</v>
          </cell>
          <cell r="B2050">
            <v>8</v>
          </cell>
          <cell r="C2050" t="str">
            <v>凌昇</v>
          </cell>
        </row>
        <row r="2051">
          <cell r="A2051">
            <v>6491</v>
          </cell>
          <cell r="B2051">
            <v>5</v>
          </cell>
          <cell r="C2051" t="str">
            <v>晶碩</v>
          </cell>
        </row>
        <row r="2052">
          <cell r="A2052">
            <v>6492</v>
          </cell>
          <cell r="B2052">
            <v>7</v>
          </cell>
          <cell r="C2052" t="str">
            <v>生華</v>
          </cell>
        </row>
        <row r="2053">
          <cell r="A2053">
            <v>6493</v>
          </cell>
          <cell r="B2053">
            <v>8</v>
          </cell>
          <cell r="C2053" t="str">
            <v>雷虎</v>
          </cell>
        </row>
        <row r="2054">
          <cell r="A2054">
            <v>6494</v>
          </cell>
          <cell r="B2054">
            <v>6</v>
          </cell>
          <cell r="C2054" t="str">
            <v>九齊</v>
          </cell>
        </row>
        <row r="2055">
          <cell r="A2055">
            <v>6495</v>
          </cell>
          <cell r="B2055">
            <v>7</v>
          </cell>
          <cell r="C2055" t="str">
            <v>納諾</v>
          </cell>
        </row>
        <row r="2056">
          <cell r="A2056">
            <v>6496</v>
          </cell>
          <cell r="B2056">
            <v>6</v>
          </cell>
          <cell r="C2056" t="str">
            <v>科懋</v>
          </cell>
        </row>
        <row r="2057">
          <cell r="A2057">
            <v>6497</v>
          </cell>
          <cell r="B2057">
            <v>7</v>
          </cell>
          <cell r="C2057" t="str">
            <v>亞獅</v>
          </cell>
        </row>
        <row r="2058">
          <cell r="A2058">
            <v>6498</v>
          </cell>
          <cell r="B2058">
            <v>7</v>
          </cell>
          <cell r="C2058" t="str">
            <v>久禾</v>
          </cell>
        </row>
        <row r="2059">
          <cell r="A2059">
            <v>6499</v>
          </cell>
          <cell r="B2059">
            <v>7</v>
          </cell>
          <cell r="C2059" t="str">
            <v>益安</v>
          </cell>
        </row>
        <row r="2060">
          <cell r="A2060">
            <v>6502</v>
          </cell>
          <cell r="B2060">
            <v>8</v>
          </cell>
          <cell r="C2060" t="str">
            <v>國隆</v>
          </cell>
        </row>
        <row r="2061">
          <cell r="A2061">
            <v>6503</v>
          </cell>
          <cell r="B2061" t="str">
            <v>D</v>
          </cell>
          <cell r="C2061" t="str">
            <v>三勝</v>
          </cell>
        </row>
        <row r="2062">
          <cell r="A2062">
            <v>6504</v>
          </cell>
          <cell r="B2062">
            <v>4</v>
          </cell>
          <cell r="C2062" t="str">
            <v>南六</v>
          </cell>
        </row>
        <row r="2063">
          <cell r="A2063">
            <v>6505</v>
          </cell>
          <cell r="B2063">
            <v>3</v>
          </cell>
          <cell r="C2063" t="str">
            <v>台塑</v>
          </cell>
        </row>
        <row r="2064">
          <cell r="A2064">
            <v>6506</v>
          </cell>
          <cell r="B2064">
            <v>6</v>
          </cell>
          <cell r="C2064" t="str">
            <v>雙邦</v>
          </cell>
        </row>
        <row r="2065">
          <cell r="A2065">
            <v>6507</v>
          </cell>
          <cell r="B2065" t="str">
            <v>D</v>
          </cell>
          <cell r="C2065" t="str">
            <v>新力</v>
          </cell>
        </row>
        <row r="2066">
          <cell r="A2066">
            <v>6508</v>
          </cell>
          <cell r="B2066">
            <v>5</v>
          </cell>
          <cell r="C2066" t="str">
            <v>惠光</v>
          </cell>
        </row>
        <row r="2067">
          <cell r="A2067">
            <v>6509</v>
          </cell>
          <cell r="B2067">
            <v>6</v>
          </cell>
          <cell r="C2067" t="str">
            <v>聚和</v>
          </cell>
        </row>
        <row r="2068">
          <cell r="A2068">
            <v>6510</v>
          </cell>
          <cell r="B2068">
            <v>4</v>
          </cell>
          <cell r="C2068" t="str">
            <v>精測</v>
          </cell>
        </row>
        <row r="2069">
          <cell r="A2069">
            <v>6511</v>
          </cell>
          <cell r="B2069">
            <v>9</v>
          </cell>
          <cell r="C2069" t="str">
            <v>綠晁</v>
          </cell>
        </row>
        <row r="2070">
          <cell r="A2070">
            <v>6512</v>
          </cell>
          <cell r="B2070">
            <v>6</v>
          </cell>
          <cell r="C2070" t="str">
            <v>啟發</v>
          </cell>
        </row>
        <row r="2071">
          <cell r="A2071">
            <v>6514</v>
          </cell>
          <cell r="B2071">
            <v>6</v>
          </cell>
          <cell r="C2071" t="str">
            <v>芮特</v>
          </cell>
        </row>
        <row r="2072">
          <cell r="A2072">
            <v>6516</v>
          </cell>
          <cell r="B2072">
            <v>7</v>
          </cell>
          <cell r="C2072" t="str">
            <v>勤崴</v>
          </cell>
        </row>
        <row r="2073">
          <cell r="A2073">
            <v>6517</v>
          </cell>
          <cell r="B2073">
            <v>7</v>
          </cell>
          <cell r="C2073" t="str">
            <v>保勝</v>
          </cell>
        </row>
        <row r="2074">
          <cell r="A2074">
            <v>6518</v>
          </cell>
          <cell r="B2074">
            <v>7</v>
          </cell>
          <cell r="C2074" t="str">
            <v>康科</v>
          </cell>
        </row>
        <row r="2075">
          <cell r="A2075">
            <v>6521</v>
          </cell>
          <cell r="B2075">
            <v>7</v>
          </cell>
          <cell r="C2075" t="str">
            <v>金樺</v>
          </cell>
        </row>
        <row r="2076">
          <cell r="A2076">
            <v>6523</v>
          </cell>
          <cell r="B2076">
            <v>5</v>
          </cell>
          <cell r="C2076" t="str">
            <v>達爾</v>
          </cell>
        </row>
        <row r="2077">
          <cell r="A2077">
            <v>6525</v>
          </cell>
          <cell r="B2077">
            <v>5</v>
          </cell>
          <cell r="C2077" t="str">
            <v>捷敏</v>
          </cell>
        </row>
        <row r="2078">
          <cell r="A2078">
            <v>6526</v>
          </cell>
          <cell r="B2078">
            <v>4</v>
          </cell>
          <cell r="C2078" t="str">
            <v>絡達</v>
          </cell>
        </row>
        <row r="2079">
          <cell r="A2079">
            <v>6527</v>
          </cell>
          <cell r="B2079">
            <v>6</v>
          </cell>
          <cell r="C2079" t="str">
            <v>明達</v>
          </cell>
        </row>
        <row r="2080">
          <cell r="A2080">
            <v>6529</v>
          </cell>
          <cell r="B2080">
            <v>7</v>
          </cell>
          <cell r="C2080" t="str">
            <v>研鼎</v>
          </cell>
        </row>
        <row r="2081">
          <cell r="A2081">
            <v>6530</v>
          </cell>
          <cell r="B2081">
            <v>6</v>
          </cell>
          <cell r="C2081" t="str">
            <v>創威</v>
          </cell>
        </row>
        <row r="2082">
          <cell r="A2082">
            <v>6531</v>
          </cell>
          <cell r="B2082">
            <v>7</v>
          </cell>
          <cell r="C2082" t="str">
            <v>愛普</v>
          </cell>
        </row>
        <row r="2083">
          <cell r="A2083">
            <v>6532</v>
          </cell>
          <cell r="B2083">
            <v>6</v>
          </cell>
          <cell r="C2083" t="str">
            <v>瑞耘</v>
          </cell>
        </row>
        <row r="2084">
          <cell r="A2084">
            <v>6533</v>
          </cell>
          <cell r="B2084">
            <v>7</v>
          </cell>
          <cell r="C2084" t="str">
            <v>晶心</v>
          </cell>
        </row>
        <row r="2085">
          <cell r="A2085">
            <v>6534</v>
          </cell>
          <cell r="B2085">
            <v>7</v>
          </cell>
          <cell r="C2085" t="str">
            <v>正瀚</v>
          </cell>
        </row>
        <row r="2086">
          <cell r="A2086">
            <v>6535</v>
          </cell>
          <cell r="B2086">
            <v>7</v>
          </cell>
          <cell r="C2086" t="str">
            <v>順藥</v>
          </cell>
        </row>
        <row r="2087">
          <cell r="A2087">
            <v>6536</v>
          </cell>
          <cell r="B2087">
            <v>9</v>
          </cell>
          <cell r="C2087" t="str">
            <v>碩豐</v>
          </cell>
        </row>
        <row r="2088">
          <cell r="A2088">
            <v>6538</v>
          </cell>
          <cell r="B2088">
            <v>7</v>
          </cell>
          <cell r="C2088" t="str">
            <v>倉和</v>
          </cell>
        </row>
        <row r="2089">
          <cell r="A2089">
            <v>6539</v>
          </cell>
          <cell r="B2089">
            <v>6</v>
          </cell>
          <cell r="C2089" t="str">
            <v>翔宇</v>
          </cell>
        </row>
        <row r="2090">
          <cell r="A2090">
            <v>6540</v>
          </cell>
          <cell r="B2090">
            <v>7</v>
          </cell>
          <cell r="C2090" t="str">
            <v>喜康</v>
          </cell>
        </row>
        <row r="2091">
          <cell r="A2091">
            <v>6541</v>
          </cell>
          <cell r="B2091">
            <v>7</v>
          </cell>
          <cell r="C2091" t="str">
            <v>泰福</v>
          </cell>
        </row>
        <row r="2092">
          <cell r="A2092">
            <v>6542</v>
          </cell>
          <cell r="B2092">
            <v>6</v>
          </cell>
          <cell r="C2092" t="str">
            <v>隆中</v>
          </cell>
        </row>
        <row r="2093">
          <cell r="A2093">
            <v>6543</v>
          </cell>
          <cell r="B2093">
            <v>6</v>
          </cell>
          <cell r="C2093" t="str">
            <v>普惠</v>
          </cell>
        </row>
        <row r="2094">
          <cell r="A2094">
            <v>6545</v>
          </cell>
          <cell r="B2094">
            <v>7</v>
          </cell>
          <cell r="C2094" t="str">
            <v>擎力</v>
          </cell>
        </row>
        <row r="2095">
          <cell r="A2095">
            <v>6546</v>
          </cell>
          <cell r="B2095">
            <v>5</v>
          </cell>
          <cell r="C2095" t="str">
            <v>正基</v>
          </cell>
        </row>
        <row r="2096">
          <cell r="A2096">
            <v>6547</v>
          </cell>
          <cell r="B2096">
            <v>7</v>
          </cell>
          <cell r="C2096" t="str">
            <v>高端</v>
          </cell>
        </row>
        <row r="2097">
          <cell r="A2097">
            <v>6548</v>
          </cell>
          <cell r="B2097">
            <v>5</v>
          </cell>
          <cell r="C2097" t="str">
            <v>長科</v>
          </cell>
        </row>
        <row r="2098">
          <cell r="A2098">
            <v>6549</v>
          </cell>
          <cell r="B2098">
            <v>7</v>
          </cell>
          <cell r="C2098" t="str">
            <v>景凱</v>
          </cell>
        </row>
        <row r="2099">
          <cell r="A2099">
            <v>6550</v>
          </cell>
          <cell r="B2099">
            <v>8</v>
          </cell>
          <cell r="C2099" t="str">
            <v>北極</v>
          </cell>
        </row>
        <row r="2100">
          <cell r="A2100">
            <v>6551</v>
          </cell>
          <cell r="B2100">
            <v>9</v>
          </cell>
          <cell r="C2100" t="str">
            <v>必翔</v>
          </cell>
        </row>
        <row r="2101">
          <cell r="A2101">
            <v>6552</v>
          </cell>
          <cell r="B2101">
            <v>6</v>
          </cell>
          <cell r="C2101" t="str">
            <v>易華</v>
          </cell>
        </row>
        <row r="2102">
          <cell r="A2102">
            <v>6553</v>
          </cell>
          <cell r="B2102">
            <v>6</v>
          </cell>
          <cell r="C2102" t="str">
            <v>豐華</v>
          </cell>
        </row>
        <row r="2103">
          <cell r="A2103">
            <v>6554</v>
          </cell>
          <cell r="B2103">
            <v>6</v>
          </cell>
          <cell r="C2103" t="str">
            <v>中美</v>
          </cell>
        </row>
        <row r="2104">
          <cell r="A2104">
            <v>6555</v>
          </cell>
          <cell r="B2104">
            <v>8</v>
          </cell>
          <cell r="C2104" t="str">
            <v>榮炭</v>
          </cell>
        </row>
        <row r="2105">
          <cell r="A2105">
            <v>6556</v>
          </cell>
          <cell r="B2105">
            <v>7</v>
          </cell>
          <cell r="C2105" t="str">
            <v>勝品</v>
          </cell>
        </row>
        <row r="2106">
          <cell r="A2106">
            <v>6558</v>
          </cell>
          <cell r="B2106">
            <v>6</v>
          </cell>
          <cell r="C2106" t="str">
            <v>興能</v>
          </cell>
        </row>
        <row r="2107">
          <cell r="A2107">
            <v>6559</v>
          </cell>
          <cell r="B2107">
            <v>6</v>
          </cell>
          <cell r="C2107" t="str">
            <v>研晶</v>
          </cell>
        </row>
        <row r="2108">
          <cell r="A2108">
            <v>6560</v>
          </cell>
          <cell r="B2108">
            <v>6</v>
          </cell>
          <cell r="C2108" t="str">
            <v>欣普</v>
          </cell>
        </row>
        <row r="2109">
          <cell r="A2109">
            <v>6561</v>
          </cell>
          <cell r="B2109">
            <v>4</v>
          </cell>
          <cell r="C2109" t="str">
            <v>是方</v>
          </cell>
        </row>
        <row r="2110">
          <cell r="A2110">
            <v>6562</v>
          </cell>
          <cell r="B2110">
            <v>8</v>
          </cell>
          <cell r="C2110" t="str">
            <v>聯亞</v>
          </cell>
        </row>
        <row r="2111">
          <cell r="A2111">
            <v>6564</v>
          </cell>
          <cell r="B2111">
            <v>8</v>
          </cell>
          <cell r="C2111" t="str">
            <v>安特</v>
          </cell>
        </row>
        <row r="2112">
          <cell r="A2112">
            <v>6565</v>
          </cell>
          <cell r="B2112">
            <v>7</v>
          </cell>
          <cell r="C2112" t="str">
            <v>物聯</v>
          </cell>
        </row>
        <row r="2113">
          <cell r="A2113">
            <v>6566</v>
          </cell>
          <cell r="B2113">
            <v>7</v>
          </cell>
          <cell r="C2113" t="str">
            <v>創益</v>
          </cell>
        </row>
        <row r="2114">
          <cell r="A2114">
            <v>6567</v>
          </cell>
          <cell r="B2114" t="str">
            <v>D</v>
          </cell>
          <cell r="C2114" t="str">
            <v>生控</v>
          </cell>
        </row>
        <row r="2115">
          <cell r="A2115">
            <v>6568</v>
          </cell>
          <cell r="B2115">
            <v>6</v>
          </cell>
          <cell r="C2115" t="str">
            <v>宏觀</v>
          </cell>
        </row>
        <row r="2116">
          <cell r="A2116">
            <v>6569</v>
          </cell>
          <cell r="B2116">
            <v>5</v>
          </cell>
          <cell r="C2116" t="str">
            <v>醫揚</v>
          </cell>
        </row>
        <row r="2117">
          <cell r="A2117">
            <v>6570</v>
          </cell>
          <cell r="B2117">
            <v>6</v>
          </cell>
          <cell r="C2117" t="str">
            <v>維田</v>
          </cell>
        </row>
        <row r="2118">
          <cell r="A2118">
            <v>6572</v>
          </cell>
          <cell r="B2118">
            <v>8</v>
          </cell>
          <cell r="C2118" t="str">
            <v>博錸</v>
          </cell>
        </row>
        <row r="2119">
          <cell r="A2119">
            <v>6573</v>
          </cell>
          <cell r="B2119">
            <v>7</v>
          </cell>
          <cell r="C2119" t="str">
            <v>虹揚</v>
          </cell>
        </row>
        <row r="2120">
          <cell r="A2120">
            <v>6574</v>
          </cell>
          <cell r="B2120">
            <v>6</v>
          </cell>
          <cell r="C2120" t="str">
            <v>霈方</v>
          </cell>
        </row>
        <row r="2121">
          <cell r="A2121">
            <v>6575</v>
          </cell>
          <cell r="B2121">
            <v>8</v>
          </cell>
          <cell r="C2121" t="str">
            <v>心悅</v>
          </cell>
        </row>
        <row r="2122">
          <cell r="A2122">
            <v>6576</v>
          </cell>
          <cell r="B2122">
            <v>8</v>
          </cell>
          <cell r="C2122" t="str">
            <v>逸達</v>
          </cell>
        </row>
        <row r="2123">
          <cell r="A2123">
            <v>6577</v>
          </cell>
          <cell r="B2123">
            <v>5</v>
          </cell>
          <cell r="C2123" t="str">
            <v>勁豐</v>
          </cell>
        </row>
        <row r="2124">
          <cell r="A2124">
            <v>6578</v>
          </cell>
          <cell r="B2124">
            <v>6</v>
          </cell>
          <cell r="C2124" t="str">
            <v>達邦</v>
          </cell>
        </row>
        <row r="2125">
          <cell r="A2125">
            <v>6579</v>
          </cell>
          <cell r="B2125">
            <v>4</v>
          </cell>
          <cell r="C2125" t="str">
            <v>研揚</v>
          </cell>
        </row>
        <row r="2126">
          <cell r="A2126">
            <v>6580</v>
          </cell>
          <cell r="B2126">
            <v>7</v>
          </cell>
          <cell r="C2126" t="str">
            <v>台睿</v>
          </cell>
        </row>
        <row r="2127">
          <cell r="A2127">
            <v>6581</v>
          </cell>
          <cell r="B2127">
            <v>5</v>
          </cell>
          <cell r="C2127" t="str">
            <v>鋼聯</v>
          </cell>
        </row>
        <row r="2128">
          <cell r="A2128">
            <v>6582</v>
          </cell>
          <cell r="B2128">
            <v>5</v>
          </cell>
          <cell r="C2128" t="str">
            <v>申豐</v>
          </cell>
        </row>
        <row r="2129">
          <cell r="A2129">
            <v>6584</v>
          </cell>
          <cell r="B2129">
            <v>7</v>
          </cell>
          <cell r="C2129" t="str">
            <v>南俊</v>
          </cell>
        </row>
        <row r="2130">
          <cell r="A2130">
            <v>6585</v>
          </cell>
          <cell r="B2130">
            <v>6</v>
          </cell>
          <cell r="C2130" t="str">
            <v>鼎基</v>
          </cell>
        </row>
        <row r="2131">
          <cell r="A2131">
            <v>6586</v>
          </cell>
          <cell r="B2131">
            <v>6</v>
          </cell>
          <cell r="C2131" t="str">
            <v>醣基</v>
          </cell>
        </row>
        <row r="2132">
          <cell r="A2132">
            <v>6588</v>
          </cell>
          <cell r="B2132">
            <v>6</v>
          </cell>
          <cell r="C2132" t="str">
            <v>東典</v>
          </cell>
        </row>
        <row r="2133">
          <cell r="A2133">
            <v>6589</v>
          </cell>
          <cell r="B2133">
            <v>6</v>
          </cell>
          <cell r="C2133" t="str">
            <v>台康</v>
          </cell>
        </row>
        <row r="2134">
          <cell r="A2134">
            <v>6590</v>
          </cell>
          <cell r="B2134">
            <v>6</v>
          </cell>
          <cell r="C2134" t="str">
            <v>普鴻</v>
          </cell>
        </row>
        <row r="2135">
          <cell r="A2135">
            <v>6591</v>
          </cell>
          <cell r="B2135">
            <v>6</v>
          </cell>
          <cell r="C2135" t="str">
            <v>動力</v>
          </cell>
        </row>
        <row r="2136">
          <cell r="A2136">
            <v>6593</v>
          </cell>
          <cell r="B2136">
            <v>6</v>
          </cell>
          <cell r="C2136" t="str">
            <v>台灣</v>
          </cell>
        </row>
        <row r="2137">
          <cell r="A2137">
            <v>6594</v>
          </cell>
          <cell r="B2137">
            <v>6</v>
          </cell>
          <cell r="C2137" t="str">
            <v>展匯</v>
          </cell>
        </row>
        <row r="2138">
          <cell r="A2138">
            <v>6595</v>
          </cell>
          <cell r="B2138">
            <v>8</v>
          </cell>
          <cell r="C2138" t="str">
            <v>光禹</v>
          </cell>
        </row>
        <row r="2139">
          <cell r="A2139">
            <v>6597</v>
          </cell>
          <cell r="B2139">
            <v>8</v>
          </cell>
          <cell r="C2139" t="str">
            <v>立誠</v>
          </cell>
        </row>
        <row r="2140">
          <cell r="A2140">
            <v>6598</v>
          </cell>
          <cell r="B2140">
            <v>9</v>
          </cell>
          <cell r="C2140" t="str">
            <v>ABC-</v>
          </cell>
        </row>
        <row r="2141">
          <cell r="A2141">
            <v>6599</v>
          </cell>
          <cell r="B2141">
            <v>6</v>
          </cell>
          <cell r="C2141" t="str">
            <v>普達</v>
          </cell>
        </row>
        <row r="2142">
          <cell r="A2142">
            <v>6601</v>
          </cell>
          <cell r="B2142">
            <v>6</v>
          </cell>
          <cell r="C2142" t="str">
            <v>三益</v>
          </cell>
        </row>
        <row r="2143">
          <cell r="A2143">
            <v>6602</v>
          </cell>
          <cell r="B2143">
            <v>9</v>
          </cell>
          <cell r="C2143" t="str">
            <v>伸昌</v>
          </cell>
        </row>
        <row r="2144">
          <cell r="A2144">
            <v>6603</v>
          </cell>
          <cell r="B2144">
            <v>5</v>
          </cell>
          <cell r="C2144" t="str">
            <v>富強</v>
          </cell>
        </row>
        <row r="2145">
          <cell r="A2145">
            <v>6604</v>
          </cell>
          <cell r="B2145">
            <v>9</v>
          </cell>
          <cell r="C2145" t="str">
            <v>儒億</v>
          </cell>
        </row>
        <row r="2146">
          <cell r="A2146">
            <v>6605</v>
          </cell>
          <cell r="B2146">
            <v>4</v>
          </cell>
          <cell r="C2146" t="str">
            <v>帝寶</v>
          </cell>
        </row>
        <row r="2147">
          <cell r="A2147">
            <v>6606</v>
          </cell>
          <cell r="B2147">
            <v>6</v>
          </cell>
          <cell r="C2147" t="str">
            <v>建德</v>
          </cell>
        </row>
        <row r="2148">
          <cell r="A2148">
            <v>6607</v>
          </cell>
          <cell r="B2148" t="str">
            <v>D</v>
          </cell>
          <cell r="C2148" t="str">
            <v>福隆</v>
          </cell>
        </row>
        <row r="2149">
          <cell r="A2149">
            <v>6608</v>
          </cell>
          <cell r="B2149">
            <v>5</v>
          </cell>
          <cell r="C2149" t="str">
            <v>慶鴻</v>
          </cell>
        </row>
        <row r="2150">
          <cell r="A2150">
            <v>6609</v>
          </cell>
          <cell r="B2150">
            <v>6</v>
          </cell>
          <cell r="C2150" t="str">
            <v>瀧澤</v>
          </cell>
        </row>
        <row r="2151">
          <cell r="A2151">
            <v>6610</v>
          </cell>
          <cell r="B2151">
            <v>8</v>
          </cell>
          <cell r="C2151" t="str">
            <v>安成</v>
          </cell>
        </row>
        <row r="2152">
          <cell r="A2152">
            <v>6611</v>
          </cell>
          <cell r="B2152">
            <v>8</v>
          </cell>
          <cell r="C2152" t="str">
            <v>方舟</v>
          </cell>
        </row>
        <row r="2153">
          <cell r="A2153">
            <v>6612</v>
          </cell>
          <cell r="B2153">
            <v>6</v>
          </cell>
          <cell r="C2153" t="str">
            <v>奈米</v>
          </cell>
        </row>
        <row r="2154">
          <cell r="A2154">
            <v>6613</v>
          </cell>
          <cell r="B2154">
            <v>5</v>
          </cell>
          <cell r="C2154" t="str">
            <v>朋億</v>
          </cell>
        </row>
        <row r="2155">
          <cell r="A2155">
            <v>6615</v>
          </cell>
          <cell r="B2155">
            <v>6</v>
          </cell>
          <cell r="C2155" t="str">
            <v>慧智</v>
          </cell>
        </row>
        <row r="2156">
          <cell r="A2156">
            <v>6616</v>
          </cell>
          <cell r="B2156">
            <v>6</v>
          </cell>
          <cell r="C2156" t="str">
            <v>特昇</v>
          </cell>
        </row>
        <row r="2157">
          <cell r="A2157">
            <v>6617</v>
          </cell>
          <cell r="B2157">
            <v>7</v>
          </cell>
          <cell r="C2157" t="str">
            <v>共信</v>
          </cell>
        </row>
        <row r="2158">
          <cell r="A2158">
            <v>6618</v>
          </cell>
          <cell r="B2158">
            <v>7</v>
          </cell>
          <cell r="C2158" t="str">
            <v>永虹</v>
          </cell>
        </row>
        <row r="2159">
          <cell r="A2159">
            <v>6620</v>
          </cell>
          <cell r="B2159">
            <v>7</v>
          </cell>
          <cell r="C2159" t="str">
            <v>漢達</v>
          </cell>
        </row>
        <row r="2160">
          <cell r="A2160">
            <v>6621</v>
          </cell>
          <cell r="B2160">
            <v>7</v>
          </cell>
          <cell r="C2160" t="str">
            <v>華宇</v>
          </cell>
        </row>
        <row r="2161">
          <cell r="A2161">
            <v>6624</v>
          </cell>
          <cell r="B2161">
            <v>6</v>
          </cell>
          <cell r="C2161" t="str">
            <v>萬年</v>
          </cell>
        </row>
        <row r="2162">
          <cell r="A2162">
            <v>6626</v>
          </cell>
          <cell r="B2162">
            <v>7</v>
          </cell>
          <cell r="C2162" t="str">
            <v>唯數</v>
          </cell>
        </row>
        <row r="2163">
          <cell r="A2163">
            <v>6627</v>
          </cell>
          <cell r="B2163">
            <v>7</v>
          </cell>
          <cell r="C2163" t="str">
            <v>飛躍</v>
          </cell>
        </row>
        <row r="2164">
          <cell r="A2164">
            <v>6629</v>
          </cell>
          <cell r="B2164">
            <v>6</v>
          </cell>
          <cell r="C2164" t="str">
            <v>泰金</v>
          </cell>
        </row>
        <row r="2165">
          <cell r="A2165">
            <v>6633</v>
          </cell>
          <cell r="B2165">
            <v>8</v>
          </cell>
          <cell r="C2165" t="str">
            <v>萊鎂</v>
          </cell>
        </row>
        <row r="2166">
          <cell r="A2166">
            <v>6634</v>
          </cell>
          <cell r="B2166">
            <v>8</v>
          </cell>
          <cell r="C2166" t="str">
            <v>欣耀</v>
          </cell>
        </row>
        <row r="2167">
          <cell r="A2167">
            <v>6637</v>
          </cell>
          <cell r="B2167">
            <v>6</v>
          </cell>
          <cell r="C2167" t="str">
            <v>醫影</v>
          </cell>
        </row>
        <row r="2168">
          <cell r="A2168">
            <v>6638</v>
          </cell>
          <cell r="B2168">
            <v>5</v>
          </cell>
          <cell r="C2168" t="str">
            <v>沅聖</v>
          </cell>
        </row>
        <row r="2169">
          <cell r="A2169">
            <v>6639</v>
          </cell>
          <cell r="B2169">
            <v>7</v>
          </cell>
          <cell r="C2169" t="str">
            <v>源大</v>
          </cell>
        </row>
        <row r="2170">
          <cell r="A2170">
            <v>6640</v>
          </cell>
          <cell r="B2170">
            <v>6</v>
          </cell>
          <cell r="C2170" t="str">
            <v>均華</v>
          </cell>
        </row>
        <row r="2171">
          <cell r="A2171">
            <v>6641</v>
          </cell>
          <cell r="B2171">
            <v>5</v>
          </cell>
          <cell r="C2171" t="str">
            <v>基士</v>
          </cell>
        </row>
        <row r="2172">
          <cell r="A2172">
            <v>6642</v>
          </cell>
          <cell r="B2172">
            <v>6</v>
          </cell>
          <cell r="C2172" t="str">
            <v>富致</v>
          </cell>
        </row>
        <row r="2173">
          <cell r="A2173">
            <v>6643</v>
          </cell>
          <cell r="B2173">
            <v>6</v>
          </cell>
          <cell r="C2173" t="str">
            <v>M31</v>
          </cell>
        </row>
        <row r="2174">
          <cell r="A2174">
            <v>6645</v>
          </cell>
          <cell r="B2174">
            <v>8</v>
          </cell>
          <cell r="C2174" t="str">
            <v>金萬</v>
          </cell>
        </row>
        <row r="2175">
          <cell r="A2175">
            <v>6648</v>
          </cell>
          <cell r="B2175">
            <v>6</v>
          </cell>
          <cell r="C2175" t="str">
            <v>斯其</v>
          </cell>
        </row>
        <row r="2176">
          <cell r="A2176">
            <v>6649</v>
          </cell>
          <cell r="B2176">
            <v>7</v>
          </cell>
          <cell r="C2176" t="str">
            <v>台生</v>
          </cell>
        </row>
        <row r="2177">
          <cell r="A2177">
            <v>6651</v>
          </cell>
          <cell r="B2177">
            <v>7</v>
          </cell>
          <cell r="C2177" t="str">
            <v>全宇</v>
          </cell>
        </row>
        <row r="2178">
          <cell r="A2178">
            <v>6652</v>
          </cell>
          <cell r="B2178">
            <v>8</v>
          </cell>
          <cell r="C2178" t="str">
            <v>雅祥</v>
          </cell>
        </row>
        <row r="2179">
          <cell r="A2179">
            <v>6653</v>
          </cell>
          <cell r="B2179">
            <v>7</v>
          </cell>
          <cell r="C2179" t="str">
            <v>嘉貿</v>
          </cell>
        </row>
        <row r="2180">
          <cell r="A2180">
            <v>6654</v>
          </cell>
          <cell r="B2180">
            <v>5</v>
          </cell>
          <cell r="C2180" t="str">
            <v>天正</v>
          </cell>
        </row>
        <row r="2181">
          <cell r="A2181">
            <v>6655</v>
          </cell>
          <cell r="B2181">
            <v>7</v>
          </cell>
          <cell r="C2181" t="str">
            <v>科定</v>
          </cell>
        </row>
        <row r="2182">
          <cell r="A2182">
            <v>6656</v>
          </cell>
          <cell r="B2182">
            <v>8</v>
          </cell>
          <cell r="C2182" t="str">
            <v>宬世</v>
          </cell>
        </row>
        <row r="2183">
          <cell r="A2183">
            <v>6657</v>
          </cell>
          <cell r="B2183">
            <v>8</v>
          </cell>
          <cell r="C2183" t="str">
            <v>華安</v>
          </cell>
        </row>
        <row r="2184">
          <cell r="A2184">
            <v>6661</v>
          </cell>
          <cell r="B2184">
            <v>6</v>
          </cell>
          <cell r="C2184" t="str">
            <v>威健</v>
          </cell>
        </row>
        <row r="2185">
          <cell r="A2185">
            <v>6662</v>
          </cell>
          <cell r="B2185">
            <v>6</v>
          </cell>
          <cell r="C2185" t="str">
            <v>樂斯</v>
          </cell>
        </row>
        <row r="2186">
          <cell r="A2186">
            <v>6664</v>
          </cell>
          <cell r="B2186">
            <v>6</v>
          </cell>
          <cell r="C2186" t="str">
            <v>群翊</v>
          </cell>
        </row>
        <row r="2187">
          <cell r="A2187">
            <v>6665</v>
          </cell>
          <cell r="B2187">
            <v>5</v>
          </cell>
          <cell r="C2187" t="str">
            <v>康聯</v>
          </cell>
        </row>
        <row r="2188">
          <cell r="A2188">
            <v>6666</v>
          </cell>
          <cell r="B2188">
            <v>5</v>
          </cell>
          <cell r="C2188" t="str">
            <v>羅麗</v>
          </cell>
        </row>
        <row r="2189">
          <cell r="A2189">
            <v>6667</v>
          </cell>
          <cell r="B2189">
            <v>7</v>
          </cell>
          <cell r="C2189" t="str">
            <v>信紘</v>
          </cell>
        </row>
        <row r="2190">
          <cell r="A2190">
            <v>6668</v>
          </cell>
          <cell r="B2190">
            <v>6</v>
          </cell>
          <cell r="C2190" t="str">
            <v>中揚</v>
          </cell>
        </row>
        <row r="2191">
          <cell r="A2191">
            <v>6669</v>
          </cell>
          <cell r="B2191">
            <v>4</v>
          </cell>
          <cell r="C2191" t="str">
            <v>緯穎</v>
          </cell>
        </row>
        <row r="2192">
          <cell r="A2192">
            <v>6670</v>
          </cell>
          <cell r="B2192">
            <v>4</v>
          </cell>
          <cell r="C2192" t="str">
            <v>復盛</v>
          </cell>
        </row>
        <row r="2193">
          <cell r="A2193">
            <v>6671</v>
          </cell>
          <cell r="B2193">
            <v>5</v>
          </cell>
          <cell r="C2193" t="str">
            <v>三能</v>
          </cell>
        </row>
        <row r="2194">
          <cell r="A2194">
            <v>6672</v>
          </cell>
          <cell r="B2194">
            <v>6</v>
          </cell>
          <cell r="C2194" t="str">
            <v>騰輝</v>
          </cell>
        </row>
        <row r="2195">
          <cell r="A2195">
            <v>6673</v>
          </cell>
          <cell r="B2195">
            <v>7</v>
          </cell>
          <cell r="C2195" t="str">
            <v>和詮</v>
          </cell>
        </row>
        <row r="2196">
          <cell r="A2196">
            <v>6674</v>
          </cell>
          <cell r="B2196">
            <v>6</v>
          </cell>
          <cell r="C2196" t="str">
            <v>鋐寶</v>
          </cell>
        </row>
        <row r="2197">
          <cell r="A2197">
            <v>6677</v>
          </cell>
          <cell r="B2197">
            <v>7</v>
          </cell>
          <cell r="C2197" t="str">
            <v>瑩碩</v>
          </cell>
        </row>
        <row r="2198">
          <cell r="A2198">
            <v>6679</v>
          </cell>
          <cell r="B2198">
            <v>6</v>
          </cell>
          <cell r="C2198" t="str">
            <v>鈺太</v>
          </cell>
        </row>
        <row r="2199">
          <cell r="A2199">
            <v>6680</v>
          </cell>
          <cell r="B2199">
            <v>6</v>
          </cell>
          <cell r="C2199" t="str">
            <v>鑫創</v>
          </cell>
        </row>
        <row r="2200">
          <cell r="A2200">
            <v>6681</v>
          </cell>
          <cell r="B2200" t="str">
            <v>-</v>
          </cell>
          <cell r="C2200" t="str">
            <v>宏星</v>
          </cell>
        </row>
        <row r="2201">
          <cell r="A2201">
            <v>6682</v>
          </cell>
          <cell r="B2201">
            <v>8</v>
          </cell>
          <cell r="C2201" t="str">
            <v>碩鑽</v>
          </cell>
        </row>
        <row r="2202">
          <cell r="A2202">
            <v>6683</v>
          </cell>
          <cell r="B2202">
            <v>6</v>
          </cell>
          <cell r="C2202" t="str">
            <v>雍智</v>
          </cell>
        </row>
        <row r="2203">
          <cell r="A2203">
            <v>6684</v>
          </cell>
          <cell r="B2203">
            <v>6</v>
          </cell>
          <cell r="C2203" t="str">
            <v>安格</v>
          </cell>
        </row>
        <row r="2204">
          <cell r="A2204">
            <v>6689</v>
          </cell>
          <cell r="B2204">
            <v>5</v>
          </cell>
          <cell r="C2204" t="str">
            <v>伊雲</v>
          </cell>
        </row>
        <row r="2205">
          <cell r="A2205">
            <v>6690</v>
          </cell>
          <cell r="B2205">
            <v>6</v>
          </cell>
          <cell r="C2205" t="str">
            <v>安碁</v>
          </cell>
        </row>
        <row r="2206">
          <cell r="A2206">
            <v>6691</v>
          </cell>
          <cell r="B2206">
            <v>6</v>
          </cell>
          <cell r="C2206" t="str">
            <v>洋基</v>
          </cell>
        </row>
        <row r="2207">
          <cell r="A2207">
            <v>6692</v>
          </cell>
          <cell r="B2207">
            <v>6</v>
          </cell>
          <cell r="C2207" t="str">
            <v>進能</v>
          </cell>
        </row>
        <row r="2208">
          <cell r="A2208">
            <v>6693</v>
          </cell>
          <cell r="B2208">
            <v>6</v>
          </cell>
          <cell r="C2208" t="str">
            <v>廣閎</v>
          </cell>
        </row>
        <row r="2209">
          <cell r="A2209">
            <v>6695</v>
          </cell>
          <cell r="B2209">
            <v>8</v>
          </cell>
          <cell r="C2209" t="str">
            <v>芯鼎</v>
          </cell>
        </row>
        <row r="2210">
          <cell r="A2210">
            <v>6696</v>
          </cell>
          <cell r="B2210" t="str">
            <v>-</v>
          </cell>
          <cell r="C2210" t="str">
            <v>仁新</v>
          </cell>
        </row>
        <row r="2211">
          <cell r="A2211">
            <v>6697</v>
          </cell>
          <cell r="B2211">
            <v>7</v>
          </cell>
          <cell r="C2211" t="str">
            <v>東捷</v>
          </cell>
        </row>
        <row r="2212">
          <cell r="A2212">
            <v>6698</v>
          </cell>
          <cell r="B2212">
            <v>6</v>
          </cell>
          <cell r="C2212" t="str">
            <v>旭暉</v>
          </cell>
        </row>
        <row r="2213">
          <cell r="A2213">
            <v>6701</v>
          </cell>
          <cell r="B2213">
            <v>5</v>
          </cell>
          <cell r="C2213" t="str">
            <v>達和</v>
          </cell>
        </row>
        <row r="2214">
          <cell r="A2214">
            <v>6702</v>
          </cell>
          <cell r="B2214" t="str">
            <v>D</v>
          </cell>
          <cell r="C2214" t="str">
            <v>興航</v>
          </cell>
        </row>
        <row r="2215">
          <cell r="A2215">
            <v>6703</v>
          </cell>
          <cell r="B2215">
            <v>5</v>
          </cell>
          <cell r="C2215" t="str">
            <v>軒郁</v>
          </cell>
        </row>
        <row r="2216">
          <cell r="A2216">
            <v>6705</v>
          </cell>
          <cell r="B2216">
            <v>6</v>
          </cell>
          <cell r="C2216" t="str">
            <v>振躍</v>
          </cell>
        </row>
        <row r="2217">
          <cell r="A2217">
            <v>6706</v>
          </cell>
          <cell r="B2217">
            <v>6</v>
          </cell>
          <cell r="C2217" t="str">
            <v>惠特</v>
          </cell>
        </row>
        <row r="2218">
          <cell r="A2218">
            <v>6709</v>
          </cell>
          <cell r="B2218">
            <v>8</v>
          </cell>
          <cell r="C2218" t="str">
            <v>昱厚</v>
          </cell>
        </row>
        <row r="2219">
          <cell r="A2219">
            <v>6712</v>
          </cell>
          <cell r="B2219" t="str">
            <v>-</v>
          </cell>
          <cell r="C2219" t="str">
            <v>長聖</v>
          </cell>
        </row>
        <row r="2220">
          <cell r="A2220">
            <v>6713</v>
          </cell>
          <cell r="B2220">
            <v>7</v>
          </cell>
          <cell r="C2220" t="str">
            <v>博謙</v>
          </cell>
        </row>
        <row r="2221">
          <cell r="A2221">
            <v>6715</v>
          </cell>
          <cell r="B2221">
            <v>6</v>
          </cell>
          <cell r="C2221" t="str">
            <v>嘉基</v>
          </cell>
        </row>
        <row r="2222">
          <cell r="A2222">
            <v>6716</v>
          </cell>
          <cell r="B2222">
            <v>6</v>
          </cell>
          <cell r="C2222" t="str">
            <v>應廣</v>
          </cell>
        </row>
        <row r="2223">
          <cell r="A2223">
            <v>6717</v>
          </cell>
          <cell r="B2223">
            <v>7</v>
          </cell>
          <cell r="C2223" t="str">
            <v>智慧</v>
          </cell>
        </row>
        <row r="2224">
          <cell r="A2224">
            <v>6720</v>
          </cell>
          <cell r="B2224">
            <v>7</v>
          </cell>
          <cell r="C2224" t="str">
            <v>久昌</v>
          </cell>
        </row>
        <row r="2225">
          <cell r="A2225">
            <v>6721</v>
          </cell>
          <cell r="B2225">
            <v>5</v>
          </cell>
          <cell r="C2225" t="str">
            <v>信實</v>
          </cell>
        </row>
        <row r="2226">
          <cell r="A2226">
            <v>6723</v>
          </cell>
          <cell r="B2226">
            <v>7</v>
          </cell>
          <cell r="C2226" t="str">
            <v>傑智</v>
          </cell>
        </row>
        <row r="2227">
          <cell r="A2227">
            <v>6724</v>
          </cell>
          <cell r="B2227">
            <v>8</v>
          </cell>
          <cell r="C2227" t="str">
            <v>創王</v>
          </cell>
        </row>
        <row r="2228">
          <cell r="A2228">
            <v>6727</v>
          </cell>
          <cell r="B2228" t="str">
            <v/>
          </cell>
          <cell r="C2228" t="str">
            <v>亞泰</v>
          </cell>
        </row>
        <row r="2229">
          <cell r="A2229">
            <v>6728</v>
          </cell>
          <cell r="B2229">
            <v>7</v>
          </cell>
          <cell r="C2229" t="str">
            <v>上洋</v>
          </cell>
        </row>
        <row r="2230">
          <cell r="A2230">
            <v>6729</v>
          </cell>
          <cell r="B2230">
            <v>7</v>
          </cell>
          <cell r="C2230" t="str">
            <v>機光</v>
          </cell>
        </row>
        <row r="2231">
          <cell r="A2231">
            <v>6731</v>
          </cell>
          <cell r="B2231">
            <v>6</v>
          </cell>
          <cell r="C2231" t="str">
            <v>啟坤</v>
          </cell>
        </row>
        <row r="2232">
          <cell r="A2232">
            <v>6732</v>
          </cell>
          <cell r="B2232">
            <v>5</v>
          </cell>
          <cell r="C2232" t="str">
            <v>昇佳</v>
          </cell>
        </row>
        <row r="2233">
          <cell r="A2233">
            <v>6733</v>
          </cell>
          <cell r="B2233" t="str">
            <v>-</v>
          </cell>
          <cell r="C2233" t="str">
            <v>博晟</v>
          </cell>
        </row>
        <row r="2234">
          <cell r="A2234">
            <v>6734</v>
          </cell>
          <cell r="B2234">
            <v>8</v>
          </cell>
          <cell r="C2234" t="str">
            <v>安盛</v>
          </cell>
        </row>
        <row r="2235">
          <cell r="A2235">
            <v>6736</v>
          </cell>
          <cell r="B2235" t="str">
            <v/>
          </cell>
          <cell r="C2235" t="str">
            <v>碩辣</v>
          </cell>
        </row>
        <row r="2236">
          <cell r="A2236">
            <v>6738</v>
          </cell>
          <cell r="B2236" t="str">
            <v/>
          </cell>
          <cell r="C2236" t="str">
            <v>鼎恒</v>
          </cell>
        </row>
        <row r="2237">
          <cell r="A2237">
            <v>6744</v>
          </cell>
          <cell r="B2237">
            <v>6</v>
          </cell>
          <cell r="C2237" t="str">
            <v>豐技</v>
          </cell>
        </row>
        <row r="2238">
          <cell r="A2238">
            <v>6803</v>
          </cell>
          <cell r="B2238">
            <v>3</v>
          </cell>
          <cell r="C2238" t="str">
            <v>崑鼎</v>
          </cell>
        </row>
        <row r="2239">
          <cell r="A2239">
            <v>7402</v>
          </cell>
          <cell r="B2239">
            <v>6</v>
          </cell>
          <cell r="C2239" t="str">
            <v>邑錡</v>
          </cell>
        </row>
        <row r="2240">
          <cell r="A2240">
            <v>7403</v>
          </cell>
          <cell r="B2240" t="str">
            <v>-</v>
          </cell>
          <cell r="C2240" t="str">
            <v>方進</v>
          </cell>
        </row>
        <row r="2241">
          <cell r="A2241">
            <v>7404</v>
          </cell>
          <cell r="B2241" t="str">
            <v/>
          </cell>
          <cell r="C2241" t="str">
            <v>勝義</v>
          </cell>
        </row>
        <row r="2242">
          <cell r="A2242">
            <v>7405</v>
          </cell>
          <cell r="B2242" t="str">
            <v/>
          </cell>
          <cell r="C2242" t="str">
            <v>精呈</v>
          </cell>
        </row>
        <row r="2243">
          <cell r="A2243">
            <v>7406</v>
          </cell>
          <cell r="B2243" t="str">
            <v/>
          </cell>
          <cell r="C2243" t="str">
            <v>宇萌</v>
          </cell>
        </row>
        <row r="2244">
          <cell r="A2244">
            <v>7407</v>
          </cell>
          <cell r="B2244" t="str">
            <v>-</v>
          </cell>
          <cell r="C2244" t="str">
            <v>京冠</v>
          </cell>
        </row>
        <row r="2245">
          <cell r="A2245">
            <v>7408</v>
          </cell>
          <cell r="B2245" t="str">
            <v/>
          </cell>
          <cell r="C2245" t="str">
            <v>旗津</v>
          </cell>
        </row>
        <row r="2246">
          <cell r="A2246">
            <v>7409</v>
          </cell>
          <cell r="B2246" t="str">
            <v/>
          </cell>
          <cell r="C2246" t="str">
            <v>微新</v>
          </cell>
        </row>
        <row r="2247">
          <cell r="A2247">
            <v>7410</v>
          </cell>
          <cell r="B2247" t="str">
            <v/>
          </cell>
          <cell r="C2247" t="str">
            <v>正能</v>
          </cell>
        </row>
        <row r="2248">
          <cell r="A2248">
            <v>7411</v>
          </cell>
          <cell r="B2248" t="str">
            <v/>
          </cell>
          <cell r="C2248" t="str">
            <v>麥伯</v>
          </cell>
        </row>
        <row r="2249">
          <cell r="A2249">
            <v>7412</v>
          </cell>
          <cell r="B2249" t="str">
            <v/>
          </cell>
          <cell r="C2249" t="str">
            <v>生態</v>
          </cell>
        </row>
        <row r="2250">
          <cell r="A2250">
            <v>7413</v>
          </cell>
          <cell r="B2250" t="str">
            <v/>
          </cell>
          <cell r="C2250" t="str">
            <v>多扶</v>
          </cell>
        </row>
        <row r="2251">
          <cell r="A2251">
            <v>7415</v>
          </cell>
          <cell r="B2251" t="str">
            <v/>
          </cell>
          <cell r="C2251" t="str">
            <v>全球</v>
          </cell>
        </row>
        <row r="2252">
          <cell r="A2252">
            <v>7416</v>
          </cell>
          <cell r="B2252" t="str">
            <v/>
          </cell>
          <cell r="C2252" t="str">
            <v>錫安</v>
          </cell>
        </row>
        <row r="2253">
          <cell r="A2253">
            <v>7418</v>
          </cell>
          <cell r="B2253" t="str">
            <v/>
          </cell>
          <cell r="C2253" t="str">
            <v>漢田</v>
          </cell>
        </row>
        <row r="2254">
          <cell r="A2254">
            <v>7419</v>
          </cell>
          <cell r="B2254">
            <v>8</v>
          </cell>
          <cell r="C2254" t="str">
            <v>達勝</v>
          </cell>
        </row>
        <row r="2255">
          <cell r="A2255">
            <v>7420</v>
          </cell>
          <cell r="B2255" t="str">
            <v/>
          </cell>
          <cell r="C2255" t="str">
            <v>源星</v>
          </cell>
        </row>
        <row r="2256">
          <cell r="A2256">
            <v>7421</v>
          </cell>
          <cell r="B2256">
            <v>9</v>
          </cell>
          <cell r="C2256" t="str">
            <v>易宏</v>
          </cell>
        </row>
        <row r="2257">
          <cell r="A2257">
            <v>7422</v>
          </cell>
          <cell r="B2257" t="str">
            <v/>
          </cell>
          <cell r="C2257" t="str">
            <v>台隆</v>
          </cell>
        </row>
        <row r="2258">
          <cell r="A2258">
            <v>7423</v>
          </cell>
          <cell r="B2258" t="str">
            <v/>
          </cell>
          <cell r="C2258" t="str">
            <v>奇多</v>
          </cell>
        </row>
        <row r="2259">
          <cell r="A2259">
            <v>7425</v>
          </cell>
          <cell r="B2259" t="str">
            <v>-</v>
          </cell>
          <cell r="C2259" t="str">
            <v>膳安</v>
          </cell>
        </row>
        <row r="2260">
          <cell r="A2260">
            <v>7426</v>
          </cell>
          <cell r="B2260" t="str">
            <v>-</v>
          </cell>
          <cell r="C2260" t="str">
            <v>亞基</v>
          </cell>
        </row>
        <row r="2261">
          <cell r="A2261">
            <v>7427</v>
          </cell>
          <cell r="B2261" t="str">
            <v/>
          </cell>
          <cell r="C2261" t="str">
            <v>華上</v>
          </cell>
        </row>
        <row r="2262">
          <cell r="A2262">
            <v>7428</v>
          </cell>
          <cell r="B2262" t="str">
            <v/>
          </cell>
          <cell r="C2262" t="str">
            <v>戴維</v>
          </cell>
        </row>
        <row r="2263">
          <cell r="A2263">
            <v>7429</v>
          </cell>
          <cell r="B2263" t="str">
            <v/>
          </cell>
          <cell r="C2263" t="str">
            <v>德瑪</v>
          </cell>
        </row>
        <row r="2264">
          <cell r="A2264">
            <v>7430</v>
          </cell>
          <cell r="B2264" t="str">
            <v>-</v>
          </cell>
          <cell r="C2264" t="str">
            <v>纖米</v>
          </cell>
        </row>
        <row r="2265">
          <cell r="A2265">
            <v>7431</v>
          </cell>
          <cell r="B2265" t="str">
            <v/>
          </cell>
          <cell r="C2265" t="str">
            <v>健康</v>
          </cell>
        </row>
        <row r="2266">
          <cell r="A2266">
            <v>7433</v>
          </cell>
          <cell r="B2266" t="str">
            <v/>
          </cell>
          <cell r="C2266" t="str">
            <v>昱程</v>
          </cell>
        </row>
        <row r="2267">
          <cell r="A2267">
            <v>7436</v>
          </cell>
          <cell r="B2267" t="str">
            <v>-</v>
          </cell>
          <cell r="C2267" t="str">
            <v>新奢</v>
          </cell>
        </row>
        <row r="2268">
          <cell r="A2268">
            <v>7437</v>
          </cell>
          <cell r="B2268" t="str">
            <v/>
          </cell>
          <cell r="C2268" t="str">
            <v>穎新</v>
          </cell>
        </row>
        <row r="2269">
          <cell r="A2269">
            <v>7438</v>
          </cell>
          <cell r="B2269" t="str">
            <v/>
          </cell>
          <cell r="C2269" t="str">
            <v>可堤</v>
          </cell>
        </row>
        <row r="2270">
          <cell r="A2270">
            <v>7439</v>
          </cell>
          <cell r="B2270" t="str">
            <v/>
          </cell>
          <cell r="C2270" t="str">
            <v>直興</v>
          </cell>
        </row>
        <row r="2271">
          <cell r="A2271">
            <v>7440</v>
          </cell>
          <cell r="B2271" t="str">
            <v/>
          </cell>
          <cell r="C2271" t="str">
            <v>圓融</v>
          </cell>
        </row>
        <row r="2272">
          <cell r="A2272">
            <v>7442</v>
          </cell>
          <cell r="B2272" t="str">
            <v/>
          </cell>
          <cell r="C2272" t="str">
            <v>騰協</v>
          </cell>
        </row>
        <row r="2273">
          <cell r="A2273">
            <v>7443</v>
          </cell>
          <cell r="B2273">
            <v>7</v>
          </cell>
          <cell r="C2273" t="str">
            <v>凡事</v>
          </cell>
        </row>
        <row r="2274">
          <cell r="A2274">
            <v>7445</v>
          </cell>
          <cell r="B2274" t="str">
            <v/>
          </cell>
          <cell r="C2274" t="str">
            <v>成春</v>
          </cell>
        </row>
        <row r="2275">
          <cell r="A2275">
            <v>7446</v>
          </cell>
          <cell r="B2275" t="str">
            <v/>
          </cell>
          <cell r="C2275" t="str">
            <v>巨微</v>
          </cell>
        </row>
        <row r="2276">
          <cell r="A2276">
            <v>7448</v>
          </cell>
          <cell r="B2276" t="str">
            <v/>
          </cell>
          <cell r="C2276" t="str">
            <v>富鈞</v>
          </cell>
        </row>
        <row r="2277">
          <cell r="A2277">
            <v>7449</v>
          </cell>
          <cell r="B2277" t="str">
            <v/>
          </cell>
          <cell r="C2277" t="str">
            <v>元皓</v>
          </cell>
        </row>
        <row r="2278">
          <cell r="A2278">
            <v>7450</v>
          </cell>
          <cell r="B2278" t="str">
            <v>-</v>
          </cell>
          <cell r="C2278" t="str">
            <v>那米</v>
          </cell>
        </row>
        <row r="2279">
          <cell r="A2279">
            <v>7451</v>
          </cell>
          <cell r="B2279" t="str">
            <v>-</v>
          </cell>
          <cell r="C2279" t="str">
            <v>頂豪</v>
          </cell>
        </row>
        <row r="2280">
          <cell r="A2280">
            <v>7452</v>
          </cell>
          <cell r="B2280" t="str">
            <v>-</v>
          </cell>
          <cell r="C2280" t="str">
            <v>乂迪</v>
          </cell>
        </row>
        <row r="2281">
          <cell r="A2281">
            <v>7455</v>
          </cell>
          <cell r="B2281" t="str">
            <v/>
          </cell>
          <cell r="C2281" t="str">
            <v>樺緯</v>
          </cell>
        </row>
        <row r="2282">
          <cell r="A2282">
            <v>7456</v>
          </cell>
          <cell r="B2282" t="str">
            <v/>
          </cell>
          <cell r="C2282" t="str">
            <v>好朋</v>
          </cell>
        </row>
        <row r="2283">
          <cell r="A2283">
            <v>7457</v>
          </cell>
          <cell r="B2283" t="str">
            <v>-</v>
          </cell>
          <cell r="C2283" t="str">
            <v>月太</v>
          </cell>
        </row>
        <row r="2284">
          <cell r="A2284">
            <v>7458</v>
          </cell>
          <cell r="B2284" t="str">
            <v>-</v>
          </cell>
          <cell r="C2284" t="str">
            <v>網迅</v>
          </cell>
        </row>
        <row r="2285">
          <cell r="A2285">
            <v>7459</v>
          </cell>
          <cell r="B2285" t="str">
            <v/>
          </cell>
          <cell r="C2285" t="str">
            <v>世發</v>
          </cell>
        </row>
        <row r="2286">
          <cell r="A2286">
            <v>7460</v>
          </cell>
          <cell r="B2286" t="str">
            <v/>
          </cell>
          <cell r="C2286" t="str">
            <v>天空</v>
          </cell>
        </row>
        <row r="2287">
          <cell r="A2287">
            <v>7462</v>
          </cell>
          <cell r="B2287" t="str">
            <v/>
          </cell>
          <cell r="C2287" t="str">
            <v>安可</v>
          </cell>
        </row>
        <row r="2288">
          <cell r="A2288">
            <v>7465</v>
          </cell>
          <cell r="B2288" t="str">
            <v>-</v>
          </cell>
          <cell r="C2288" t="str">
            <v>民德</v>
          </cell>
        </row>
        <row r="2289">
          <cell r="A2289">
            <v>7466</v>
          </cell>
          <cell r="B2289" t="str">
            <v/>
          </cell>
          <cell r="C2289" t="str">
            <v>麗園</v>
          </cell>
        </row>
        <row r="2290">
          <cell r="A2290">
            <v>7467</v>
          </cell>
          <cell r="B2290" t="str">
            <v/>
          </cell>
          <cell r="C2290" t="str">
            <v>桀苙</v>
          </cell>
        </row>
        <row r="2291">
          <cell r="A2291">
            <v>7468</v>
          </cell>
          <cell r="B2291" t="str">
            <v/>
          </cell>
          <cell r="C2291" t="str">
            <v>阿奇</v>
          </cell>
        </row>
        <row r="2292">
          <cell r="A2292">
            <v>7469</v>
          </cell>
          <cell r="B2292" t="str">
            <v/>
          </cell>
          <cell r="C2292" t="str">
            <v>源隆</v>
          </cell>
        </row>
        <row r="2293">
          <cell r="A2293">
            <v>7470</v>
          </cell>
          <cell r="B2293" t="str">
            <v/>
          </cell>
          <cell r="C2293" t="str">
            <v>暵暘</v>
          </cell>
        </row>
        <row r="2294">
          <cell r="A2294">
            <v>7471</v>
          </cell>
          <cell r="B2294" t="str">
            <v/>
          </cell>
          <cell r="C2294" t="str">
            <v>高登</v>
          </cell>
        </row>
        <row r="2295">
          <cell r="A2295">
            <v>7475</v>
          </cell>
          <cell r="B2295" t="str">
            <v/>
          </cell>
          <cell r="C2295" t="str">
            <v>穎世</v>
          </cell>
        </row>
        <row r="2296">
          <cell r="A2296">
            <v>7477</v>
          </cell>
          <cell r="B2296" t="str">
            <v/>
          </cell>
          <cell r="C2296" t="str">
            <v>艾弗</v>
          </cell>
        </row>
        <row r="2297">
          <cell r="A2297">
            <v>7478</v>
          </cell>
          <cell r="B2297" t="str">
            <v>-</v>
          </cell>
          <cell r="C2297" t="str">
            <v>台創</v>
          </cell>
        </row>
        <row r="2298">
          <cell r="A2298">
            <v>7479</v>
          </cell>
          <cell r="B2298" t="str">
            <v/>
          </cell>
          <cell r="C2298" t="str">
            <v>智能</v>
          </cell>
        </row>
        <row r="2299">
          <cell r="A2299">
            <v>7480</v>
          </cell>
          <cell r="B2299" t="str">
            <v/>
          </cell>
          <cell r="C2299" t="str">
            <v>華陶</v>
          </cell>
        </row>
        <row r="2300">
          <cell r="A2300">
            <v>7481</v>
          </cell>
          <cell r="B2300" t="str">
            <v/>
          </cell>
          <cell r="C2300" t="str">
            <v>科宜</v>
          </cell>
        </row>
        <row r="2301">
          <cell r="A2301">
            <v>7482</v>
          </cell>
          <cell r="B2301" t="str">
            <v/>
          </cell>
          <cell r="C2301" t="str">
            <v>怡凌</v>
          </cell>
        </row>
        <row r="2302">
          <cell r="A2302">
            <v>7483</v>
          </cell>
          <cell r="B2302" t="str">
            <v/>
          </cell>
          <cell r="C2302" t="str">
            <v>傑迪</v>
          </cell>
        </row>
        <row r="2303">
          <cell r="A2303">
            <v>7485</v>
          </cell>
          <cell r="B2303" t="str">
            <v>-</v>
          </cell>
          <cell r="C2303" t="str">
            <v>福倫</v>
          </cell>
        </row>
        <row r="2304">
          <cell r="A2304">
            <v>7486</v>
          </cell>
          <cell r="B2304" t="str">
            <v/>
          </cell>
          <cell r="C2304" t="str">
            <v>新漢</v>
          </cell>
        </row>
        <row r="2305">
          <cell r="A2305">
            <v>7487</v>
          </cell>
          <cell r="B2305" t="str">
            <v>-</v>
          </cell>
          <cell r="C2305" t="str">
            <v>同仁</v>
          </cell>
        </row>
        <row r="2306">
          <cell r="A2306">
            <v>7488</v>
          </cell>
          <cell r="B2306" t="str">
            <v>-</v>
          </cell>
          <cell r="C2306" t="str">
            <v>神農</v>
          </cell>
        </row>
        <row r="2307">
          <cell r="A2307">
            <v>7489</v>
          </cell>
          <cell r="B2307" t="str">
            <v/>
          </cell>
          <cell r="C2307" t="str">
            <v>智科</v>
          </cell>
        </row>
        <row r="2308">
          <cell r="A2308">
            <v>7491</v>
          </cell>
          <cell r="B2308" t="str">
            <v>-</v>
          </cell>
          <cell r="C2308" t="str">
            <v>車之</v>
          </cell>
        </row>
        <row r="2309">
          <cell r="A2309">
            <v>7492</v>
          </cell>
          <cell r="B2309" t="str">
            <v/>
          </cell>
          <cell r="C2309" t="str">
            <v>一等</v>
          </cell>
        </row>
        <row r="2310">
          <cell r="A2310">
            <v>7493</v>
          </cell>
          <cell r="B2310" t="str">
            <v/>
          </cell>
          <cell r="C2310" t="str">
            <v>耀達</v>
          </cell>
        </row>
        <row r="2311">
          <cell r="A2311">
            <v>7495</v>
          </cell>
          <cell r="B2311" t="str">
            <v>-</v>
          </cell>
          <cell r="C2311" t="str">
            <v>淩雲</v>
          </cell>
        </row>
        <row r="2312">
          <cell r="A2312">
            <v>7496</v>
          </cell>
          <cell r="B2312" t="str">
            <v/>
          </cell>
          <cell r="C2312" t="str">
            <v>焌達</v>
          </cell>
        </row>
        <row r="2313">
          <cell r="A2313">
            <v>7497</v>
          </cell>
          <cell r="B2313" t="str">
            <v>-</v>
          </cell>
          <cell r="C2313" t="str">
            <v>卡訊</v>
          </cell>
        </row>
        <row r="2314">
          <cell r="A2314">
            <v>7498</v>
          </cell>
          <cell r="B2314" t="str">
            <v/>
          </cell>
          <cell r="C2314" t="str">
            <v>奇銳</v>
          </cell>
        </row>
        <row r="2315">
          <cell r="A2315">
            <v>7499</v>
          </cell>
          <cell r="B2315" t="str">
            <v/>
          </cell>
          <cell r="C2315" t="str">
            <v>喜健</v>
          </cell>
        </row>
        <row r="2316">
          <cell r="A2316">
            <v>7500</v>
          </cell>
          <cell r="B2316" t="str">
            <v>-</v>
          </cell>
          <cell r="C2316" t="str">
            <v>鴻曜</v>
          </cell>
        </row>
        <row r="2317">
          <cell r="A2317">
            <v>7501</v>
          </cell>
          <cell r="B2317" t="str">
            <v>-</v>
          </cell>
          <cell r="C2317" t="str">
            <v>瀚銘</v>
          </cell>
        </row>
        <row r="2318">
          <cell r="A2318">
            <v>7502</v>
          </cell>
          <cell r="B2318" t="str">
            <v>-</v>
          </cell>
          <cell r="C2318" t="str">
            <v>台奈</v>
          </cell>
        </row>
        <row r="2319">
          <cell r="A2319">
            <v>7503</v>
          </cell>
          <cell r="B2319" t="str">
            <v>-</v>
          </cell>
          <cell r="C2319" t="str">
            <v>自由</v>
          </cell>
        </row>
        <row r="2320">
          <cell r="A2320">
            <v>7504</v>
          </cell>
          <cell r="B2320" t="str">
            <v>-</v>
          </cell>
          <cell r="C2320" t="str">
            <v>時尚</v>
          </cell>
        </row>
        <row r="2321">
          <cell r="A2321">
            <v>7505</v>
          </cell>
          <cell r="B2321" t="str">
            <v>-</v>
          </cell>
          <cell r="C2321" t="str">
            <v>立達</v>
          </cell>
        </row>
        <row r="2322">
          <cell r="A2322">
            <v>7506</v>
          </cell>
          <cell r="B2322" t="str">
            <v/>
          </cell>
          <cell r="C2322" t="str">
            <v>動心</v>
          </cell>
        </row>
        <row r="2323">
          <cell r="A2323">
            <v>7507</v>
          </cell>
          <cell r="B2323" t="str">
            <v>-</v>
          </cell>
          <cell r="C2323" t="str">
            <v>環拓</v>
          </cell>
        </row>
        <row r="2324">
          <cell r="A2324">
            <v>7508</v>
          </cell>
          <cell r="B2324" t="str">
            <v/>
          </cell>
          <cell r="C2324" t="str">
            <v>榮際</v>
          </cell>
        </row>
        <row r="2325">
          <cell r="A2325">
            <v>7509</v>
          </cell>
          <cell r="B2325" t="str">
            <v/>
          </cell>
          <cell r="C2325" t="str">
            <v>森岳</v>
          </cell>
        </row>
        <row r="2326">
          <cell r="A2326">
            <v>7510</v>
          </cell>
          <cell r="B2326" t="str">
            <v>-</v>
          </cell>
          <cell r="C2326" t="str">
            <v>棋苓</v>
          </cell>
        </row>
        <row r="2327">
          <cell r="A2327">
            <v>7511</v>
          </cell>
          <cell r="B2327" t="str">
            <v>-</v>
          </cell>
          <cell r="C2327" t="str">
            <v>宏景</v>
          </cell>
        </row>
        <row r="2328">
          <cell r="A2328">
            <v>7512</v>
          </cell>
          <cell r="B2328" t="str">
            <v>-</v>
          </cell>
          <cell r="C2328" t="str">
            <v>東晟</v>
          </cell>
        </row>
        <row r="2329">
          <cell r="A2329">
            <v>7513</v>
          </cell>
          <cell r="B2329" t="str">
            <v/>
          </cell>
          <cell r="C2329" t="str">
            <v>弘遠</v>
          </cell>
        </row>
        <row r="2330">
          <cell r="A2330">
            <v>7514</v>
          </cell>
          <cell r="B2330" t="str">
            <v>-</v>
          </cell>
          <cell r="C2330" t="str">
            <v>頂程</v>
          </cell>
        </row>
        <row r="2331">
          <cell r="A2331">
            <v>7515</v>
          </cell>
          <cell r="B2331" t="str">
            <v/>
          </cell>
          <cell r="C2331" t="str">
            <v>馬克</v>
          </cell>
        </row>
        <row r="2332">
          <cell r="A2332">
            <v>7516</v>
          </cell>
          <cell r="B2332">
            <v>7</v>
          </cell>
          <cell r="C2332" t="str">
            <v>清淨</v>
          </cell>
        </row>
        <row r="2333">
          <cell r="A2333">
            <v>7517</v>
          </cell>
          <cell r="B2333" t="str">
            <v/>
          </cell>
          <cell r="C2333" t="str">
            <v>都以</v>
          </cell>
        </row>
        <row r="2334">
          <cell r="A2334">
            <v>7518</v>
          </cell>
          <cell r="B2334" t="str">
            <v>-</v>
          </cell>
          <cell r="C2334" t="str">
            <v>宏泰</v>
          </cell>
        </row>
        <row r="2335">
          <cell r="A2335">
            <v>7519</v>
          </cell>
          <cell r="B2335" t="str">
            <v/>
          </cell>
          <cell r="C2335" t="str">
            <v>歐思</v>
          </cell>
        </row>
        <row r="2336">
          <cell r="A2336">
            <v>7520</v>
          </cell>
          <cell r="B2336" t="str">
            <v/>
          </cell>
          <cell r="C2336" t="str">
            <v>沛美</v>
          </cell>
        </row>
        <row r="2337">
          <cell r="A2337">
            <v>7521</v>
          </cell>
          <cell r="B2337" t="str">
            <v>-</v>
          </cell>
          <cell r="C2337" t="str">
            <v>千才</v>
          </cell>
        </row>
        <row r="2338">
          <cell r="A2338">
            <v>7522</v>
          </cell>
          <cell r="B2338" t="str">
            <v/>
          </cell>
          <cell r="C2338" t="str">
            <v>亞太</v>
          </cell>
        </row>
        <row r="2339">
          <cell r="A2339">
            <v>7523</v>
          </cell>
          <cell r="B2339" t="str">
            <v/>
          </cell>
          <cell r="C2339" t="str">
            <v>亞科</v>
          </cell>
        </row>
        <row r="2340">
          <cell r="A2340">
            <v>7525</v>
          </cell>
          <cell r="B2340" t="str">
            <v/>
          </cell>
          <cell r="C2340" t="str">
            <v>綠品</v>
          </cell>
        </row>
        <row r="2341">
          <cell r="A2341">
            <v>7526</v>
          </cell>
          <cell r="B2341" t="str">
            <v>-</v>
          </cell>
          <cell r="C2341" t="str">
            <v>位佳</v>
          </cell>
        </row>
        <row r="2342">
          <cell r="A2342">
            <v>7527</v>
          </cell>
          <cell r="B2342" t="str">
            <v/>
          </cell>
          <cell r="C2342" t="str">
            <v>壹聯</v>
          </cell>
        </row>
        <row r="2343">
          <cell r="A2343">
            <v>7528</v>
          </cell>
          <cell r="B2343" t="str">
            <v/>
          </cell>
          <cell r="C2343" t="str">
            <v>中聯</v>
          </cell>
        </row>
        <row r="2344">
          <cell r="A2344">
            <v>7529</v>
          </cell>
          <cell r="B2344" t="str">
            <v/>
          </cell>
          <cell r="C2344" t="str">
            <v>台鼎</v>
          </cell>
        </row>
        <row r="2345">
          <cell r="A2345">
            <v>7530</v>
          </cell>
          <cell r="B2345" t="str">
            <v>-</v>
          </cell>
          <cell r="C2345" t="str">
            <v>鋒魁</v>
          </cell>
        </row>
        <row r="2346">
          <cell r="A2346">
            <v>7531</v>
          </cell>
          <cell r="B2346" t="str">
            <v/>
          </cell>
          <cell r="C2346" t="str">
            <v>昱家</v>
          </cell>
        </row>
        <row r="2347">
          <cell r="A2347">
            <v>7532</v>
          </cell>
          <cell r="B2347" t="str">
            <v>-</v>
          </cell>
          <cell r="C2347" t="str">
            <v>華圓</v>
          </cell>
        </row>
        <row r="2348">
          <cell r="A2348">
            <v>7533</v>
          </cell>
          <cell r="B2348" t="str">
            <v>-</v>
          </cell>
          <cell r="C2348" t="str">
            <v>鑫豪</v>
          </cell>
        </row>
        <row r="2349">
          <cell r="A2349">
            <v>7534</v>
          </cell>
          <cell r="B2349" t="str">
            <v/>
          </cell>
          <cell r="C2349" t="str">
            <v>安博</v>
          </cell>
        </row>
        <row r="2350">
          <cell r="A2350">
            <v>7535</v>
          </cell>
          <cell r="B2350" t="str">
            <v>-</v>
          </cell>
          <cell r="C2350" t="str">
            <v>活力</v>
          </cell>
        </row>
        <row r="2351">
          <cell r="A2351">
            <v>7536</v>
          </cell>
          <cell r="B2351" t="str">
            <v>-</v>
          </cell>
          <cell r="C2351" t="str">
            <v>醫百</v>
          </cell>
        </row>
        <row r="2352">
          <cell r="A2352">
            <v>7538</v>
          </cell>
          <cell r="B2352" t="str">
            <v>-</v>
          </cell>
          <cell r="C2352" t="str">
            <v>長龍</v>
          </cell>
        </row>
        <row r="2353">
          <cell r="A2353">
            <v>7539</v>
          </cell>
          <cell r="B2353" t="str">
            <v>-</v>
          </cell>
          <cell r="C2353" t="str">
            <v>鐵碳</v>
          </cell>
        </row>
        <row r="2354">
          <cell r="A2354">
            <v>7541</v>
          </cell>
          <cell r="B2354" t="str">
            <v/>
          </cell>
          <cell r="C2354" t="str">
            <v>彬騰</v>
          </cell>
        </row>
        <row r="2355">
          <cell r="A2355">
            <v>7542</v>
          </cell>
          <cell r="B2355" t="str">
            <v>-</v>
          </cell>
          <cell r="C2355" t="str">
            <v>宥盛</v>
          </cell>
        </row>
        <row r="2356">
          <cell r="A2356">
            <v>7543</v>
          </cell>
          <cell r="B2356" t="str">
            <v/>
          </cell>
          <cell r="C2356" t="str">
            <v>富宸</v>
          </cell>
        </row>
        <row r="2357">
          <cell r="A2357">
            <v>7545</v>
          </cell>
          <cell r="B2357" t="str">
            <v/>
          </cell>
          <cell r="C2357" t="str">
            <v>台邦</v>
          </cell>
        </row>
        <row r="2358">
          <cell r="A2358">
            <v>7546</v>
          </cell>
          <cell r="B2358" t="str">
            <v/>
          </cell>
          <cell r="C2358" t="str">
            <v>綠野</v>
          </cell>
        </row>
        <row r="2359">
          <cell r="A2359">
            <v>7548</v>
          </cell>
          <cell r="B2359" t="str">
            <v/>
          </cell>
          <cell r="C2359" t="str">
            <v>偉喬</v>
          </cell>
        </row>
        <row r="2360">
          <cell r="A2360">
            <v>7549</v>
          </cell>
          <cell r="B2360" t="str">
            <v/>
          </cell>
          <cell r="C2360" t="str">
            <v>琉暢</v>
          </cell>
        </row>
        <row r="2361">
          <cell r="A2361">
            <v>7550</v>
          </cell>
          <cell r="B2361" t="str">
            <v/>
          </cell>
          <cell r="C2361" t="str">
            <v>視茂</v>
          </cell>
        </row>
        <row r="2362">
          <cell r="A2362">
            <v>7551</v>
          </cell>
          <cell r="B2362" t="str">
            <v/>
          </cell>
          <cell r="C2362" t="str">
            <v>知識</v>
          </cell>
        </row>
        <row r="2363">
          <cell r="A2363">
            <v>7552</v>
          </cell>
          <cell r="B2363" t="str">
            <v/>
          </cell>
          <cell r="C2363" t="str">
            <v>華元</v>
          </cell>
        </row>
        <row r="2364">
          <cell r="A2364">
            <v>7553</v>
          </cell>
          <cell r="B2364" t="str">
            <v/>
          </cell>
          <cell r="C2364" t="str">
            <v>大數</v>
          </cell>
        </row>
        <row r="2365">
          <cell r="A2365">
            <v>7554</v>
          </cell>
          <cell r="B2365" t="str">
            <v>-</v>
          </cell>
          <cell r="C2365" t="str">
            <v>十鼓</v>
          </cell>
        </row>
        <row r="2366">
          <cell r="A2366">
            <v>7555</v>
          </cell>
          <cell r="B2366" t="str">
            <v>-</v>
          </cell>
          <cell r="C2366" t="str">
            <v>美萌</v>
          </cell>
        </row>
        <row r="2367">
          <cell r="A2367">
            <v>7556</v>
          </cell>
          <cell r="B2367" t="str">
            <v/>
          </cell>
          <cell r="C2367" t="str">
            <v>意德</v>
          </cell>
        </row>
        <row r="2368">
          <cell r="A2368">
            <v>7557</v>
          </cell>
          <cell r="B2368" t="str">
            <v/>
          </cell>
          <cell r="C2368" t="str">
            <v>牧陽</v>
          </cell>
        </row>
        <row r="2369">
          <cell r="A2369">
            <v>7558</v>
          </cell>
          <cell r="B2369">
            <v>6</v>
          </cell>
          <cell r="C2369" t="str">
            <v>群利</v>
          </cell>
        </row>
        <row r="2370">
          <cell r="A2370">
            <v>7559</v>
          </cell>
          <cell r="B2370" t="str">
            <v/>
          </cell>
          <cell r="C2370" t="str">
            <v>豐達</v>
          </cell>
        </row>
        <row r="2371">
          <cell r="A2371">
            <v>7560</v>
          </cell>
          <cell r="B2371" t="str">
            <v/>
          </cell>
          <cell r="C2371" t="str">
            <v>太極</v>
          </cell>
        </row>
        <row r="2372">
          <cell r="A2372">
            <v>7561</v>
          </cell>
          <cell r="B2372" t="str">
            <v/>
          </cell>
          <cell r="C2372" t="str">
            <v>光晟</v>
          </cell>
        </row>
        <row r="2373">
          <cell r="A2373">
            <v>7562</v>
          </cell>
          <cell r="B2373" t="str">
            <v/>
          </cell>
          <cell r="C2373" t="str">
            <v>博來</v>
          </cell>
        </row>
        <row r="2374">
          <cell r="A2374">
            <v>7563</v>
          </cell>
          <cell r="B2374" t="str">
            <v/>
          </cell>
          <cell r="C2374" t="str">
            <v>吉(艸</v>
          </cell>
        </row>
        <row r="2375">
          <cell r="A2375">
            <v>7564</v>
          </cell>
          <cell r="B2375" t="str">
            <v/>
          </cell>
          <cell r="C2375" t="str">
            <v>渥爾</v>
          </cell>
        </row>
        <row r="2376">
          <cell r="A2376">
            <v>7565</v>
          </cell>
          <cell r="B2376" t="str">
            <v/>
          </cell>
          <cell r="C2376" t="str">
            <v>希摩</v>
          </cell>
        </row>
        <row r="2377">
          <cell r="A2377">
            <v>7567</v>
          </cell>
          <cell r="B2377" t="str">
            <v/>
          </cell>
          <cell r="C2377" t="str">
            <v>暖暖</v>
          </cell>
        </row>
        <row r="2378">
          <cell r="A2378">
            <v>7568</v>
          </cell>
          <cell r="B2378" t="str">
            <v/>
          </cell>
          <cell r="C2378" t="str">
            <v>邦柏</v>
          </cell>
        </row>
        <row r="2379">
          <cell r="A2379">
            <v>7569</v>
          </cell>
          <cell r="B2379" t="str">
            <v/>
          </cell>
          <cell r="C2379" t="str">
            <v>發條</v>
          </cell>
        </row>
        <row r="2380">
          <cell r="A2380">
            <v>7570</v>
          </cell>
          <cell r="B2380" t="str">
            <v/>
          </cell>
          <cell r="C2380" t="str">
            <v>紫金</v>
          </cell>
        </row>
        <row r="2381">
          <cell r="A2381">
            <v>7571</v>
          </cell>
          <cell r="B2381" t="str">
            <v/>
          </cell>
          <cell r="C2381" t="str">
            <v>流行</v>
          </cell>
        </row>
        <row r="2382">
          <cell r="A2382">
            <v>7573</v>
          </cell>
          <cell r="B2382" t="str">
            <v/>
          </cell>
          <cell r="C2382" t="str">
            <v>高曼</v>
          </cell>
        </row>
        <row r="2383">
          <cell r="A2383">
            <v>7574</v>
          </cell>
          <cell r="B2383" t="str">
            <v/>
          </cell>
          <cell r="C2383" t="str">
            <v>元健</v>
          </cell>
        </row>
        <row r="2384">
          <cell r="A2384">
            <v>7575</v>
          </cell>
          <cell r="B2384" t="str">
            <v/>
          </cell>
          <cell r="C2384" t="str">
            <v>安美</v>
          </cell>
        </row>
        <row r="2385">
          <cell r="A2385">
            <v>8002</v>
          </cell>
          <cell r="B2385">
            <v>7</v>
          </cell>
          <cell r="C2385" t="str">
            <v>資傳</v>
          </cell>
        </row>
        <row r="2386">
          <cell r="A2386">
            <v>8007</v>
          </cell>
          <cell r="B2386" t="str">
            <v>D</v>
          </cell>
          <cell r="C2386" t="str">
            <v>商合</v>
          </cell>
        </row>
        <row r="2387">
          <cell r="A2387">
            <v>8008</v>
          </cell>
          <cell r="B2387">
            <v>3</v>
          </cell>
          <cell r="C2387" t="str">
            <v>建興</v>
          </cell>
        </row>
        <row r="2388">
          <cell r="A2388">
            <v>8009</v>
          </cell>
          <cell r="B2388">
            <v>8</v>
          </cell>
          <cell r="C2388" t="str">
            <v>昱昕</v>
          </cell>
        </row>
        <row r="2389">
          <cell r="A2389">
            <v>8010</v>
          </cell>
          <cell r="B2389">
            <v>8</v>
          </cell>
          <cell r="C2389" t="str">
            <v>益和</v>
          </cell>
        </row>
        <row r="2390">
          <cell r="A2390">
            <v>8011</v>
          </cell>
          <cell r="B2390">
            <v>7</v>
          </cell>
          <cell r="C2390" t="str">
            <v>台通</v>
          </cell>
        </row>
        <row r="2391">
          <cell r="A2391">
            <v>8012</v>
          </cell>
          <cell r="B2391">
            <v>8</v>
          </cell>
          <cell r="C2391" t="str">
            <v>琭旦</v>
          </cell>
        </row>
        <row r="2392">
          <cell r="A2392">
            <v>8015</v>
          </cell>
          <cell r="B2392">
            <v>7</v>
          </cell>
          <cell r="C2392" t="str">
            <v>愛迪</v>
          </cell>
        </row>
        <row r="2393">
          <cell r="A2393">
            <v>8016</v>
          </cell>
          <cell r="B2393">
            <v>3</v>
          </cell>
          <cell r="C2393" t="str">
            <v>矽創</v>
          </cell>
        </row>
        <row r="2394">
          <cell r="A2394">
            <v>8017</v>
          </cell>
          <cell r="B2394">
            <v>7</v>
          </cell>
          <cell r="C2394" t="str">
            <v>展茂</v>
          </cell>
        </row>
        <row r="2395">
          <cell r="A2395">
            <v>8018</v>
          </cell>
          <cell r="B2395">
            <v>9</v>
          </cell>
          <cell r="C2395" t="str">
            <v>聖桑</v>
          </cell>
        </row>
        <row r="2396">
          <cell r="A2396">
            <v>8019</v>
          </cell>
          <cell r="B2396">
            <v>8</v>
          </cell>
          <cell r="C2396" t="str">
            <v>金山</v>
          </cell>
        </row>
        <row r="2397">
          <cell r="A2397">
            <v>8020</v>
          </cell>
          <cell r="B2397" t="str">
            <v>D</v>
          </cell>
          <cell r="C2397" t="str">
            <v>如訊</v>
          </cell>
        </row>
        <row r="2398">
          <cell r="A2398">
            <v>8021</v>
          </cell>
          <cell r="B2398">
            <v>5</v>
          </cell>
          <cell r="C2398" t="str">
            <v>尖點</v>
          </cell>
        </row>
        <row r="2399">
          <cell r="A2399">
            <v>8022</v>
          </cell>
          <cell r="B2399">
            <v>6</v>
          </cell>
          <cell r="C2399" t="str">
            <v>正航</v>
          </cell>
        </row>
        <row r="2400">
          <cell r="A2400">
            <v>8023</v>
          </cell>
          <cell r="B2400">
            <v>8</v>
          </cell>
          <cell r="C2400" t="str">
            <v>偉電</v>
          </cell>
        </row>
        <row r="2401">
          <cell r="A2401">
            <v>8024</v>
          </cell>
          <cell r="B2401">
            <v>6</v>
          </cell>
          <cell r="C2401" t="str">
            <v>佑華</v>
          </cell>
        </row>
        <row r="2402">
          <cell r="A2402">
            <v>8025</v>
          </cell>
          <cell r="B2402">
            <v>6</v>
          </cell>
          <cell r="C2402" t="str">
            <v>豐島</v>
          </cell>
        </row>
        <row r="2403">
          <cell r="A2403">
            <v>8026</v>
          </cell>
          <cell r="B2403">
            <v>6</v>
          </cell>
          <cell r="C2403" t="str">
            <v>康和</v>
          </cell>
        </row>
        <row r="2404">
          <cell r="A2404">
            <v>8027</v>
          </cell>
          <cell r="B2404">
            <v>7</v>
          </cell>
          <cell r="C2404" t="str">
            <v>鈦昇</v>
          </cell>
        </row>
        <row r="2405">
          <cell r="A2405">
            <v>8028</v>
          </cell>
          <cell r="B2405">
            <v>6</v>
          </cell>
          <cell r="C2405" t="str">
            <v>昇陽</v>
          </cell>
        </row>
        <row r="2406">
          <cell r="A2406">
            <v>8029</v>
          </cell>
          <cell r="B2406">
            <v>7</v>
          </cell>
          <cell r="C2406" t="str">
            <v>久尹</v>
          </cell>
        </row>
        <row r="2407">
          <cell r="A2407">
            <v>8030</v>
          </cell>
          <cell r="B2407">
            <v>7</v>
          </cell>
          <cell r="C2407" t="str">
            <v>基丞</v>
          </cell>
        </row>
        <row r="2408">
          <cell r="A2408">
            <v>8031</v>
          </cell>
          <cell r="B2408" t="str">
            <v>D</v>
          </cell>
          <cell r="C2408" t="str">
            <v>鉅業</v>
          </cell>
        </row>
        <row r="2409">
          <cell r="A2409">
            <v>8032</v>
          </cell>
          <cell r="B2409">
            <v>5</v>
          </cell>
          <cell r="C2409" t="str">
            <v>光菱</v>
          </cell>
        </row>
        <row r="2410">
          <cell r="A2410">
            <v>8033</v>
          </cell>
          <cell r="B2410">
            <v>8</v>
          </cell>
          <cell r="C2410" t="str">
            <v>雷虎</v>
          </cell>
        </row>
        <row r="2411">
          <cell r="A2411">
            <v>8034</v>
          </cell>
          <cell r="B2411">
            <v>7</v>
          </cell>
          <cell r="C2411" t="str">
            <v>榮群</v>
          </cell>
        </row>
        <row r="2412">
          <cell r="A2412">
            <v>8035</v>
          </cell>
          <cell r="B2412">
            <v>6</v>
          </cell>
          <cell r="C2412" t="str">
            <v>聯測</v>
          </cell>
        </row>
        <row r="2413">
          <cell r="A2413">
            <v>8036</v>
          </cell>
          <cell r="B2413">
            <v>9</v>
          </cell>
          <cell r="C2413" t="str">
            <v>光華</v>
          </cell>
        </row>
        <row r="2414">
          <cell r="A2414">
            <v>8037</v>
          </cell>
          <cell r="B2414">
            <v>8</v>
          </cell>
          <cell r="C2414" t="str">
            <v>聖立</v>
          </cell>
        </row>
        <row r="2415">
          <cell r="A2415">
            <v>8038</v>
          </cell>
          <cell r="B2415">
            <v>8</v>
          </cell>
          <cell r="C2415" t="str">
            <v>長園</v>
          </cell>
        </row>
        <row r="2416">
          <cell r="A2416">
            <v>8039</v>
          </cell>
          <cell r="B2416">
            <v>4</v>
          </cell>
          <cell r="C2416" t="str">
            <v>台虹</v>
          </cell>
        </row>
        <row r="2417">
          <cell r="A2417">
            <v>8040</v>
          </cell>
          <cell r="B2417">
            <v>6</v>
          </cell>
          <cell r="C2417" t="str">
            <v>九暘</v>
          </cell>
        </row>
        <row r="2418">
          <cell r="A2418">
            <v>8041</v>
          </cell>
          <cell r="B2418">
            <v>6</v>
          </cell>
          <cell r="C2418" t="str">
            <v>東精</v>
          </cell>
        </row>
        <row r="2419">
          <cell r="A2419">
            <v>8042</v>
          </cell>
          <cell r="B2419">
            <v>6</v>
          </cell>
          <cell r="C2419" t="str">
            <v>金山</v>
          </cell>
        </row>
        <row r="2420">
          <cell r="A2420">
            <v>8043</v>
          </cell>
          <cell r="B2420">
            <v>5</v>
          </cell>
          <cell r="C2420" t="str">
            <v>蜜望</v>
          </cell>
        </row>
        <row r="2421">
          <cell r="A2421">
            <v>8044</v>
          </cell>
          <cell r="B2421">
            <v>6</v>
          </cell>
          <cell r="C2421" t="str">
            <v>網家</v>
          </cell>
        </row>
        <row r="2422">
          <cell r="A2422">
            <v>8045</v>
          </cell>
          <cell r="B2422">
            <v>8</v>
          </cell>
          <cell r="C2422" t="str">
            <v>達運</v>
          </cell>
        </row>
        <row r="2423">
          <cell r="A2423">
            <v>8046</v>
          </cell>
          <cell r="B2423">
            <v>4</v>
          </cell>
          <cell r="C2423" t="str">
            <v>南電</v>
          </cell>
        </row>
        <row r="2424">
          <cell r="A2424">
            <v>8047</v>
          </cell>
          <cell r="B2424">
            <v>6</v>
          </cell>
          <cell r="C2424" t="str">
            <v>星雲</v>
          </cell>
        </row>
        <row r="2425">
          <cell r="A2425">
            <v>8048</v>
          </cell>
          <cell r="B2425">
            <v>6</v>
          </cell>
          <cell r="C2425" t="str">
            <v>德勝</v>
          </cell>
        </row>
        <row r="2426">
          <cell r="A2426">
            <v>8049</v>
          </cell>
          <cell r="B2426">
            <v>5</v>
          </cell>
          <cell r="C2426" t="str">
            <v>晶采</v>
          </cell>
        </row>
        <row r="2427">
          <cell r="A2427">
            <v>8050</v>
          </cell>
          <cell r="B2427">
            <v>5</v>
          </cell>
          <cell r="C2427" t="str">
            <v>廣積</v>
          </cell>
        </row>
        <row r="2428">
          <cell r="A2428">
            <v>8051</v>
          </cell>
          <cell r="B2428">
            <v>6</v>
          </cell>
          <cell r="C2428" t="str">
            <v>文中</v>
          </cell>
        </row>
        <row r="2429">
          <cell r="A2429">
            <v>8052</v>
          </cell>
          <cell r="B2429">
            <v>9</v>
          </cell>
          <cell r="C2429" t="str">
            <v>台腦</v>
          </cell>
        </row>
        <row r="2430">
          <cell r="A2430">
            <v>8053</v>
          </cell>
          <cell r="B2430" t="str">
            <v>D</v>
          </cell>
          <cell r="C2430" t="str">
            <v>巨擘</v>
          </cell>
        </row>
        <row r="2431">
          <cell r="A2431">
            <v>8054</v>
          </cell>
          <cell r="B2431">
            <v>6</v>
          </cell>
          <cell r="C2431" t="str">
            <v>安國</v>
          </cell>
        </row>
        <row r="2432">
          <cell r="A2432">
            <v>8055</v>
          </cell>
          <cell r="B2432">
            <v>8</v>
          </cell>
          <cell r="C2432" t="str">
            <v>大紘</v>
          </cell>
        </row>
        <row r="2433">
          <cell r="A2433">
            <v>8056</v>
          </cell>
          <cell r="B2433" t="str">
            <v>D</v>
          </cell>
          <cell r="C2433" t="str">
            <v>達鴻</v>
          </cell>
        </row>
        <row r="2434">
          <cell r="A2434">
            <v>8057</v>
          </cell>
          <cell r="B2434">
            <v>8</v>
          </cell>
          <cell r="C2434" t="str">
            <v>太和</v>
          </cell>
        </row>
        <row r="2435">
          <cell r="A2435">
            <v>8058</v>
          </cell>
          <cell r="B2435">
            <v>8</v>
          </cell>
          <cell r="C2435" t="str">
            <v>耐特</v>
          </cell>
        </row>
        <row r="2436">
          <cell r="A2436">
            <v>8059</v>
          </cell>
          <cell r="B2436">
            <v>7</v>
          </cell>
          <cell r="C2436" t="str">
            <v>凱碩</v>
          </cell>
        </row>
        <row r="2437">
          <cell r="A2437">
            <v>8060</v>
          </cell>
          <cell r="B2437" t="str">
            <v>D</v>
          </cell>
          <cell r="C2437" t="str">
            <v>力竑</v>
          </cell>
        </row>
        <row r="2438">
          <cell r="A2438">
            <v>8061</v>
          </cell>
          <cell r="B2438" t="str">
            <v>D</v>
          </cell>
          <cell r="C2438" t="str">
            <v>東聖</v>
          </cell>
        </row>
        <row r="2439">
          <cell r="A2439">
            <v>8062</v>
          </cell>
          <cell r="B2439">
            <v>7</v>
          </cell>
          <cell r="C2439" t="str">
            <v>冠宇</v>
          </cell>
        </row>
        <row r="2440">
          <cell r="A2440">
            <v>8063</v>
          </cell>
          <cell r="B2440">
            <v>7</v>
          </cell>
          <cell r="C2440" t="str">
            <v>永剛</v>
          </cell>
        </row>
        <row r="2441">
          <cell r="A2441">
            <v>8064</v>
          </cell>
          <cell r="B2441">
            <v>7</v>
          </cell>
          <cell r="C2441" t="str">
            <v>東捷</v>
          </cell>
        </row>
        <row r="2442">
          <cell r="A2442">
            <v>8065</v>
          </cell>
          <cell r="B2442">
            <v>9</v>
          </cell>
          <cell r="C2442" t="str">
            <v>天瑞</v>
          </cell>
        </row>
        <row r="2443">
          <cell r="A2443">
            <v>8066</v>
          </cell>
          <cell r="B2443">
            <v>6</v>
          </cell>
          <cell r="C2443" t="str">
            <v>來思</v>
          </cell>
        </row>
        <row r="2444">
          <cell r="A2444">
            <v>8067</v>
          </cell>
          <cell r="B2444">
            <v>9</v>
          </cell>
          <cell r="C2444" t="str">
            <v>志旭</v>
          </cell>
        </row>
        <row r="2445">
          <cell r="A2445">
            <v>8068</v>
          </cell>
          <cell r="B2445">
            <v>8</v>
          </cell>
          <cell r="C2445" t="str">
            <v>全達</v>
          </cell>
        </row>
        <row r="2446">
          <cell r="A2446">
            <v>8069</v>
          </cell>
          <cell r="B2446">
            <v>4</v>
          </cell>
          <cell r="C2446" t="str">
            <v>元太</v>
          </cell>
        </row>
        <row r="2447">
          <cell r="A2447">
            <v>8070</v>
          </cell>
          <cell r="B2447">
            <v>4</v>
          </cell>
          <cell r="C2447" t="str">
            <v>長華</v>
          </cell>
        </row>
        <row r="2448">
          <cell r="A2448">
            <v>8071</v>
          </cell>
          <cell r="B2448">
            <v>7</v>
          </cell>
          <cell r="C2448" t="str">
            <v>能率</v>
          </cell>
        </row>
        <row r="2449">
          <cell r="A2449">
            <v>8072</v>
          </cell>
          <cell r="B2449">
            <v>6</v>
          </cell>
          <cell r="C2449" t="str">
            <v>陞泰</v>
          </cell>
        </row>
        <row r="2450">
          <cell r="A2450">
            <v>8073</v>
          </cell>
          <cell r="B2450">
            <v>7</v>
          </cell>
          <cell r="C2450" t="str">
            <v>晶捷</v>
          </cell>
        </row>
        <row r="2451">
          <cell r="A2451">
            <v>8074</v>
          </cell>
          <cell r="B2451">
            <v>6</v>
          </cell>
          <cell r="C2451" t="str">
            <v>鉅橡</v>
          </cell>
        </row>
        <row r="2452">
          <cell r="A2452">
            <v>8075</v>
          </cell>
          <cell r="B2452">
            <v>5</v>
          </cell>
          <cell r="C2452" t="str">
            <v>友冠</v>
          </cell>
        </row>
        <row r="2453">
          <cell r="A2453">
            <v>8076</v>
          </cell>
          <cell r="B2453">
            <v>7</v>
          </cell>
          <cell r="C2453" t="str">
            <v>伍豐</v>
          </cell>
        </row>
        <row r="2454">
          <cell r="A2454">
            <v>8077</v>
          </cell>
          <cell r="B2454">
            <v>8</v>
          </cell>
          <cell r="C2454" t="str">
            <v>洛碁</v>
          </cell>
        </row>
        <row r="2455">
          <cell r="A2455">
            <v>8078</v>
          </cell>
          <cell r="B2455">
            <v>4</v>
          </cell>
          <cell r="C2455" t="str">
            <v>華寶</v>
          </cell>
        </row>
        <row r="2456">
          <cell r="A2456">
            <v>8079</v>
          </cell>
          <cell r="B2456">
            <v>6</v>
          </cell>
          <cell r="C2456" t="str">
            <v>誠遠</v>
          </cell>
        </row>
        <row r="2457">
          <cell r="A2457">
            <v>8080</v>
          </cell>
          <cell r="B2457" t="str">
            <v>D</v>
          </cell>
          <cell r="C2457" t="str">
            <v>奧斯</v>
          </cell>
        </row>
        <row r="2458">
          <cell r="A2458">
            <v>8081</v>
          </cell>
          <cell r="B2458">
            <v>4</v>
          </cell>
          <cell r="C2458" t="str">
            <v>致新</v>
          </cell>
        </row>
        <row r="2459">
          <cell r="A2459">
            <v>8082</v>
          </cell>
          <cell r="B2459" t="str">
            <v>C</v>
          </cell>
          <cell r="C2459" t="str">
            <v>深耕</v>
          </cell>
        </row>
        <row r="2460">
          <cell r="A2460">
            <v>8083</v>
          </cell>
          <cell r="B2460">
            <v>4</v>
          </cell>
          <cell r="C2460" t="str">
            <v>瑞穎</v>
          </cell>
        </row>
        <row r="2461">
          <cell r="A2461">
            <v>8084</v>
          </cell>
          <cell r="B2461">
            <v>8</v>
          </cell>
          <cell r="C2461" t="str">
            <v>巨虹</v>
          </cell>
        </row>
        <row r="2462">
          <cell r="A2462">
            <v>8085</v>
          </cell>
          <cell r="B2462">
            <v>7</v>
          </cell>
          <cell r="C2462" t="str">
            <v>福華</v>
          </cell>
        </row>
        <row r="2463">
          <cell r="A2463">
            <v>8086</v>
          </cell>
          <cell r="B2463">
            <v>5</v>
          </cell>
          <cell r="C2463" t="str">
            <v>宏捷</v>
          </cell>
        </row>
        <row r="2464">
          <cell r="A2464">
            <v>8087</v>
          </cell>
          <cell r="B2464">
            <v>8</v>
          </cell>
          <cell r="C2464" t="str">
            <v>華鎂</v>
          </cell>
        </row>
        <row r="2465">
          <cell r="A2465">
            <v>8088</v>
          </cell>
          <cell r="B2465">
            <v>6</v>
          </cell>
          <cell r="C2465" t="str">
            <v>品安</v>
          </cell>
        </row>
        <row r="2466">
          <cell r="A2466">
            <v>8089</v>
          </cell>
          <cell r="B2466">
            <v>7</v>
          </cell>
          <cell r="C2466" t="str">
            <v>康全</v>
          </cell>
        </row>
        <row r="2467">
          <cell r="A2467">
            <v>8090</v>
          </cell>
          <cell r="B2467">
            <v>6</v>
          </cell>
          <cell r="C2467" t="str">
            <v>達隆</v>
          </cell>
        </row>
        <row r="2468">
          <cell r="A2468">
            <v>8091</v>
          </cell>
          <cell r="B2468">
            <v>5</v>
          </cell>
          <cell r="C2468" t="str">
            <v>翔名</v>
          </cell>
        </row>
        <row r="2469">
          <cell r="A2469">
            <v>8092</v>
          </cell>
          <cell r="B2469">
            <v>9</v>
          </cell>
          <cell r="C2469" t="str">
            <v>建暐</v>
          </cell>
        </row>
        <row r="2470">
          <cell r="A2470">
            <v>8093</v>
          </cell>
          <cell r="B2470">
            <v>8</v>
          </cell>
          <cell r="C2470" t="str">
            <v>保銳</v>
          </cell>
        </row>
        <row r="2471">
          <cell r="A2471">
            <v>8094</v>
          </cell>
          <cell r="B2471" t="str">
            <v>D</v>
          </cell>
          <cell r="C2471" t="str">
            <v>卓立</v>
          </cell>
        </row>
        <row r="2472">
          <cell r="A2472">
            <v>8095</v>
          </cell>
          <cell r="B2472">
            <v>9</v>
          </cell>
          <cell r="C2472" t="str">
            <v>新虹</v>
          </cell>
        </row>
        <row r="2473">
          <cell r="A2473">
            <v>8096</v>
          </cell>
          <cell r="B2473">
            <v>8</v>
          </cell>
          <cell r="C2473" t="str">
            <v>擎亞</v>
          </cell>
        </row>
        <row r="2474">
          <cell r="A2474">
            <v>8097</v>
          </cell>
          <cell r="B2474">
            <v>9</v>
          </cell>
          <cell r="C2474" t="str">
            <v>常珵</v>
          </cell>
        </row>
        <row r="2475">
          <cell r="A2475">
            <v>8098</v>
          </cell>
          <cell r="B2475">
            <v>7</v>
          </cell>
          <cell r="C2475" t="str">
            <v>慶康</v>
          </cell>
        </row>
        <row r="2476">
          <cell r="A2476">
            <v>8099</v>
          </cell>
          <cell r="B2476">
            <v>5</v>
          </cell>
          <cell r="C2476" t="str">
            <v>大世</v>
          </cell>
        </row>
        <row r="2477">
          <cell r="A2477">
            <v>8101</v>
          </cell>
          <cell r="B2477">
            <v>9</v>
          </cell>
          <cell r="C2477" t="str">
            <v>華冠</v>
          </cell>
        </row>
        <row r="2478">
          <cell r="A2478">
            <v>8102</v>
          </cell>
          <cell r="B2478">
            <v>9</v>
          </cell>
          <cell r="C2478" t="str">
            <v>傑霖</v>
          </cell>
        </row>
        <row r="2479">
          <cell r="A2479">
            <v>8103</v>
          </cell>
          <cell r="B2479">
            <v>5</v>
          </cell>
          <cell r="C2479" t="str">
            <v>瀚荃</v>
          </cell>
        </row>
        <row r="2480">
          <cell r="A2480">
            <v>8104</v>
          </cell>
          <cell r="B2480">
            <v>7</v>
          </cell>
          <cell r="C2480" t="str">
            <v>錸寶</v>
          </cell>
        </row>
        <row r="2481">
          <cell r="A2481">
            <v>8105</v>
          </cell>
          <cell r="B2481">
            <v>5</v>
          </cell>
          <cell r="C2481" t="str">
            <v>凌巨</v>
          </cell>
        </row>
        <row r="2482">
          <cell r="A2482">
            <v>8106</v>
          </cell>
          <cell r="B2482" t="str">
            <v>D</v>
          </cell>
          <cell r="C2482" t="str">
            <v>寰訊</v>
          </cell>
        </row>
        <row r="2483">
          <cell r="A2483">
            <v>8107</v>
          </cell>
          <cell r="B2483">
            <v>6</v>
          </cell>
          <cell r="C2483" t="str">
            <v>大億</v>
          </cell>
        </row>
        <row r="2484">
          <cell r="A2484">
            <v>8108</v>
          </cell>
          <cell r="B2484">
            <v>7</v>
          </cell>
          <cell r="C2484" t="str">
            <v>世紀</v>
          </cell>
        </row>
        <row r="2485">
          <cell r="A2485">
            <v>8109</v>
          </cell>
          <cell r="B2485">
            <v>5</v>
          </cell>
          <cell r="C2485" t="str">
            <v>博大</v>
          </cell>
        </row>
        <row r="2486">
          <cell r="A2486">
            <v>8110</v>
          </cell>
          <cell r="B2486">
            <v>6</v>
          </cell>
          <cell r="C2486" t="str">
            <v>華東</v>
          </cell>
        </row>
        <row r="2487">
          <cell r="A2487">
            <v>8111</v>
          </cell>
          <cell r="B2487">
            <v>7</v>
          </cell>
          <cell r="C2487" t="str">
            <v>立碁</v>
          </cell>
        </row>
        <row r="2488">
          <cell r="A2488">
            <v>8112</v>
          </cell>
          <cell r="B2488">
            <v>6</v>
          </cell>
          <cell r="C2488" t="str">
            <v>至上</v>
          </cell>
        </row>
        <row r="2489">
          <cell r="A2489">
            <v>8114</v>
          </cell>
          <cell r="B2489">
            <v>7</v>
          </cell>
          <cell r="C2489" t="str">
            <v>振樺</v>
          </cell>
        </row>
        <row r="2490">
          <cell r="A2490">
            <v>8115</v>
          </cell>
          <cell r="B2490">
            <v>7</v>
          </cell>
          <cell r="C2490" t="str">
            <v>帝聞</v>
          </cell>
        </row>
        <row r="2491">
          <cell r="A2491">
            <v>8119</v>
          </cell>
          <cell r="B2491">
            <v>7</v>
          </cell>
          <cell r="C2491" t="str">
            <v>公信</v>
          </cell>
        </row>
        <row r="2492">
          <cell r="A2492">
            <v>8121</v>
          </cell>
          <cell r="B2492">
            <v>8</v>
          </cell>
          <cell r="C2492" t="str">
            <v>越峰</v>
          </cell>
        </row>
        <row r="2493">
          <cell r="A2493">
            <v>8122</v>
          </cell>
          <cell r="B2493">
            <v>6</v>
          </cell>
          <cell r="C2493" t="str">
            <v>神通</v>
          </cell>
        </row>
        <row r="2494">
          <cell r="A2494">
            <v>8127</v>
          </cell>
          <cell r="B2494">
            <v>8</v>
          </cell>
          <cell r="C2494" t="str">
            <v>利汎</v>
          </cell>
        </row>
        <row r="2495">
          <cell r="A2495">
            <v>8130</v>
          </cell>
          <cell r="B2495" t="str">
            <v>D</v>
          </cell>
          <cell r="C2495" t="str">
            <v>聯達</v>
          </cell>
        </row>
        <row r="2496">
          <cell r="A2496">
            <v>8131</v>
          </cell>
          <cell r="B2496">
            <v>5</v>
          </cell>
          <cell r="C2496" t="str">
            <v>福懋</v>
          </cell>
        </row>
        <row r="2497">
          <cell r="A2497">
            <v>8143</v>
          </cell>
          <cell r="B2497">
            <v>9</v>
          </cell>
          <cell r="C2497" t="str">
            <v>晶揚</v>
          </cell>
        </row>
        <row r="2498">
          <cell r="A2498">
            <v>8147</v>
          </cell>
          <cell r="B2498">
            <v>6</v>
          </cell>
          <cell r="C2498" t="str">
            <v>正淩</v>
          </cell>
        </row>
        <row r="2499">
          <cell r="A2499">
            <v>8150</v>
          </cell>
          <cell r="B2499">
            <v>4</v>
          </cell>
          <cell r="C2499" t="str">
            <v>南茂</v>
          </cell>
        </row>
        <row r="2500">
          <cell r="A2500">
            <v>8155</v>
          </cell>
          <cell r="B2500">
            <v>4</v>
          </cell>
          <cell r="C2500" t="str">
            <v>博智</v>
          </cell>
        </row>
        <row r="2501">
          <cell r="A2501">
            <v>8157</v>
          </cell>
          <cell r="B2501">
            <v>8</v>
          </cell>
          <cell r="C2501" t="str">
            <v>創圓</v>
          </cell>
        </row>
        <row r="2502">
          <cell r="A2502">
            <v>8163</v>
          </cell>
          <cell r="B2502">
            <v>5</v>
          </cell>
          <cell r="C2502" t="str">
            <v>達方</v>
          </cell>
        </row>
        <row r="2503">
          <cell r="A2503">
            <v>8165</v>
          </cell>
          <cell r="B2503">
            <v>5</v>
          </cell>
          <cell r="C2503" t="str">
            <v>弘電</v>
          </cell>
        </row>
        <row r="2504">
          <cell r="A2504">
            <v>8171</v>
          </cell>
          <cell r="B2504">
            <v>7</v>
          </cell>
          <cell r="C2504" t="str">
            <v>天宇</v>
          </cell>
        </row>
        <row r="2505">
          <cell r="A2505">
            <v>8172</v>
          </cell>
          <cell r="B2505">
            <v>6</v>
          </cell>
          <cell r="C2505" t="str">
            <v>勝開</v>
          </cell>
        </row>
        <row r="2506">
          <cell r="A2506">
            <v>8176</v>
          </cell>
          <cell r="B2506">
            <v>8</v>
          </cell>
          <cell r="C2506" t="str">
            <v>智捷</v>
          </cell>
        </row>
        <row r="2507">
          <cell r="A2507">
            <v>8179</v>
          </cell>
          <cell r="B2507">
            <v>6</v>
          </cell>
          <cell r="C2507" t="str">
            <v>旭德</v>
          </cell>
        </row>
        <row r="2508">
          <cell r="A2508">
            <v>8182</v>
          </cell>
          <cell r="B2508">
            <v>5</v>
          </cell>
          <cell r="C2508" t="str">
            <v>加高</v>
          </cell>
        </row>
        <row r="2509">
          <cell r="A2509">
            <v>8183</v>
          </cell>
          <cell r="B2509">
            <v>7</v>
          </cell>
          <cell r="C2509" t="str">
            <v>精星</v>
          </cell>
        </row>
        <row r="2510">
          <cell r="A2510">
            <v>8189</v>
          </cell>
          <cell r="B2510">
            <v>6</v>
          </cell>
          <cell r="C2510" t="str">
            <v>智灝</v>
          </cell>
        </row>
        <row r="2511">
          <cell r="A2511">
            <v>8191</v>
          </cell>
          <cell r="B2511">
            <v>7</v>
          </cell>
          <cell r="C2511" t="str">
            <v>Ｄ洲</v>
          </cell>
        </row>
        <row r="2512">
          <cell r="A2512">
            <v>8193</v>
          </cell>
          <cell r="B2512">
            <v>6</v>
          </cell>
          <cell r="C2512" t="str">
            <v>志合</v>
          </cell>
        </row>
        <row r="2513">
          <cell r="A2513">
            <v>8197</v>
          </cell>
          <cell r="B2513">
            <v>7</v>
          </cell>
          <cell r="C2513" t="str">
            <v>研能</v>
          </cell>
        </row>
        <row r="2514">
          <cell r="A2514">
            <v>8199</v>
          </cell>
          <cell r="B2514">
            <v>5</v>
          </cell>
          <cell r="C2514" t="str">
            <v>廣鎵</v>
          </cell>
        </row>
        <row r="2515">
          <cell r="A2515">
            <v>8201</v>
          </cell>
          <cell r="B2515">
            <v>7</v>
          </cell>
          <cell r="C2515" t="str">
            <v>無敵</v>
          </cell>
        </row>
        <row r="2516">
          <cell r="A2516">
            <v>8204</v>
          </cell>
          <cell r="B2516">
            <v>7</v>
          </cell>
          <cell r="C2516" t="str">
            <v>德恩</v>
          </cell>
        </row>
        <row r="2517">
          <cell r="A2517">
            <v>8210</v>
          </cell>
          <cell r="B2517">
            <v>4</v>
          </cell>
          <cell r="C2517" t="str">
            <v>勤誠</v>
          </cell>
        </row>
        <row r="2518">
          <cell r="A2518">
            <v>8213</v>
          </cell>
          <cell r="B2518">
            <v>4</v>
          </cell>
          <cell r="C2518" t="str">
            <v>志超</v>
          </cell>
        </row>
        <row r="2519">
          <cell r="A2519">
            <v>8215</v>
          </cell>
          <cell r="B2519">
            <v>6</v>
          </cell>
          <cell r="C2519" t="str">
            <v>明基</v>
          </cell>
        </row>
        <row r="2520">
          <cell r="A2520">
            <v>8218</v>
          </cell>
          <cell r="B2520">
            <v>7</v>
          </cell>
          <cell r="C2520" t="str">
            <v>輝城</v>
          </cell>
        </row>
        <row r="2521">
          <cell r="A2521">
            <v>8219</v>
          </cell>
          <cell r="B2521">
            <v>6</v>
          </cell>
          <cell r="C2521" t="str">
            <v>光林</v>
          </cell>
        </row>
        <row r="2522">
          <cell r="A2522">
            <v>8221</v>
          </cell>
          <cell r="B2522">
            <v>6</v>
          </cell>
          <cell r="C2522" t="str">
            <v>慧榮</v>
          </cell>
        </row>
        <row r="2523">
          <cell r="A2523">
            <v>8222</v>
          </cell>
          <cell r="B2523">
            <v>7</v>
          </cell>
          <cell r="C2523" t="str">
            <v>寶一</v>
          </cell>
        </row>
        <row r="2524">
          <cell r="A2524">
            <v>8225</v>
          </cell>
          <cell r="B2524">
            <v>6</v>
          </cell>
          <cell r="C2524" t="str">
            <v>華矽</v>
          </cell>
        </row>
        <row r="2525">
          <cell r="A2525">
            <v>8227</v>
          </cell>
          <cell r="B2525">
            <v>7</v>
          </cell>
          <cell r="C2525" t="str">
            <v>巨有</v>
          </cell>
        </row>
        <row r="2526">
          <cell r="A2526">
            <v>8234</v>
          </cell>
          <cell r="B2526">
            <v>6</v>
          </cell>
          <cell r="C2526" t="str">
            <v>新漢</v>
          </cell>
        </row>
        <row r="2527">
          <cell r="A2527">
            <v>8235</v>
          </cell>
          <cell r="B2527">
            <v>6</v>
          </cell>
          <cell r="C2527" t="str">
            <v>華亞</v>
          </cell>
        </row>
        <row r="2528">
          <cell r="A2528">
            <v>8240</v>
          </cell>
          <cell r="B2528">
            <v>6</v>
          </cell>
          <cell r="C2528" t="str">
            <v>華宏</v>
          </cell>
        </row>
        <row r="2529">
          <cell r="A2529">
            <v>8249</v>
          </cell>
          <cell r="B2529">
            <v>5</v>
          </cell>
          <cell r="C2529" t="str">
            <v>菱光</v>
          </cell>
        </row>
        <row r="2530">
          <cell r="A2530">
            <v>8255</v>
          </cell>
          <cell r="B2530">
            <v>4</v>
          </cell>
          <cell r="C2530" t="str">
            <v>朋程</v>
          </cell>
        </row>
        <row r="2531">
          <cell r="A2531">
            <v>8259</v>
          </cell>
          <cell r="B2531">
            <v>8</v>
          </cell>
          <cell r="C2531" t="str">
            <v>捷耀</v>
          </cell>
        </row>
        <row r="2532">
          <cell r="A2532">
            <v>8261</v>
          </cell>
          <cell r="B2532">
            <v>6</v>
          </cell>
          <cell r="C2532" t="str">
            <v>富鼎</v>
          </cell>
        </row>
        <row r="2533">
          <cell r="A2533">
            <v>8264</v>
          </cell>
          <cell r="B2533">
            <v>9</v>
          </cell>
          <cell r="C2533" t="str">
            <v>台視</v>
          </cell>
        </row>
        <row r="2534">
          <cell r="A2534">
            <v>8266</v>
          </cell>
          <cell r="B2534">
            <v>7</v>
          </cell>
          <cell r="C2534" t="str">
            <v>中日</v>
          </cell>
        </row>
        <row r="2535">
          <cell r="A2535">
            <v>8271</v>
          </cell>
          <cell r="B2535">
            <v>5</v>
          </cell>
          <cell r="C2535" t="str">
            <v>宇瞻</v>
          </cell>
        </row>
        <row r="2536">
          <cell r="A2536">
            <v>8276</v>
          </cell>
          <cell r="B2536" t="str">
            <v>D</v>
          </cell>
          <cell r="C2536" t="str">
            <v>連邦</v>
          </cell>
        </row>
        <row r="2537">
          <cell r="A2537">
            <v>8277</v>
          </cell>
          <cell r="B2537">
            <v>7</v>
          </cell>
          <cell r="C2537" t="str">
            <v>商丞</v>
          </cell>
        </row>
        <row r="2538">
          <cell r="A2538">
            <v>8279</v>
          </cell>
          <cell r="B2538">
            <v>6</v>
          </cell>
          <cell r="C2538" t="str">
            <v>生展</v>
          </cell>
        </row>
        <row r="2539">
          <cell r="A2539">
            <v>8281</v>
          </cell>
          <cell r="B2539">
            <v>7</v>
          </cell>
          <cell r="C2539" t="str">
            <v>歐普</v>
          </cell>
        </row>
        <row r="2540">
          <cell r="A2540">
            <v>8284</v>
          </cell>
          <cell r="B2540">
            <v>5</v>
          </cell>
          <cell r="C2540" t="str">
            <v>三竹</v>
          </cell>
        </row>
        <row r="2541">
          <cell r="A2541">
            <v>8286</v>
          </cell>
          <cell r="B2541">
            <v>7</v>
          </cell>
          <cell r="C2541" t="str">
            <v>豐賓</v>
          </cell>
        </row>
        <row r="2542">
          <cell r="A2542">
            <v>8287</v>
          </cell>
          <cell r="B2542">
            <v>9</v>
          </cell>
          <cell r="C2542" t="str">
            <v>英格</v>
          </cell>
        </row>
        <row r="2543">
          <cell r="A2543">
            <v>8289</v>
          </cell>
          <cell r="B2543">
            <v>6</v>
          </cell>
          <cell r="C2543" t="str">
            <v>泰藝</v>
          </cell>
        </row>
        <row r="2544">
          <cell r="A2544">
            <v>8291</v>
          </cell>
          <cell r="B2544">
            <v>8</v>
          </cell>
          <cell r="C2544" t="str">
            <v>尚茂</v>
          </cell>
        </row>
        <row r="2545">
          <cell r="A2545">
            <v>8295</v>
          </cell>
          <cell r="B2545" t="str">
            <v>D</v>
          </cell>
          <cell r="C2545" t="str">
            <v>中強</v>
          </cell>
        </row>
        <row r="2546">
          <cell r="A2546">
            <v>8297</v>
          </cell>
          <cell r="B2546">
            <v>9</v>
          </cell>
          <cell r="C2546" t="str">
            <v>金橋</v>
          </cell>
        </row>
        <row r="2547">
          <cell r="A2547">
            <v>8298</v>
          </cell>
          <cell r="B2547">
            <v>6</v>
          </cell>
          <cell r="C2547" t="str">
            <v>威睿</v>
          </cell>
        </row>
        <row r="2548">
          <cell r="A2548">
            <v>8299</v>
          </cell>
          <cell r="B2548">
            <v>3</v>
          </cell>
          <cell r="C2548" t="str">
            <v>群聯</v>
          </cell>
        </row>
        <row r="2549">
          <cell r="A2549">
            <v>8303</v>
          </cell>
          <cell r="B2549">
            <v>8</v>
          </cell>
          <cell r="C2549" t="str">
            <v>華登</v>
          </cell>
        </row>
        <row r="2550">
          <cell r="A2550">
            <v>8307</v>
          </cell>
          <cell r="B2550" t="str">
            <v/>
          </cell>
          <cell r="C2550" t="str">
            <v>大台</v>
          </cell>
        </row>
        <row r="2551">
          <cell r="A2551">
            <v>8341</v>
          </cell>
          <cell r="B2551">
            <v>5</v>
          </cell>
          <cell r="C2551" t="str">
            <v>日友</v>
          </cell>
        </row>
        <row r="2552">
          <cell r="A2552">
            <v>8342</v>
          </cell>
          <cell r="B2552">
            <v>6</v>
          </cell>
          <cell r="C2552" t="str">
            <v>益張</v>
          </cell>
        </row>
        <row r="2553">
          <cell r="A2553">
            <v>8349</v>
          </cell>
          <cell r="B2553">
            <v>5</v>
          </cell>
          <cell r="C2553" t="str">
            <v>恒耀</v>
          </cell>
        </row>
        <row r="2554">
          <cell r="A2554">
            <v>8351</v>
          </cell>
          <cell r="B2554" t="str">
            <v>D</v>
          </cell>
          <cell r="C2554" t="str">
            <v>新東</v>
          </cell>
        </row>
        <row r="2555">
          <cell r="A2555">
            <v>8354</v>
          </cell>
          <cell r="B2555">
            <v>7</v>
          </cell>
          <cell r="C2555" t="str">
            <v>冠好</v>
          </cell>
        </row>
        <row r="2556">
          <cell r="A2556">
            <v>8358</v>
          </cell>
          <cell r="B2556">
            <v>5</v>
          </cell>
          <cell r="C2556" t="str">
            <v>金居</v>
          </cell>
        </row>
        <row r="2557">
          <cell r="A2557">
            <v>8359</v>
          </cell>
          <cell r="B2557">
            <v>5</v>
          </cell>
          <cell r="C2557" t="str">
            <v>錢櫃</v>
          </cell>
        </row>
        <row r="2558">
          <cell r="A2558">
            <v>8361</v>
          </cell>
          <cell r="B2558">
            <v>8</v>
          </cell>
          <cell r="C2558" t="str">
            <v>金協</v>
          </cell>
        </row>
        <row r="2559">
          <cell r="A2559">
            <v>8367</v>
          </cell>
          <cell r="B2559">
            <v>6</v>
          </cell>
          <cell r="C2559" t="str">
            <v>建新</v>
          </cell>
        </row>
        <row r="2560">
          <cell r="A2560">
            <v>8374</v>
          </cell>
          <cell r="B2560">
            <v>6</v>
          </cell>
          <cell r="C2560" t="str">
            <v>羅昇</v>
          </cell>
        </row>
        <row r="2561">
          <cell r="A2561">
            <v>8375</v>
          </cell>
          <cell r="B2561" t="str">
            <v>D</v>
          </cell>
          <cell r="C2561" t="str">
            <v>延侖</v>
          </cell>
        </row>
        <row r="2562">
          <cell r="A2562">
            <v>8380</v>
          </cell>
          <cell r="B2562" t="str">
            <v>D</v>
          </cell>
          <cell r="C2562" t="str">
            <v>實健</v>
          </cell>
        </row>
        <row r="2563">
          <cell r="A2563">
            <v>8382</v>
          </cell>
          <cell r="B2563" t="str">
            <v>D</v>
          </cell>
          <cell r="C2563" t="str">
            <v>美式</v>
          </cell>
        </row>
        <row r="2564">
          <cell r="A2564">
            <v>8383</v>
          </cell>
          <cell r="B2564">
            <v>5</v>
          </cell>
          <cell r="C2564" t="str">
            <v>千附</v>
          </cell>
        </row>
        <row r="2565">
          <cell r="A2565">
            <v>8390</v>
          </cell>
          <cell r="B2565">
            <v>6</v>
          </cell>
          <cell r="C2565" t="str">
            <v>金益</v>
          </cell>
        </row>
        <row r="2566">
          <cell r="A2566">
            <v>8401</v>
          </cell>
          <cell r="B2566">
            <v>6</v>
          </cell>
          <cell r="C2566" t="str">
            <v>白紗</v>
          </cell>
        </row>
        <row r="2567">
          <cell r="A2567">
            <v>8403</v>
          </cell>
          <cell r="B2567">
            <v>6</v>
          </cell>
          <cell r="C2567" t="str">
            <v>盛弘</v>
          </cell>
        </row>
        <row r="2568">
          <cell r="A2568">
            <v>8404</v>
          </cell>
          <cell r="B2568">
            <v>4</v>
          </cell>
          <cell r="C2568" t="str">
            <v>百和</v>
          </cell>
        </row>
        <row r="2569">
          <cell r="A2569">
            <v>8406</v>
          </cell>
          <cell r="B2569">
            <v>5</v>
          </cell>
          <cell r="C2569" t="str">
            <v>金可</v>
          </cell>
        </row>
        <row r="2570">
          <cell r="A2570">
            <v>8409</v>
          </cell>
          <cell r="B2570">
            <v>7</v>
          </cell>
          <cell r="C2570" t="str">
            <v>商之</v>
          </cell>
        </row>
        <row r="2571">
          <cell r="A2571">
            <v>8410</v>
          </cell>
          <cell r="B2571">
            <v>6</v>
          </cell>
          <cell r="C2571" t="str">
            <v>森田</v>
          </cell>
        </row>
        <row r="2572">
          <cell r="A2572">
            <v>8411</v>
          </cell>
          <cell r="B2572">
            <v>5</v>
          </cell>
          <cell r="C2572" t="str">
            <v>福貞</v>
          </cell>
        </row>
        <row r="2573">
          <cell r="A2573">
            <v>8414</v>
          </cell>
          <cell r="B2573">
            <v>9</v>
          </cell>
          <cell r="C2573" t="str">
            <v>F-富</v>
          </cell>
        </row>
        <row r="2574">
          <cell r="A2574">
            <v>8415</v>
          </cell>
          <cell r="B2574">
            <v>6</v>
          </cell>
          <cell r="C2574" t="str">
            <v>大國</v>
          </cell>
        </row>
        <row r="2575">
          <cell r="A2575">
            <v>8416</v>
          </cell>
          <cell r="B2575">
            <v>6</v>
          </cell>
          <cell r="C2575" t="str">
            <v>實威</v>
          </cell>
        </row>
        <row r="2576">
          <cell r="A2576">
            <v>8418</v>
          </cell>
          <cell r="B2576">
            <v>9</v>
          </cell>
          <cell r="C2576" t="str">
            <v>捷必</v>
          </cell>
        </row>
        <row r="2577">
          <cell r="A2577">
            <v>8419</v>
          </cell>
          <cell r="B2577">
            <v>8</v>
          </cell>
          <cell r="C2577" t="str">
            <v>台蘭</v>
          </cell>
        </row>
        <row r="2578">
          <cell r="A2578">
            <v>8420</v>
          </cell>
          <cell r="B2578">
            <v>6</v>
          </cell>
          <cell r="C2578" t="str">
            <v>明揚</v>
          </cell>
        </row>
        <row r="2579">
          <cell r="A2579">
            <v>8421</v>
          </cell>
          <cell r="B2579">
            <v>8</v>
          </cell>
          <cell r="C2579" t="str">
            <v>旭源</v>
          </cell>
        </row>
        <row r="2580">
          <cell r="A2580">
            <v>8422</v>
          </cell>
          <cell r="B2580">
            <v>4</v>
          </cell>
          <cell r="C2580" t="str">
            <v>可寧</v>
          </cell>
        </row>
        <row r="2581">
          <cell r="A2581">
            <v>8423</v>
          </cell>
          <cell r="B2581">
            <v>7</v>
          </cell>
          <cell r="C2581" t="str">
            <v>保綠</v>
          </cell>
        </row>
        <row r="2582">
          <cell r="A2582">
            <v>8424</v>
          </cell>
          <cell r="B2582">
            <v>6</v>
          </cell>
          <cell r="C2582" t="str">
            <v>惠普</v>
          </cell>
        </row>
        <row r="2583">
          <cell r="A2583">
            <v>8426</v>
          </cell>
          <cell r="B2583">
            <v>6</v>
          </cell>
          <cell r="C2583" t="str">
            <v>紅木</v>
          </cell>
        </row>
        <row r="2584">
          <cell r="A2584">
            <v>8427</v>
          </cell>
          <cell r="B2584">
            <v>7</v>
          </cell>
          <cell r="C2584" t="str">
            <v>基勝</v>
          </cell>
        </row>
        <row r="2585">
          <cell r="A2585">
            <v>8429</v>
          </cell>
          <cell r="B2585">
            <v>5</v>
          </cell>
          <cell r="C2585" t="str">
            <v>金麗</v>
          </cell>
        </row>
        <row r="2586">
          <cell r="A2586">
            <v>8431</v>
          </cell>
          <cell r="B2586">
            <v>7</v>
          </cell>
          <cell r="C2586" t="str">
            <v>匯鑽</v>
          </cell>
        </row>
        <row r="2587">
          <cell r="A2587">
            <v>8432</v>
          </cell>
          <cell r="B2587">
            <v>5</v>
          </cell>
          <cell r="C2587" t="str">
            <v>東生</v>
          </cell>
        </row>
        <row r="2588">
          <cell r="A2588">
            <v>8433</v>
          </cell>
          <cell r="B2588">
            <v>6</v>
          </cell>
          <cell r="C2588" t="str">
            <v>弘帆</v>
          </cell>
        </row>
        <row r="2589">
          <cell r="A2589">
            <v>8435</v>
          </cell>
          <cell r="B2589">
            <v>5</v>
          </cell>
          <cell r="C2589" t="str">
            <v>鉅邁</v>
          </cell>
        </row>
        <row r="2590">
          <cell r="A2590">
            <v>8436</v>
          </cell>
          <cell r="B2590">
            <v>3</v>
          </cell>
          <cell r="C2590" t="str">
            <v>大江</v>
          </cell>
        </row>
        <row r="2591">
          <cell r="A2591">
            <v>8437</v>
          </cell>
          <cell r="B2591">
            <v>5</v>
          </cell>
          <cell r="C2591" t="str">
            <v>大地</v>
          </cell>
        </row>
        <row r="2592">
          <cell r="A2592">
            <v>8438</v>
          </cell>
          <cell r="B2592">
            <v>8</v>
          </cell>
          <cell r="C2592" t="str">
            <v>昶昕</v>
          </cell>
        </row>
        <row r="2593">
          <cell r="A2593">
            <v>8440</v>
          </cell>
          <cell r="B2593">
            <v>6</v>
          </cell>
          <cell r="C2593" t="str">
            <v>綠電</v>
          </cell>
        </row>
        <row r="2594">
          <cell r="A2594">
            <v>8442</v>
          </cell>
          <cell r="B2594">
            <v>7</v>
          </cell>
          <cell r="C2594" t="str">
            <v>威宏</v>
          </cell>
        </row>
        <row r="2595">
          <cell r="A2595">
            <v>8443</v>
          </cell>
          <cell r="B2595">
            <v>7</v>
          </cell>
          <cell r="C2595" t="str">
            <v>阿瘦</v>
          </cell>
        </row>
        <row r="2596">
          <cell r="A2596">
            <v>8444</v>
          </cell>
          <cell r="B2596">
            <v>8</v>
          </cell>
          <cell r="C2596" t="str">
            <v>綠河</v>
          </cell>
        </row>
        <row r="2597">
          <cell r="A2597">
            <v>8446</v>
          </cell>
          <cell r="B2597">
            <v>5</v>
          </cell>
          <cell r="C2597" t="str">
            <v>華研</v>
          </cell>
        </row>
        <row r="2598">
          <cell r="A2598">
            <v>8454</v>
          </cell>
          <cell r="B2598">
            <v>3</v>
          </cell>
          <cell r="C2598" t="str">
            <v>富邦</v>
          </cell>
        </row>
        <row r="2599">
          <cell r="A2599">
            <v>8455</v>
          </cell>
          <cell r="B2599">
            <v>7</v>
          </cell>
          <cell r="C2599" t="str">
            <v>大拓</v>
          </cell>
        </row>
        <row r="2600">
          <cell r="A2600">
            <v>8462</v>
          </cell>
          <cell r="B2600">
            <v>5</v>
          </cell>
          <cell r="C2600" t="str">
            <v>柏文</v>
          </cell>
        </row>
        <row r="2601">
          <cell r="A2601">
            <v>8463</v>
          </cell>
          <cell r="B2601">
            <v>6</v>
          </cell>
          <cell r="C2601" t="str">
            <v>潤泰</v>
          </cell>
        </row>
        <row r="2602">
          <cell r="A2602">
            <v>8464</v>
          </cell>
          <cell r="B2602">
            <v>4</v>
          </cell>
          <cell r="C2602" t="str">
            <v>億豐</v>
          </cell>
        </row>
        <row r="2603">
          <cell r="A2603">
            <v>8465</v>
          </cell>
          <cell r="B2603">
            <v>8</v>
          </cell>
          <cell r="C2603" t="str">
            <v>德河</v>
          </cell>
        </row>
        <row r="2604">
          <cell r="A2604">
            <v>8466</v>
          </cell>
          <cell r="B2604">
            <v>5</v>
          </cell>
          <cell r="C2604" t="str">
            <v>美吉</v>
          </cell>
        </row>
        <row r="2605">
          <cell r="A2605">
            <v>8467</v>
          </cell>
          <cell r="B2605">
            <v>6</v>
          </cell>
          <cell r="C2605" t="str">
            <v>波力</v>
          </cell>
        </row>
        <row r="2606">
          <cell r="A2606">
            <v>8472</v>
          </cell>
          <cell r="B2606">
            <v>6</v>
          </cell>
          <cell r="C2606" t="str">
            <v>夠麻</v>
          </cell>
        </row>
        <row r="2607">
          <cell r="A2607">
            <v>8473</v>
          </cell>
          <cell r="B2607">
            <v>5</v>
          </cell>
          <cell r="C2607" t="str">
            <v>山林</v>
          </cell>
        </row>
        <row r="2608">
          <cell r="A2608">
            <v>8476</v>
          </cell>
          <cell r="B2608">
            <v>9</v>
          </cell>
          <cell r="C2608" t="str">
            <v>台境</v>
          </cell>
        </row>
        <row r="2609">
          <cell r="A2609">
            <v>8477</v>
          </cell>
          <cell r="B2609">
            <v>5</v>
          </cell>
          <cell r="C2609" t="str">
            <v>創業</v>
          </cell>
        </row>
        <row r="2610">
          <cell r="A2610">
            <v>8478</v>
          </cell>
          <cell r="B2610">
            <v>6</v>
          </cell>
          <cell r="C2610" t="str">
            <v>東哥</v>
          </cell>
        </row>
        <row r="2611">
          <cell r="A2611">
            <v>8479</v>
          </cell>
          <cell r="B2611">
            <v>8</v>
          </cell>
          <cell r="C2611" t="str">
            <v>台灣</v>
          </cell>
        </row>
        <row r="2612">
          <cell r="A2612">
            <v>8480</v>
          </cell>
          <cell r="B2612">
            <v>5</v>
          </cell>
          <cell r="C2612" t="str">
            <v>泰昇</v>
          </cell>
        </row>
        <row r="2613">
          <cell r="A2613">
            <v>8481</v>
          </cell>
          <cell r="B2613">
            <v>5</v>
          </cell>
          <cell r="C2613" t="str">
            <v>政伸</v>
          </cell>
        </row>
        <row r="2614">
          <cell r="A2614">
            <v>8482</v>
          </cell>
          <cell r="B2614">
            <v>5</v>
          </cell>
          <cell r="C2614" t="str">
            <v>商億</v>
          </cell>
        </row>
        <row r="2615">
          <cell r="A2615">
            <v>8485</v>
          </cell>
          <cell r="B2615">
            <v>6</v>
          </cell>
          <cell r="C2615" t="str">
            <v>信吉</v>
          </cell>
        </row>
        <row r="2616">
          <cell r="A2616">
            <v>8488</v>
          </cell>
          <cell r="B2616">
            <v>7</v>
          </cell>
          <cell r="C2616" t="str">
            <v>吉源</v>
          </cell>
        </row>
        <row r="2617">
          <cell r="A2617">
            <v>8489</v>
          </cell>
          <cell r="B2617">
            <v>6</v>
          </cell>
          <cell r="C2617" t="str">
            <v>三貝</v>
          </cell>
        </row>
        <row r="2618">
          <cell r="A2618">
            <v>8490</v>
          </cell>
          <cell r="B2618">
            <v>8</v>
          </cell>
          <cell r="C2618" t="str">
            <v>利得</v>
          </cell>
        </row>
        <row r="2619">
          <cell r="A2619">
            <v>8491</v>
          </cell>
          <cell r="B2619">
            <v>7</v>
          </cell>
          <cell r="C2619" t="str">
            <v>真好</v>
          </cell>
        </row>
        <row r="2620">
          <cell r="A2620">
            <v>8495</v>
          </cell>
          <cell r="B2620">
            <v>9</v>
          </cell>
          <cell r="C2620" t="str">
            <v>經緯</v>
          </cell>
        </row>
        <row r="2621">
          <cell r="A2621">
            <v>8496</v>
          </cell>
          <cell r="B2621">
            <v>6</v>
          </cell>
          <cell r="C2621" t="str">
            <v>台霖</v>
          </cell>
        </row>
        <row r="2622">
          <cell r="A2622">
            <v>8499</v>
          </cell>
          <cell r="B2622">
            <v>5</v>
          </cell>
          <cell r="C2622" t="str">
            <v>鼎炫</v>
          </cell>
        </row>
        <row r="2623">
          <cell r="A2623">
            <v>8701</v>
          </cell>
          <cell r="B2623" t="str">
            <v>D</v>
          </cell>
          <cell r="C2623" t="str">
            <v>正豐</v>
          </cell>
        </row>
        <row r="2624">
          <cell r="A2624">
            <v>8702</v>
          </cell>
          <cell r="B2624" t="str">
            <v>D</v>
          </cell>
          <cell r="C2624" t="str">
            <v>羽田</v>
          </cell>
        </row>
        <row r="2625">
          <cell r="A2625">
            <v>8704</v>
          </cell>
          <cell r="B2625" t="str">
            <v>D</v>
          </cell>
          <cell r="C2625" t="str">
            <v>大業</v>
          </cell>
        </row>
        <row r="2626">
          <cell r="A2626">
            <v>8705</v>
          </cell>
          <cell r="B2626">
            <v>5</v>
          </cell>
          <cell r="C2626" t="str">
            <v>D 東</v>
          </cell>
        </row>
        <row r="2627">
          <cell r="A2627">
            <v>8706</v>
          </cell>
          <cell r="B2627" t="str">
            <v>D</v>
          </cell>
          <cell r="C2627" t="str">
            <v>金緯</v>
          </cell>
        </row>
        <row r="2628">
          <cell r="A2628">
            <v>8707</v>
          </cell>
          <cell r="B2628" t="str">
            <v>D</v>
          </cell>
          <cell r="C2628" t="str">
            <v>中精</v>
          </cell>
        </row>
        <row r="2629">
          <cell r="A2629">
            <v>8708</v>
          </cell>
          <cell r="B2629" t="str">
            <v>D</v>
          </cell>
          <cell r="C2629" t="str">
            <v>大鋼</v>
          </cell>
        </row>
        <row r="2630">
          <cell r="A2630">
            <v>8709</v>
          </cell>
          <cell r="B2630" t="str">
            <v>D</v>
          </cell>
          <cell r="C2630" t="str">
            <v>峰安</v>
          </cell>
        </row>
        <row r="2631">
          <cell r="A2631">
            <v>8710</v>
          </cell>
          <cell r="B2631" t="str">
            <v>D</v>
          </cell>
          <cell r="C2631" t="str">
            <v>易欣</v>
          </cell>
        </row>
        <row r="2632">
          <cell r="A2632">
            <v>8711</v>
          </cell>
          <cell r="B2632" t="str">
            <v>D</v>
          </cell>
          <cell r="C2632" t="str">
            <v>大穎</v>
          </cell>
        </row>
        <row r="2633">
          <cell r="A2633">
            <v>8712</v>
          </cell>
          <cell r="B2633" t="str">
            <v>D</v>
          </cell>
          <cell r="C2633" t="str">
            <v>國產</v>
          </cell>
        </row>
        <row r="2634">
          <cell r="A2634">
            <v>8713</v>
          </cell>
          <cell r="B2634" t="str">
            <v>D</v>
          </cell>
          <cell r="C2634" t="str">
            <v>延穎</v>
          </cell>
        </row>
        <row r="2635">
          <cell r="A2635">
            <v>8714</v>
          </cell>
          <cell r="B2635" t="str">
            <v>D</v>
          </cell>
          <cell r="C2635" t="str">
            <v>紐新</v>
          </cell>
        </row>
        <row r="2636">
          <cell r="A2636">
            <v>8716</v>
          </cell>
          <cell r="B2636" t="str">
            <v>D</v>
          </cell>
          <cell r="C2636" t="str">
            <v>尖美</v>
          </cell>
        </row>
        <row r="2637">
          <cell r="A2637">
            <v>8717</v>
          </cell>
          <cell r="B2637" t="str">
            <v>D</v>
          </cell>
          <cell r="C2637" t="str">
            <v>瑞圓</v>
          </cell>
        </row>
        <row r="2638">
          <cell r="A2638">
            <v>8718</v>
          </cell>
          <cell r="B2638" t="str">
            <v>D</v>
          </cell>
          <cell r="C2638" t="str">
            <v>工礦</v>
          </cell>
        </row>
        <row r="2639">
          <cell r="A2639">
            <v>8719</v>
          </cell>
          <cell r="B2639" t="str">
            <v>D</v>
          </cell>
          <cell r="C2639" t="str">
            <v>宏福</v>
          </cell>
        </row>
        <row r="2640">
          <cell r="A2640">
            <v>8720</v>
          </cell>
          <cell r="B2640" t="str">
            <v>D</v>
          </cell>
          <cell r="C2640" t="str">
            <v>元富</v>
          </cell>
        </row>
        <row r="2641">
          <cell r="A2641">
            <v>8721</v>
          </cell>
          <cell r="B2641" t="str">
            <v>D</v>
          </cell>
          <cell r="C2641" t="str">
            <v>尚鋒</v>
          </cell>
        </row>
        <row r="2642">
          <cell r="A2642">
            <v>8722</v>
          </cell>
          <cell r="B2642" t="str">
            <v>D</v>
          </cell>
          <cell r="C2642" t="str">
            <v>尚德</v>
          </cell>
        </row>
        <row r="2643">
          <cell r="A2643">
            <v>8723</v>
          </cell>
          <cell r="B2643" t="str">
            <v>D</v>
          </cell>
          <cell r="C2643" t="str">
            <v>順大</v>
          </cell>
        </row>
        <row r="2644">
          <cell r="A2644">
            <v>8724</v>
          </cell>
          <cell r="B2644" t="str">
            <v>D</v>
          </cell>
          <cell r="C2644" t="str">
            <v>立大</v>
          </cell>
        </row>
        <row r="2645">
          <cell r="A2645">
            <v>8725</v>
          </cell>
          <cell r="B2645" t="str">
            <v>D</v>
          </cell>
          <cell r="C2645" t="str">
            <v>三采</v>
          </cell>
        </row>
        <row r="2646">
          <cell r="A2646">
            <v>8905</v>
          </cell>
          <cell r="B2646">
            <v>7</v>
          </cell>
          <cell r="C2646" t="str">
            <v>裕國</v>
          </cell>
        </row>
        <row r="2647">
          <cell r="A2647">
            <v>8906</v>
          </cell>
          <cell r="B2647">
            <v>7</v>
          </cell>
          <cell r="C2647" t="str">
            <v>花王</v>
          </cell>
        </row>
        <row r="2648">
          <cell r="A2648">
            <v>8907</v>
          </cell>
          <cell r="B2648" t="str">
            <v>D</v>
          </cell>
          <cell r="C2648" t="str">
            <v>三粹</v>
          </cell>
        </row>
        <row r="2649">
          <cell r="A2649">
            <v>8908</v>
          </cell>
          <cell r="B2649">
            <v>5</v>
          </cell>
          <cell r="C2649" t="str">
            <v>欣雄</v>
          </cell>
        </row>
        <row r="2650">
          <cell r="A2650">
            <v>8910</v>
          </cell>
          <cell r="B2650" t="str">
            <v>D</v>
          </cell>
          <cell r="C2650" t="str">
            <v>五洲</v>
          </cell>
        </row>
        <row r="2651">
          <cell r="A2651">
            <v>8916</v>
          </cell>
          <cell r="B2651">
            <v>6</v>
          </cell>
          <cell r="C2651" t="str">
            <v>光隆</v>
          </cell>
        </row>
        <row r="2652">
          <cell r="A2652">
            <v>8917</v>
          </cell>
          <cell r="B2652">
            <v>4</v>
          </cell>
          <cell r="C2652" t="str">
            <v>欣泰</v>
          </cell>
        </row>
        <row r="2653">
          <cell r="A2653">
            <v>8921</v>
          </cell>
          <cell r="B2653">
            <v>6</v>
          </cell>
          <cell r="C2653" t="str">
            <v>沈氏</v>
          </cell>
        </row>
        <row r="2654">
          <cell r="A2654">
            <v>8923</v>
          </cell>
          <cell r="B2654">
            <v>6</v>
          </cell>
          <cell r="C2654" t="str">
            <v>時報</v>
          </cell>
        </row>
        <row r="2655">
          <cell r="A2655">
            <v>8924</v>
          </cell>
          <cell r="B2655">
            <v>6</v>
          </cell>
          <cell r="C2655" t="str">
            <v>大田</v>
          </cell>
        </row>
        <row r="2656">
          <cell r="A2656">
            <v>8925</v>
          </cell>
          <cell r="B2656" t="str">
            <v>D</v>
          </cell>
          <cell r="C2656" t="str">
            <v>偉盟</v>
          </cell>
        </row>
        <row r="2657">
          <cell r="A2657">
            <v>8926</v>
          </cell>
          <cell r="B2657">
            <v>6</v>
          </cell>
          <cell r="C2657" t="str">
            <v>台汽</v>
          </cell>
        </row>
        <row r="2658">
          <cell r="A2658">
            <v>8927</v>
          </cell>
          <cell r="B2658">
            <v>8</v>
          </cell>
          <cell r="C2658" t="str">
            <v>北基</v>
          </cell>
        </row>
        <row r="2659">
          <cell r="A2659">
            <v>8928</v>
          </cell>
          <cell r="B2659">
            <v>6</v>
          </cell>
          <cell r="C2659" t="str">
            <v>鉅明</v>
          </cell>
        </row>
        <row r="2660">
          <cell r="A2660">
            <v>8929</v>
          </cell>
          <cell r="B2660">
            <v>5</v>
          </cell>
          <cell r="C2660" t="str">
            <v>富堡</v>
          </cell>
        </row>
        <row r="2661">
          <cell r="A2661">
            <v>8930</v>
          </cell>
          <cell r="B2661">
            <v>6</v>
          </cell>
          <cell r="C2661" t="str">
            <v>青鋼</v>
          </cell>
        </row>
        <row r="2662">
          <cell r="A2662">
            <v>8931</v>
          </cell>
          <cell r="B2662">
            <v>6</v>
          </cell>
          <cell r="C2662" t="str">
            <v>大汽</v>
          </cell>
        </row>
        <row r="2663">
          <cell r="A2663">
            <v>8932</v>
          </cell>
          <cell r="B2663">
            <v>8</v>
          </cell>
          <cell r="C2663" t="str">
            <v>宏大</v>
          </cell>
        </row>
        <row r="2664">
          <cell r="A2664">
            <v>8933</v>
          </cell>
          <cell r="B2664">
            <v>9</v>
          </cell>
          <cell r="C2664" t="str">
            <v>愛地</v>
          </cell>
        </row>
        <row r="2665">
          <cell r="A2665">
            <v>8934</v>
          </cell>
          <cell r="B2665">
            <v>7</v>
          </cell>
          <cell r="C2665" t="str">
            <v>衡平</v>
          </cell>
        </row>
        <row r="2666">
          <cell r="A2666">
            <v>8935</v>
          </cell>
          <cell r="B2666">
            <v>8</v>
          </cell>
          <cell r="C2666" t="str">
            <v>邦泰</v>
          </cell>
        </row>
        <row r="2667">
          <cell r="A2667">
            <v>8936</v>
          </cell>
          <cell r="B2667">
            <v>8</v>
          </cell>
          <cell r="C2667" t="str">
            <v>國統</v>
          </cell>
        </row>
        <row r="2668">
          <cell r="A2668">
            <v>8937</v>
          </cell>
          <cell r="B2668">
            <v>7</v>
          </cell>
          <cell r="C2668" t="str">
            <v>合騏</v>
          </cell>
        </row>
        <row r="2669">
          <cell r="A2669">
            <v>8938</v>
          </cell>
          <cell r="B2669">
            <v>5</v>
          </cell>
          <cell r="C2669" t="str">
            <v>明安</v>
          </cell>
        </row>
        <row r="2670">
          <cell r="A2670">
            <v>8940</v>
          </cell>
          <cell r="B2670">
            <v>7</v>
          </cell>
          <cell r="C2670" t="str">
            <v>新天</v>
          </cell>
        </row>
        <row r="2671">
          <cell r="A2671">
            <v>8941</v>
          </cell>
          <cell r="B2671">
            <v>6</v>
          </cell>
          <cell r="C2671" t="str">
            <v>關中</v>
          </cell>
        </row>
        <row r="2672">
          <cell r="A2672">
            <v>8942</v>
          </cell>
          <cell r="B2672">
            <v>4</v>
          </cell>
          <cell r="C2672" t="str">
            <v>森鉅</v>
          </cell>
        </row>
        <row r="2673">
          <cell r="A2673">
            <v>8945</v>
          </cell>
          <cell r="B2673" t="str">
            <v/>
          </cell>
          <cell r="C2673" t="str">
            <v>大新</v>
          </cell>
        </row>
        <row r="2674">
          <cell r="A2674">
            <v>8977</v>
          </cell>
          <cell r="B2674" t="str">
            <v/>
          </cell>
          <cell r="C2674" t="str">
            <v>南國</v>
          </cell>
        </row>
        <row r="2675">
          <cell r="A2675">
            <v>8996</v>
          </cell>
          <cell r="B2675">
            <v>6</v>
          </cell>
          <cell r="C2675" t="str">
            <v>高力</v>
          </cell>
        </row>
        <row r="2676">
          <cell r="A2676">
            <v>9100</v>
          </cell>
          <cell r="B2676" t="str">
            <v/>
          </cell>
          <cell r="C2676" t="str">
            <v>69 新</v>
          </cell>
        </row>
        <row r="2677">
          <cell r="A2677">
            <v>9101</v>
          </cell>
          <cell r="B2677" t="str">
            <v>-</v>
          </cell>
          <cell r="C2677" t="str">
            <v>福雷</v>
          </cell>
        </row>
        <row r="2678">
          <cell r="A2678">
            <v>9102</v>
          </cell>
          <cell r="B2678" t="str">
            <v>-</v>
          </cell>
          <cell r="C2678" t="str">
            <v>東亞</v>
          </cell>
        </row>
        <row r="2679">
          <cell r="A2679">
            <v>9103</v>
          </cell>
          <cell r="B2679" t="str">
            <v>-</v>
          </cell>
          <cell r="C2679" t="str">
            <v>美德</v>
          </cell>
        </row>
        <row r="2680">
          <cell r="A2680">
            <v>9103</v>
          </cell>
          <cell r="B2680" t="str">
            <v/>
          </cell>
          <cell r="C2680" t="str">
            <v>22 康</v>
          </cell>
        </row>
        <row r="2681">
          <cell r="A2681">
            <v>9104</v>
          </cell>
          <cell r="B2681" t="str">
            <v>-</v>
          </cell>
          <cell r="C2681" t="str">
            <v>萬宇</v>
          </cell>
        </row>
        <row r="2682">
          <cell r="A2682">
            <v>9104</v>
          </cell>
          <cell r="B2682" t="str">
            <v/>
          </cell>
          <cell r="C2682" t="str">
            <v>82 聖</v>
          </cell>
        </row>
        <row r="2683">
          <cell r="A2683">
            <v>9105</v>
          </cell>
          <cell r="B2683" t="str">
            <v/>
          </cell>
          <cell r="C2683" t="str">
            <v>泰金</v>
          </cell>
        </row>
        <row r="2684">
          <cell r="A2684">
            <v>9105</v>
          </cell>
          <cell r="B2684" t="str">
            <v/>
          </cell>
          <cell r="C2684" t="str">
            <v>79 歐</v>
          </cell>
        </row>
        <row r="2685">
          <cell r="A2685">
            <v>9106</v>
          </cell>
          <cell r="B2685" t="str">
            <v/>
          </cell>
          <cell r="C2685" t="str">
            <v>新焦</v>
          </cell>
        </row>
        <row r="2686">
          <cell r="A2686">
            <v>9107</v>
          </cell>
          <cell r="B2686" t="str">
            <v/>
          </cell>
          <cell r="C2686" t="str">
            <v>08 恒</v>
          </cell>
        </row>
        <row r="2687">
          <cell r="A2687">
            <v>9108</v>
          </cell>
          <cell r="B2687" t="str">
            <v/>
          </cell>
          <cell r="C2687" t="str">
            <v>01 金</v>
          </cell>
        </row>
        <row r="2688">
          <cell r="A2688">
            <v>9108</v>
          </cell>
          <cell r="B2688" t="str">
            <v/>
          </cell>
          <cell r="C2688" t="str">
            <v>61 神</v>
          </cell>
        </row>
        <row r="2689">
          <cell r="A2689">
            <v>9109</v>
          </cell>
          <cell r="B2689" t="str">
            <v/>
          </cell>
          <cell r="C2689" t="str">
            <v>48 融</v>
          </cell>
        </row>
        <row r="2690">
          <cell r="A2690">
            <v>9110</v>
          </cell>
          <cell r="B2690" t="str">
            <v/>
          </cell>
          <cell r="C2690" t="str">
            <v>越南</v>
          </cell>
        </row>
        <row r="2691">
          <cell r="A2691">
            <v>9112</v>
          </cell>
          <cell r="B2691" t="str">
            <v/>
          </cell>
          <cell r="C2691" t="str">
            <v>01 僑</v>
          </cell>
        </row>
        <row r="2692">
          <cell r="A2692">
            <v>9116</v>
          </cell>
          <cell r="B2692" t="str">
            <v/>
          </cell>
          <cell r="C2692" t="str">
            <v>02 華</v>
          </cell>
        </row>
        <row r="2693">
          <cell r="A2693">
            <v>9116</v>
          </cell>
          <cell r="B2693" t="str">
            <v/>
          </cell>
          <cell r="C2693" t="str">
            <v>06 超</v>
          </cell>
        </row>
        <row r="2694">
          <cell r="A2694">
            <v>9116</v>
          </cell>
          <cell r="B2694" t="str">
            <v/>
          </cell>
          <cell r="C2694" t="str">
            <v>08 明</v>
          </cell>
        </row>
        <row r="2695">
          <cell r="A2695">
            <v>9116</v>
          </cell>
          <cell r="B2695" t="str">
            <v/>
          </cell>
          <cell r="C2695" t="str">
            <v>09 揚</v>
          </cell>
        </row>
        <row r="2696">
          <cell r="A2696">
            <v>9116</v>
          </cell>
          <cell r="B2696" t="str">
            <v/>
          </cell>
          <cell r="C2696" t="str">
            <v>10 聯</v>
          </cell>
        </row>
        <row r="2697">
          <cell r="A2697">
            <v>9116</v>
          </cell>
          <cell r="B2697" t="str">
            <v/>
          </cell>
          <cell r="C2697" t="str">
            <v>11 中</v>
          </cell>
        </row>
        <row r="2698">
          <cell r="A2698">
            <v>9116</v>
          </cell>
          <cell r="B2698" t="str">
            <v>-</v>
          </cell>
          <cell r="C2698" t="str">
            <v>12 滬</v>
          </cell>
        </row>
        <row r="2699">
          <cell r="A2699">
            <v>9116</v>
          </cell>
          <cell r="B2699" t="str">
            <v/>
          </cell>
          <cell r="C2699" t="str">
            <v>13 特</v>
          </cell>
        </row>
        <row r="2700">
          <cell r="A2700">
            <v>9116</v>
          </cell>
          <cell r="B2700" t="str">
            <v/>
          </cell>
          <cell r="C2700" t="str">
            <v>16 杜</v>
          </cell>
        </row>
        <row r="2701">
          <cell r="A2701">
            <v>9116</v>
          </cell>
          <cell r="B2701" t="str">
            <v/>
          </cell>
          <cell r="C2701" t="str">
            <v>19 耀</v>
          </cell>
        </row>
        <row r="2702">
          <cell r="A2702">
            <v>9116</v>
          </cell>
          <cell r="B2702" t="str">
            <v/>
          </cell>
          <cell r="C2702" t="str">
            <v>22 泰</v>
          </cell>
        </row>
        <row r="2703">
          <cell r="A2703">
            <v>9116</v>
          </cell>
          <cell r="B2703" t="str">
            <v/>
          </cell>
          <cell r="C2703" t="str">
            <v>26 MS</v>
          </cell>
        </row>
        <row r="2704">
          <cell r="A2704">
            <v>9118</v>
          </cell>
          <cell r="B2704" t="str">
            <v/>
          </cell>
          <cell r="C2704" t="str">
            <v>68 同</v>
          </cell>
        </row>
        <row r="2705">
          <cell r="A2705">
            <v>9120</v>
          </cell>
          <cell r="B2705" t="str">
            <v/>
          </cell>
          <cell r="C2705" t="str">
            <v>00 晨</v>
          </cell>
        </row>
        <row r="2706">
          <cell r="A2706">
            <v>9123</v>
          </cell>
          <cell r="B2706" t="str">
            <v/>
          </cell>
          <cell r="C2706" t="str">
            <v>98 友</v>
          </cell>
        </row>
        <row r="2707">
          <cell r="A2707">
            <v>9136</v>
          </cell>
          <cell r="B2707" t="str">
            <v>-</v>
          </cell>
          <cell r="C2707" t="str">
            <v>巨騰</v>
          </cell>
        </row>
        <row r="2708">
          <cell r="A2708">
            <v>9138</v>
          </cell>
          <cell r="B2708" t="str">
            <v/>
          </cell>
          <cell r="C2708" t="str">
            <v>89 大</v>
          </cell>
        </row>
        <row r="2709">
          <cell r="A2709">
            <v>9151</v>
          </cell>
          <cell r="B2709" t="str">
            <v/>
          </cell>
          <cell r="C2709" t="str">
            <v>旺旺</v>
          </cell>
        </row>
        <row r="2710">
          <cell r="A2710">
            <v>9157</v>
          </cell>
          <cell r="B2710" t="str">
            <v/>
          </cell>
          <cell r="C2710" t="str">
            <v>陽光</v>
          </cell>
        </row>
        <row r="2711">
          <cell r="A2711">
            <v>9166</v>
          </cell>
          <cell r="B2711" t="str">
            <v/>
          </cell>
          <cell r="C2711" t="str">
            <v>65 爾</v>
          </cell>
        </row>
        <row r="2712">
          <cell r="A2712">
            <v>9188</v>
          </cell>
          <cell r="B2712" t="str">
            <v/>
          </cell>
          <cell r="C2712" t="str">
            <v>精熙</v>
          </cell>
        </row>
        <row r="2713">
          <cell r="A2713">
            <v>9801</v>
          </cell>
          <cell r="B2713" t="str">
            <v>D</v>
          </cell>
          <cell r="C2713" t="str">
            <v>力霸</v>
          </cell>
        </row>
        <row r="2714">
          <cell r="A2714">
            <v>9802</v>
          </cell>
          <cell r="B2714">
            <v>4</v>
          </cell>
          <cell r="C2714" t="str">
            <v>鈺齊</v>
          </cell>
        </row>
        <row r="2715">
          <cell r="A2715">
            <v>9902</v>
          </cell>
          <cell r="B2715">
            <v>8</v>
          </cell>
          <cell r="C2715" t="str">
            <v>台火</v>
          </cell>
        </row>
        <row r="2716">
          <cell r="A2716">
            <v>9903</v>
          </cell>
          <cell r="B2716" t="str">
            <v>D</v>
          </cell>
          <cell r="C2716" t="str">
            <v>光男</v>
          </cell>
        </row>
        <row r="2717">
          <cell r="A2717">
            <v>9904</v>
          </cell>
          <cell r="B2717">
            <v>3</v>
          </cell>
          <cell r="C2717" t="str">
            <v>寶成</v>
          </cell>
        </row>
        <row r="2718">
          <cell r="A2718">
            <v>9905</v>
          </cell>
          <cell r="B2718">
            <v>4</v>
          </cell>
          <cell r="C2718" t="str">
            <v>大華</v>
          </cell>
        </row>
        <row r="2719">
          <cell r="A2719">
            <v>9906</v>
          </cell>
          <cell r="B2719">
            <v>8</v>
          </cell>
          <cell r="C2719" t="str">
            <v>欣巴</v>
          </cell>
        </row>
        <row r="2720">
          <cell r="A2720">
            <v>9907</v>
          </cell>
          <cell r="B2720">
            <v>4</v>
          </cell>
          <cell r="C2720" t="str">
            <v>統一</v>
          </cell>
        </row>
        <row r="2721">
          <cell r="A2721">
            <v>9908</v>
          </cell>
          <cell r="B2721">
            <v>4</v>
          </cell>
          <cell r="C2721" t="str">
            <v>大台</v>
          </cell>
        </row>
        <row r="2722">
          <cell r="A2722">
            <v>9910</v>
          </cell>
          <cell r="B2722">
            <v>3</v>
          </cell>
          <cell r="C2722" t="str">
            <v>豐泰</v>
          </cell>
        </row>
        <row r="2723">
          <cell r="A2723">
            <v>9911</v>
          </cell>
          <cell r="B2723">
            <v>4</v>
          </cell>
          <cell r="C2723" t="str">
            <v>櫻花</v>
          </cell>
        </row>
        <row r="2724">
          <cell r="A2724">
            <v>9912</v>
          </cell>
          <cell r="B2724">
            <v>8</v>
          </cell>
          <cell r="C2724" t="str">
            <v>偉聯</v>
          </cell>
        </row>
        <row r="2725">
          <cell r="A2725">
            <v>9914</v>
          </cell>
          <cell r="B2725">
            <v>4</v>
          </cell>
          <cell r="C2725" t="str">
            <v>美利</v>
          </cell>
        </row>
        <row r="2726">
          <cell r="A2726">
            <v>9915</v>
          </cell>
          <cell r="B2726">
            <v>3</v>
          </cell>
          <cell r="C2726" t="str">
            <v>Ｄ億</v>
          </cell>
        </row>
        <row r="2727">
          <cell r="A2727">
            <v>9917</v>
          </cell>
          <cell r="B2727">
            <v>3</v>
          </cell>
          <cell r="C2727" t="str">
            <v>中保</v>
          </cell>
        </row>
        <row r="2728">
          <cell r="A2728">
            <v>9918</v>
          </cell>
          <cell r="B2728">
            <v>4</v>
          </cell>
          <cell r="C2728" t="str">
            <v>欣天</v>
          </cell>
        </row>
        <row r="2729">
          <cell r="A2729">
            <v>9919</v>
          </cell>
          <cell r="B2729">
            <v>6</v>
          </cell>
          <cell r="C2729" t="str">
            <v>康那</v>
          </cell>
        </row>
        <row r="2730">
          <cell r="A2730">
            <v>9921</v>
          </cell>
          <cell r="B2730">
            <v>3</v>
          </cell>
          <cell r="C2730" t="str">
            <v>巨大</v>
          </cell>
        </row>
        <row r="2731">
          <cell r="A2731">
            <v>9922</v>
          </cell>
          <cell r="B2731" t="str">
            <v>D</v>
          </cell>
          <cell r="C2731" t="str">
            <v>優美</v>
          </cell>
        </row>
        <row r="2732">
          <cell r="A2732">
            <v>9924</v>
          </cell>
          <cell r="B2732">
            <v>4</v>
          </cell>
          <cell r="C2732" t="str">
            <v>福興</v>
          </cell>
        </row>
        <row r="2733">
          <cell r="A2733">
            <v>9925</v>
          </cell>
          <cell r="B2733">
            <v>4</v>
          </cell>
          <cell r="C2733" t="str">
            <v>新保</v>
          </cell>
        </row>
        <row r="2734">
          <cell r="A2734">
            <v>9926</v>
          </cell>
          <cell r="B2734">
            <v>4</v>
          </cell>
          <cell r="C2734" t="str">
            <v>新海</v>
          </cell>
        </row>
        <row r="2735">
          <cell r="A2735">
            <v>9927</v>
          </cell>
          <cell r="B2735">
            <v>4</v>
          </cell>
          <cell r="C2735" t="str">
            <v>泰銘</v>
          </cell>
        </row>
        <row r="2736">
          <cell r="A2736">
            <v>9929</v>
          </cell>
          <cell r="B2736">
            <v>8</v>
          </cell>
          <cell r="C2736" t="str">
            <v>秋雨</v>
          </cell>
        </row>
        <row r="2737">
          <cell r="A2737">
            <v>9930</v>
          </cell>
          <cell r="B2737">
            <v>4</v>
          </cell>
          <cell r="C2737" t="str">
            <v>中聯</v>
          </cell>
        </row>
        <row r="2738">
          <cell r="A2738">
            <v>9931</v>
          </cell>
          <cell r="B2738">
            <v>5</v>
          </cell>
          <cell r="C2738" t="str">
            <v>欣高</v>
          </cell>
        </row>
        <row r="2739">
          <cell r="A2739">
            <v>9933</v>
          </cell>
          <cell r="B2739">
            <v>2</v>
          </cell>
          <cell r="C2739" t="str">
            <v>中鼎</v>
          </cell>
        </row>
        <row r="2740">
          <cell r="A2740">
            <v>9934</v>
          </cell>
          <cell r="B2740">
            <v>5</v>
          </cell>
          <cell r="C2740" t="str">
            <v>成霖</v>
          </cell>
        </row>
        <row r="2741">
          <cell r="A2741">
            <v>9935</v>
          </cell>
          <cell r="B2741">
            <v>7</v>
          </cell>
          <cell r="C2741" t="str">
            <v>慶豐</v>
          </cell>
        </row>
        <row r="2742">
          <cell r="A2742">
            <v>9936</v>
          </cell>
          <cell r="B2742" t="str">
            <v>D</v>
          </cell>
          <cell r="C2742" t="str">
            <v>欣錩</v>
          </cell>
        </row>
        <row r="2743">
          <cell r="A2743">
            <v>9937</v>
          </cell>
          <cell r="B2743">
            <v>4</v>
          </cell>
          <cell r="C2743" t="str">
            <v>全國</v>
          </cell>
        </row>
        <row r="2744">
          <cell r="A2744">
            <v>9938</v>
          </cell>
          <cell r="B2744">
            <v>4</v>
          </cell>
          <cell r="C2744" t="str">
            <v>百和</v>
          </cell>
        </row>
        <row r="2745">
          <cell r="A2745">
            <v>9939</v>
          </cell>
          <cell r="B2745">
            <v>4</v>
          </cell>
          <cell r="C2745" t="str">
            <v>宏全</v>
          </cell>
        </row>
        <row r="2746">
          <cell r="A2746">
            <v>9942</v>
          </cell>
          <cell r="B2746">
            <v>4</v>
          </cell>
          <cell r="C2746" t="str">
            <v>茂順</v>
          </cell>
        </row>
        <row r="2747">
          <cell r="A2747">
            <v>9943</v>
          </cell>
          <cell r="B2747">
            <v>5</v>
          </cell>
          <cell r="C2747" t="str">
            <v>好樂</v>
          </cell>
        </row>
        <row r="2748">
          <cell r="A2748">
            <v>9944</v>
          </cell>
          <cell r="B2748">
            <v>6</v>
          </cell>
          <cell r="C2748" t="str">
            <v>新麗</v>
          </cell>
        </row>
        <row r="2749">
          <cell r="A2749">
            <v>9945</v>
          </cell>
          <cell r="B2749">
            <v>5</v>
          </cell>
          <cell r="C2749" t="str">
            <v>潤泰</v>
          </cell>
        </row>
        <row r="2750">
          <cell r="A2750">
            <v>9946</v>
          </cell>
          <cell r="B2750">
            <v>7</v>
          </cell>
          <cell r="C2750" t="str">
            <v>三發</v>
          </cell>
        </row>
        <row r="2751">
          <cell r="A2751">
            <v>9947</v>
          </cell>
          <cell r="B2751">
            <v>7</v>
          </cell>
          <cell r="C2751" t="str">
            <v>加得</v>
          </cell>
        </row>
        <row r="2752">
          <cell r="A2752">
            <v>9948</v>
          </cell>
          <cell r="B2752">
            <v>7</v>
          </cell>
          <cell r="C2752" t="str">
            <v>端強</v>
          </cell>
        </row>
        <row r="2753">
          <cell r="A2753">
            <v>9949</v>
          </cell>
          <cell r="B2753">
            <v>6</v>
          </cell>
          <cell r="C2753" t="str">
            <v>琉園</v>
          </cell>
        </row>
        <row r="2754">
          <cell r="A2754">
            <v>9950</v>
          </cell>
          <cell r="B2754">
            <v>8</v>
          </cell>
          <cell r="C2754" t="str">
            <v>萬國</v>
          </cell>
        </row>
        <row r="2755">
          <cell r="A2755">
            <v>9951</v>
          </cell>
          <cell r="B2755">
            <v>4</v>
          </cell>
          <cell r="C2755" t="str">
            <v>皇田</v>
          </cell>
        </row>
        <row r="2756">
          <cell r="A2756">
            <v>9952</v>
          </cell>
          <cell r="B2756">
            <v>6</v>
          </cell>
          <cell r="C2756" t="str">
            <v>康軒</v>
          </cell>
        </row>
        <row r="2757">
          <cell r="A2757">
            <v>9955</v>
          </cell>
          <cell r="B2757">
            <v>8</v>
          </cell>
          <cell r="C2757" t="str">
            <v>佳龍</v>
          </cell>
        </row>
        <row r="2758">
          <cell r="A2758">
            <v>9957</v>
          </cell>
          <cell r="B2758">
            <v>8</v>
          </cell>
          <cell r="C2758" t="str">
            <v>燁聯</v>
          </cell>
        </row>
        <row r="2759">
          <cell r="A2759">
            <v>9958</v>
          </cell>
          <cell r="B2759">
            <v>7</v>
          </cell>
          <cell r="C2759" t="str">
            <v>世紀</v>
          </cell>
        </row>
        <row r="2760">
          <cell r="A2760">
            <v>9959</v>
          </cell>
          <cell r="B2760">
            <v>7</v>
          </cell>
          <cell r="C2760" t="str">
            <v>分齡</v>
          </cell>
        </row>
        <row r="2761">
          <cell r="A2761">
            <v>9960</v>
          </cell>
          <cell r="B2761">
            <v>6</v>
          </cell>
          <cell r="C2761" t="str">
            <v>邁達</v>
          </cell>
        </row>
        <row r="2762">
          <cell r="A2762">
            <v>9961</v>
          </cell>
          <cell r="B2762" t="str">
            <v>C</v>
          </cell>
          <cell r="C2762" t="str">
            <v>儀大</v>
          </cell>
        </row>
        <row r="2763">
          <cell r="A2763">
            <v>9962</v>
          </cell>
          <cell r="B2763">
            <v>6</v>
          </cell>
          <cell r="C2763" t="str">
            <v>有益</v>
          </cell>
        </row>
        <row r="2764">
          <cell r="A2764">
            <v>9965</v>
          </cell>
          <cell r="B2764">
            <v>8</v>
          </cell>
          <cell r="C2764" t="str">
            <v>永儲</v>
          </cell>
        </row>
        <row r="2765">
          <cell r="A2765" t="str">
            <v>L230</v>
          </cell>
          <cell r="B2765">
            <v>4</v>
          </cell>
          <cell r="C2765" t="str">
            <v>光寶</v>
          </cell>
        </row>
        <row r="2766">
          <cell r="A2766" t="str">
            <v>R073</v>
          </cell>
          <cell r="B2766">
            <v>8</v>
          </cell>
          <cell r="C2766" t="str">
            <v>和茂</v>
          </cell>
        </row>
        <row r="2767">
          <cell r="A2767" t="str">
            <v>R176</v>
          </cell>
          <cell r="B2767">
            <v>7</v>
          </cell>
          <cell r="C2767" t="str">
            <v>錦星</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已發行"/>
      <sheetName val="逾期or撤件"/>
      <sheetName val="105年以前已發行"/>
      <sheetName val="股本股價"/>
      <sheetName val="TCRI"/>
      <sheetName val="送件"/>
    </sheetNames>
    <sheetDataSet>
      <sheetData sheetId="0" refreshError="1"/>
      <sheetData sheetId="1" refreshError="1"/>
      <sheetData sheetId="2" refreshError="1"/>
      <sheetData sheetId="3" refreshError="1"/>
      <sheetData sheetId="4" refreshError="1"/>
      <sheetData sheetId="5" refreshError="1">
        <row r="1">
          <cell r="A1" t="str">
            <v>公司代碼</v>
          </cell>
          <cell r="B1" t="str">
            <v>TCRI</v>
          </cell>
          <cell r="C1" t="str">
            <v>公司名稱</v>
          </cell>
        </row>
        <row r="2">
          <cell r="A2">
            <v>1101</v>
          </cell>
          <cell r="B2" t="str">
            <v>4</v>
          </cell>
          <cell r="C2" t="str">
            <v>台泥</v>
          </cell>
        </row>
        <row r="3">
          <cell r="A3">
            <v>1102</v>
          </cell>
          <cell r="B3" t="str">
            <v>3</v>
          </cell>
          <cell r="C3" t="str">
            <v>亞泥</v>
          </cell>
        </row>
        <row r="4">
          <cell r="A4">
            <v>1103</v>
          </cell>
          <cell r="B4" t="str">
            <v>6</v>
          </cell>
          <cell r="C4" t="str">
            <v>嘉泥</v>
          </cell>
        </row>
        <row r="5">
          <cell r="A5">
            <v>1104</v>
          </cell>
          <cell r="B5" t="str">
            <v>5</v>
          </cell>
          <cell r="C5" t="str">
            <v>環泥</v>
          </cell>
        </row>
        <row r="6">
          <cell r="A6">
            <v>1108</v>
          </cell>
          <cell r="B6" t="str">
            <v>6</v>
          </cell>
          <cell r="C6" t="str">
            <v>幸福</v>
          </cell>
        </row>
        <row r="7">
          <cell r="A7">
            <v>1109</v>
          </cell>
          <cell r="B7" t="str">
            <v>5</v>
          </cell>
          <cell r="C7" t="str">
            <v>信大</v>
          </cell>
        </row>
        <row r="8">
          <cell r="A8">
            <v>1110</v>
          </cell>
          <cell r="B8" t="str">
            <v>6</v>
          </cell>
          <cell r="C8" t="str">
            <v>東泥</v>
          </cell>
        </row>
        <row r="9">
          <cell r="A9">
            <v>1201</v>
          </cell>
          <cell r="B9" t="str">
            <v>6</v>
          </cell>
          <cell r="C9" t="str">
            <v>味全</v>
          </cell>
        </row>
        <row r="10">
          <cell r="A10">
            <v>1203</v>
          </cell>
          <cell r="B10" t="str">
            <v>5</v>
          </cell>
          <cell r="C10" t="str">
            <v>味王</v>
          </cell>
        </row>
        <row r="11">
          <cell r="A11">
            <v>1210</v>
          </cell>
          <cell r="B11" t="str">
            <v>4</v>
          </cell>
          <cell r="C11" t="str">
            <v>大成</v>
          </cell>
        </row>
        <row r="12">
          <cell r="A12">
            <v>1213</v>
          </cell>
          <cell r="B12" t="str">
            <v>9</v>
          </cell>
          <cell r="C12" t="str">
            <v>大飲</v>
          </cell>
        </row>
        <row r="13">
          <cell r="A13">
            <v>1215</v>
          </cell>
          <cell r="B13" t="str">
            <v>4</v>
          </cell>
          <cell r="C13" t="str">
            <v>卜蜂</v>
          </cell>
        </row>
        <row r="14">
          <cell r="A14">
            <v>1216</v>
          </cell>
          <cell r="B14" t="str">
            <v>3</v>
          </cell>
          <cell r="C14" t="str">
            <v>統一</v>
          </cell>
        </row>
        <row r="15">
          <cell r="A15">
            <v>1217</v>
          </cell>
          <cell r="B15" t="str">
            <v>7</v>
          </cell>
          <cell r="C15" t="str">
            <v>愛之味</v>
          </cell>
        </row>
        <row r="16">
          <cell r="A16">
            <v>1218</v>
          </cell>
          <cell r="B16" t="str">
            <v>6</v>
          </cell>
          <cell r="C16" t="str">
            <v>泰山</v>
          </cell>
        </row>
        <row r="17">
          <cell r="A17">
            <v>1219</v>
          </cell>
          <cell r="B17" t="str">
            <v>6</v>
          </cell>
          <cell r="C17" t="str">
            <v>福壽</v>
          </cell>
        </row>
        <row r="18">
          <cell r="A18">
            <v>1220</v>
          </cell>
          <cell r="B18" t="str">
            <v>6</v>
          </cell>
          <cell r="C18" t="str">
            <v>台榮</v>
          </cell>
        </row>
        <row r="19">
          <cell r="A19">
            <v>1225</v>
          </cell>
          <cell r="B19" t="str">
            <v>6</v>
          </cell>
          <cell r="C19" t="str">
            <v>福懋油</v>
          </cell>
        </row>
        <row r="20">
          <cell r="A20">
            <v>1227</v>
          </cell>
          <cell r="B20" t="str">
            <v>3</v>
          </cell>
          <cell r="C20" t="str">
            <v>佳格</v>
          </cell>
        </row>
        <row r="21">
          <cell r="A21">
            <v>1229</v>
          </cell>
          <cell r="B21" t="str">
            <v>5</v>
          </cell>
          <cell r="C21" t="str">
            <v>聯華</v>
          </cell>
        </row>
        <row r="22">
          <cell r="A22">
            <v>1231</v>
          </cell>
          <cell r="B22" t="str">
            <v>5</v>
          </cell>
          <cell r="C22" t="str">
            <v>聯華食</v>
          </cell>
        </row>
        <row r="23">
          <cell r="A23">
            <v>1232</v>
          </cell>
          <cell r="B23" t="str">
            <v>4</v>
          </cell>
          <cell r="C23" t="str">
            <v>大統益</v>
          </cell>
        </row>
        <row r="24">
          <cell r="A24">
            <v>1233</v>
          </cell>
          <cell r="B24" t="str">
            <v>6</v>
          </cell>
          <cell r="C24" t="str">
            <v>天仁</v>
          </cell>
        </row>
        <row r="25">
          <cell r="A25">
            <v>1234</v>
          </cell>
          <cell r="B25" t="str">
            <v>4</v>
          </cell>
          <cell r="C25" t="str">
            <v>黑松</v>
          </cell>
        </row>
        <row r="26">
          <cell r="A26">
            <v>1235</v>
          </cell>
          <cell r="B26" t="str">
            <v>8</v>
          </cell>
          <cell r="C26" t="str">
            <v>興泰</v>
          </cell>
        </row>
        <row r="27">
          <cell r="A27">
            <v>1236</v>
          </cell>
          <cell r="B27" t="str">
            <v>6</v>
          </cell>
          <cell r="C27" t="str">
            <v>宏亞</v>
          </cell>
        </row>
        <row r="28">
          <cell r="A28">
            <v>1240</v>
          </cell>
          <cell r="B28" t="str">
            <v>6</v>
          </cell>
          <cell r="C28" t="str">
            <v>茂生農經</v>
          </cell>
        </row>
        <row r="29">
          <cell r="A29">
            <v>1256</v>
          </cell>
          <cell r="B29" t="str">
            <v>5</v>
          </cell>
          <cell r="C29" t="str">
            <v>鮮活果汁-KY</v>
          </cell>
        </row>
        <row r="30">
          <cell r="A30">
            <v>1259</v>
          </cell>
          <cell r="B30" t="str">
            <v>5</v>
          </cell>
          <cell r="C30" t="str">
            <v>安心</v>
          </cell>
        </row>
        <row r="31">
          <cell r="A31">
            <v>1264</v>
          </cell>
          <cell r="B31" t="str">
            <v>4</v>
          </cell>
          <cell r="C31" t="str">
            <v>德麥</v>
          </cell>
        </row>
        <row r="32">
          <cell r="A32">
            <v>1268</v>
          </cell>
          <cell r="B32" t="str">
            <v>5</v>
          </cell>
          <cell r="C32" t="str">
            <v>漢來美食</v>
          </cell>
        </row>
        <row r="33">
          <cell r="A33">
            <v>1294</v>
          </cell>
          <cell r="B33" t="str">
            <v>6</v>
          </cell>
          <cell r="C33" t="str">
            <v>漢田生技</v>
          </cell>
        </row>
        <row r="34">
          <cell r="A34">
            <v>1295</v>
          </cell>
          <cell r="B34" t="str">
            <v>6</v>
          </cell>
          <cell r="C34" t="str">
            <v>生合</v>
          </cell>
        </row>
        <row r="35">
          <cell r="A35">
            <v>1301</v>
          </cell>
          <cell r="B35" t="str">
            <v>3</v>
          </cell>
          <cell r="C35" t="str">
            <v>台塑</v>
          </cell>
        </row>
        <row r="36">
          <cell r="A36">
            <v>1303</v>
          </cell>
          <cell r="B36" t="str">
            <v>3</v>
          </cell>
          <cell r="C36" t="str">
            <v>南亞</v>
          </cell>
        </row>
        <row r="37">
          <cell r="A37">
            <v>1304</v>
          </cell>
          <cell r="B37" t="str">
            <v>4</v>
          </cell>
          <cell r="C37" t="str">
            <v>台聚</v>
          </cell>
        </row>
        <row r="38">
          <cell r="A38">
            <v>1305</v>
          </cell>
          <cell r="B38" t="str">
            <v>5</v>
          </cell>
          <cell r="C38" t="str">
            <v>華夏</v>
          </cell>
        </row>
        <row r="39">
          <cell r="A39">
            <v>1307</v>
          </cell>
          <cell r="B39" t="str">
            <v>4</v>
          </cell>
          <cell r="C39" t="str">
            <v>三芳</v>
          </cell>
        </row>
        <row r="40">
          <cell r="A40">
            <v>1308</v>
          </cell>
          <cell r="B40" t="str">
            <v>4</v>
          </cell>
          <cell r="C40" t="str">
            <v>亞聚</v>
          </cell>
        </row>
        <row r="41">
          <cell r="A41">
            <v>1309</v>
          </cell>
          <cell r="B41" t="str">
            <v>5</v>
          </cell>
          <cell r="C41" t="str">
            <v>台達化</v>
          </cell>
        </row>
        <row r="42">
          <cell r="A42">
            <v>1310</v>
          </cell>
          <cell r="B42" t="str">
            <v>7</v>
          </cell>
          <cell r="C42" t="str">
            <v>台苯</v>
          </cell>
        </row>
        <row r="43">
          <cell r="A43">
            <v>1312</v>
          </cell>
          <cell r="B43" t="str">
            <v>5</v>
          </cell>
          <cell r="C43" t="str">
            <v>國喬</v>
          </cell>
        </row>
        <row r="44">
          <cell r="A44">
            <v>1313</v>
          </cell>
          <cell r="B44" t="str">
            <v>4</v>
          </cell>
          <cell r="C44" t="str">
            <v>聯成</v>
          </cell>
        </row>
        <row r="45">
          <cell r="A45">
            <v>1314</v>
          </cell>
          <cell r="B45" t="str">
            <v>7</v>
          </cell>
          <cell r="C45" t="str">
            <v>中石化</v>
          </cell>
        </row>
        <row r="46">
          <cell r="A46">
            <v>1315</v>
          </cell>
          <cell r="B46" t="str">
            <v>5</v>
          </cell>
          <cell r="C46" t="str">
            <v>達新</v>
          </cell>
        </row>
        <row r="47">
          <cell r="A47">
            <v>1316</v>
          </cell>
          <cell r="B47" t="str">
            <v>8</v>
          </cell>
          <cell r="C47" t="str">
            <v>上曜</v>
          </cell>
        </row>
        <row r="48">
          <cell r="A48">
            <v>1319</v>
          </cell>
          <cell r="B48" t="str">
            <v>3</v>
          </cell>
          <cell r="C48" t="str">
            <v>東陽</v>
          </cell>
        </row>
        <row r="49">
          <cell r="A49">
            <v>1321</v>
          </cell>
          <cell r="B49" t="str">
            <v>5</v>
          </cell>
          <cell r="C49" t="str">
            <v>大洋</v>
          </cell>
        </row>
        <row r="50">
          <cell r="A50">
            <v>1323</v>
          </cell>
          <cell r="B50" t="str">
            <v>5</v>
          </cell>
          <cell r="C50" t="str">
            <v>永裕</v>
          </cell>
        </row>
        <row r="51">
          <cell r="A51">
            <v>1324</v>
          </cell>
          <cell r="B51" t="str">
            <v>6</v>
          </cell>
          <cell r="C51" t="str">
            <v>地球</v>
          </cell>
        </row>
        <row r="52">
          <cell r="A52">
            <v>1325</v>
          </cell>
          <cell r="B52" t="str">
            <v>6</v>
          </cell>
          <cell r="C52" t="str">
            <v>恒大</v>
          </cell>
        </row>
        <row r="53">
          <cell r="A53">
            <v>1326</v>
          </cell>
          <cell r="B53" t="str">
            <v>3</v>
          </cell>
          <cell r="C53" t="str">
            <v>台化</v>
          </cell>
        </row>
        <row r="54">
          <cell r="A54">
            <v>1336</v>
          </cell>
          <cell r="B54" t="str">
            <v>6</v>
          </cell>
          <cell r="C54" t="str">
            <v>台翰</v>
          </cell>
        </row>
        <row r="55">
          <cell r="A55">
            <v>1337</v>
          </cell>
          <cell r="B55" t="str">
            <v>7</v>
          </cell>
          <cell r="C55" t="str">
            <v>再生-KY</v>
          </cell>
        </row>
        <row r="56">
          <cell r="A56">
            <v>1338</v>
          </cell>
          <cell r="B56" t="str">
            <v>5</v>
          </cell>
          <cell r="C56" t="str">
            <v>廣華-KY</v>
          </cell>
        </row>
        <row r="57">
          <cell r="A57">
            <v>1339</v>
          </cell>
          <cell r="B57" t="str">
            <v>5</v>
          </cell>
          <cell r="C57" t="str">
            <v>昭輝</v>
          </cell>
        </row>
        <row r="58">
          <cell r="A58">
            <v>1340</v>
          </cell>
          <cell r="B58" t="str">
            <v>7</v>
          </cell>
          <cell r="C58" t="str">
            <v>勝悅-KY</v>
          </cell>
        </row>
        <row r="59">
          <cell r="A59">
            <v>1341</v>
          </cell>
          <cell r="B59" t="str">
            <v>6</v>
          </cell>
          <cell r="C59" t="str">
            <v>富林-KY</v>
          </cell>
        </row>
        <row r="60">
          <cell r="A60">
            <v>1342</v>
          </cell>
          <cell r="B60" t="str">
            <v>5</v>
          </cell>
          <cell r="C60" t="str">
            <v>八貫</v>
          </cell>
        </row>
        <row r="61">
          <cell r="A61">
            <v>1402</v>
          </cell>
          <cell r="B61" t="str">
            <v>3</v>
          </cell>
          <cell r="C61" t="str">
            <v>遠東新</v>
          </cell>
        </row>
        <row r="62">
          <cell r="A62">
            <v>1409</v>
          </cell>
          <cell r="B62" t="str">
            <v>5</v>
          </cell>
          <cell r="C62" t="str">
            <v>新纖</v>
          </cell>
        </row>
        <row r="63">
          <cell r="A63">
            <v>1410</v>
          </cell>
          <cell r="B63" t="str">
            <v>6</v>
          </cell>
          <cell r="C63" t="str">
            <v>南染</v>
          </cell>
        </row>
        <row r="64">
          <cell r="A64">
            <v>1413</v>
          </cell>
          <cell r="B64" t="str">
            <v>7</v>
          </cell>
          <cell r="C64" t="str">
            <v>宏洲</v>
          </cell>
        </row>
        <row r="65">
          <cell r="A65">
            <v>1414</v>
          </cell>
          <cell r="B65" t="str">
            <v>6</v>
          </cell>
          <cell r="C65" t="str">
            <v>東和</v>
          </cell>
        </row>
        <row r="66">
          <cell r="A66">
            <v>1416</v>
          </cell>
          <cell r="B66" t="str">
            <v>7</v>
          </cell>
          <cell r="C66" t="str">
            <v>廣豐</v>
          </cell>
        </row>
        <row r="67">
          <cell r="A67">
            <v>1417</v>
          </cell>
          <cell r="B67" t="str">
            <v>7</v>
          </cell>
          <cell r="C67" t="str">
            <v>嘉裕</v>
          </cell>
        </row>
        <row r="68">
          <cell r="A68">
            <v>1418</v>
          </cell>
          <cell r="B68" t="str">
            <v>9</v>
          </cell>
          <cell r="C68" t="str">
            <v>東華</v>
          </cell>
        </row>
        <row r="69">
          <cell r="A69">
            <v>1419</v>
          </cell>
          <cell r="B69" t="str">
            <v>6</v>
          </cell>
          <cell r="C69" t="str">
            <v>新紡</v>
          </cell>
        </row>
        <row r="70">
          <cell r="A70">
            <v>1423</v>
          </cell>
          <cell r="B70" t="str">
            <v>7</v>
          </cell>
          <cell r="C70" t="str">
            <v>利華</v>
          </cell>
        </row>
        <row r="71">
          <cell r="A71">
            <v>1432</v>
          </cell>
          <cell r="B71" t="str">
            <v>8</v>
          </cell>
          <cell r="C71" t="str">
            <v>大魯閣</v>
          </cell>
        </row>
        <row r="72">
          <cell r="A72">
            <v>1434</v>
          </cell>
          <cell r="B72" t="str">
            <v>3</v>
          </cell>
          <cell r="C72" t="str">
            <v>福懋</v>
          </cell>
        </row>
        <row r="73">
          <cell r="A73">
            <v>1435</v>
          </cell>
          <cell r="B73" t="str">
            <v>9</v>
          </cell>
          <cell r="C73" t="str">
            <v>中福</v>
          </cell>
        </row>
        <row r="74">
          <cell r="A74">
            <v>1436</v>
          </cell>
          <cell r="B74" t="str">
            <v>8</v>
          </cell>
          <cell r="C74" t="str">
            <v>華友聯</v>
          </cell>
        </row>
        <row r="75">
          <cell r="A75">
            <v>1437</v>
          </cell>
          <cell r="B75" t="str">
            <v>7</v>
          </cell>
          <cell r="C75" t="str">
            <v>勤益控</v>
          </cell>
        </row>
        <row r="76">
          <cell r="A76">
            <v>1438</v>
          </cell>
          <cell r="B76" t="str">
            <v>8</v>
          </cell>
          <cell r="C76" t="str">
            <v>三地開發</v>
          </cell>
        </row>
        <row r="77">
          <cell r="A77">
            <v>1439</v>
          </cell>
          <cell r="B77" t="str">
            <v>8</v>
          </cell>
          <cell r="C77" t="str">
            <v>雋揚</v>
          </cell>
        </row>
        <row r="78">
          <cell r="A78">
            <v>1440</v>
          </cell>
          <cell r="B78" t="str">
            <v>4</v>
          </cell>
          <cell r="C78" t="str">
            <v>南紡</v>
          </cell>
        </row>
        <row r="79">
          <cell r="A79">
            <v>1441</v>
          </cell>
          <cell r="B79" t="str">
            <v>9</v>
          </cell>
          <cell r="C79" t="str">
            <v>大東</v>
          </cell>
        </row>
        <row r="80">
          <cell r="A80">
            <v>1442</v>
          </cell>
          <cell r="B80" t="str">
            <v>7</v>
          </cell>
          <cell r="C80" t="str">
            <v>名軒</v>
          </cell>
        </row>
        <row r="81">
          <cell r="A81">
            <v>1443</v>
          </cell>
          <cell r="B81" t="str">
            <v>9</v>
          </cell>
          <cell r="C81" t="str">
            <v>立益物流</v>
          </cell>
        </row>
        <row r="82">
          <cell r="A82">
            <v>1444</v>
          </cell>
          <cell r="B82" t="str">
            <v>6</v>
          </cell>
          <cell r="C82" t="str">
            <v>力麗</v>
          </cell>
        </row>
        <row r="83">
          <cell r="A83">
            <v>1445</v>
          </cell>
          <cell r="B83" t="str">
            <v>6</v>
          </cell>
          <cell r="C83" t="str">
            <v>大宇</v>
          </cell>
        </row>
        <row r="84">
          <cell r="A84">
            <v>1446</v>
          </cell>
          <cell r="B84" t="str">
            <v>8</v>
          </cell>
          <cell r="C84" t="str">
            <v>宏和</v>
          </cell>
        </row>
        <row r="85">
          <cell r="A85">
            <v>1447</v>
          </cell>
          <cell r="B85" t="str">
            <v>6</v>
          </cell>
          <cell r="C85" t="str">
            <v>力鵬</v>
          </cell>
        </row>
        <row r="86">
          <cell r="A86">
            <v>1449</v>
          </cell>
          <cell r="B86" t="str">
            <v>9</v>
          </cell>
          <cell r="C86" t="str">
            <v>佳和</v>
          </cell>
        </row>
        <row r="87">
          <cell r="A87">
            <v>1451</v>
          </cell>
          <cell r="B87" t="str">
            <v>6</v>
          </cell>
          <cell r="C87" t="str">
            <v>年興</v>
          </cell>
        </row>
        <row r="88">
          <cell r="A88">
            <v>1452</v>
          </cell>
          <cell r="B88" t="str">
            <v>5</v>
          </cell>
          <cell r="C88" t="str">
            <v>宏益</v>
          </cell>
        </row>
        <row r="89">
          <cell r="A89">
            <v>1453</v>
          </cell>
          <cell r="B89" t="str">
            <v>7</v>
          </cell>
          <cell r="C89" t="str">
            <v>大將</v>
          </cell>
        </row>
        <row r="90">
          <cell r="A90">
            <v>1454</v>
          </cell>
          <cell r="B90" t="str">
            <v>6</v>
          </cell>
          <cell r="C90" t="str">
            <v>台富</v>
          </cell>
        </row>
        <row r="91">
          <cell r="A91">
            <v>1455</v>
          </cell>
          <cell r="B91" t="str">
            <v>5</v>
          </cell>
          <cell r="C91" t="str">
            <v>集盛</v>
          </cell>
        </row>
        <row r="92">
          <cell r="A92">
            <v>1456</v>
          </cell>
          <cell r="B92" t="str">
            <v>9</v>
          </cell>
          <cell r="C92" t="str">
            <v>怡華</v>
          </cell>
        </row>
        <row r="93">
          <cell r="A93">
            <v>1457</v>
          </cell>
          <cell r="B93" t="str">
            <v>7</v>
          </cell>
          <cell r="C93" t="str">
            <v>宜進</v>
          </cell>
        </row>
        <row r="94">
          <cell r="A94">
            <v>1459</v>
          </cell>
          <cell r="B94" t="str">
            <v>7</v>
          </cell>
          <cell r="C94" t="str">
            <v>聯發</v>
          </cell>
        </row>
        <row r="95">
          <cell r="A95">
            <v>1460</v>
          </cell>
          <cell r="B95" t="str">
            <v>7</v>
          </cell>
          <cell r="C95" t="str">
            <v>宏遠</v>
          </cell>
        </row>
        <row r="96">
          <cell r="A96">
            <v>1463</v>
          </cell>
          <cell r="B96" t="str">
            <v>6</v>
          </cell>
          <cell r="C96" t="str">
            <v>強盛新</v>
          </cell>
        </row>
        <row r="97">
          <cell r="A97">
            <v>1464</v>
          </cell>
          <cell r="B97" t="str">
            <v>7</v>
          </cell>
          <cell r="C97" t="str">
            <v>得力</v>
          </cell>
        </row>
        <row r="98">
          <cell r="A98">
            <v>1465</v>
          </cell>
          <cell r="B98" t="str">
            <v>6</v>
          </cell>
          <cell r="C98" t="str">
            <v>偉全</v>
          </cell>
        </row>
        <row r="99">
          <cell r="A99">
            <v>1466</v>
          </cell>
          <cell r="B99" t="str">
            <v>7</v>
          </cell>
          <cell r="C99" t="str">
            <v>聚隆</v>
          </cell>
        </row>
        <row r="100">
          <cell r="A100">
            <v>1467</v>
          </cell>
          <cell r="B100" t="str">
            <v>7</v>
          </cell>
          <cell r="C100" t="str">
            <v>南緯</v>
          </cell>
        </row>
        <row r="101">
          <cell r="A101">
            <v>1468</v>
          </cell>
          <cell r="B101" t="str">
            <v>8</v>
          </cell>
          <cell r="C101" t="str">
            <v>昶和</v>
          </cell>
        </row>
        <row r="102">
          <cell r="A102">
            <v>1470</v>
          </cell>
          <cell r="B102" t="str">
            <v>6</v>
          </cell>
          <cell r="C102" t="str">
            <v>大統新創</v>
          </cell>
        </row>
        <row r="103">
          <cell r="A103">
            <v>1471</v>
          </cell>
          <cell r="B103" t="str">
            <v>7</v>
          </cell>
          <cell r="C103" t="str">
            <v>首利</v>
          </cell>
        </row>
        <row r="104">
          <cell r="A104">
            <v>1472</v>
          </cell>
          <cell r="B104" t="str">
            <v>7</v>
          </cell>
          <cell r="C104" t="str">
            <v>三洋實業</v>
          </cell>
        </row>
        <row r="105">
          <cell r="A105">
            <v>1473</v>
          </cell>
          <cell r="B105" t="str">
            <v>5</v>
          </cell>
          <cell r="C105" t="str">
            <v>台南</v>
          </cell>
        </row>
        <row r="106">
          <cell r="A106">
            <v>1474</v>
          </cell>
          <cell r="B106" t="str">
            <v>6</v>
          </cell>
          <cell r="C106" t="str">
            <v>弘裕</v>
          </cell>
        </row>
        <row r="107">
          <cell r="A107">
            <v>1475</v>
          </cell>
          <cell r="B107" t="str">
            <v>9</v>
          </cell>
          <cell r="C107" t="str">
            <v>業旺</v>
          </cell>
        </row>
        <row r="108">
          <cell r="A108">
            <v>1476</v>
          </cell>
          <cell r="B108" t="str">
            <v>3</v>
          </cell>
          <cell r="C108" t="str">
            <v>儒鴻</v>
          </cell>
        </row>
        <row r="109">
          <cell r="A109">
            <v>1477</v>
          </cell>
          <cell r="B109" t="str">
            <v>3</v>
          </cell>
          <cell r="C109" t="str">
            <v>聚陽</v>
          </cell>
        </row>
        <row r="110">
          <cell r="A110">
            <v>1503</v>
          </cell>
          <cell r="B110" t="str">
            <v>4</v>
          </cell>
          <cell r="C110" t="str">
            <v>士電</v>
          </cell>
        </row>
        <row r="111">
          <cell r="A111">
            <v>1504</v>
          </cell>
          <cell r="B111" t="str">
            <v>3</v>
          </cell>
          <cell r="C111" t="str">
            <v>東元</v>
          </cell>
        </row>
        <row r="112">
          <cell r="A112">
            <v>1506</v>
          </cell>
          <cell r="B112" t="str">
            <v>7</v>
          </cell>
          <cell r="C112" t="str">
            <v>正道</v>
          </cell>
        </row>
        <row r="113">
          <cell r="A113">
            <v>1512</v>
          </cell>
          <cell r="B113" t="str">
            <v>9</v>
          </cell>
          <cell r="C113" t="str">
            <v>瑞利</v>
          </cell>
        </row>
        <row r="114">
          <cell r="A114">
            <v>1513</v>
          </cell>
          <cell r="B114" t="str">
            <v>4</v>
          </cell>
          <cell r="C114" t="str">
            <v>中興電</v>
          </cell>
        </row>
        <row r="115">
          <cell r="A115">
            <v>1514</v>
          </cell>
          <cell r="B115" t="str">
            <v>6</v>
          </cell>
          <cell r="C115" t="str">
            <v>亞力</v>
          </cell>
        </row>
        <row r="116">
          <cell r="A116">
            <v>1515</v>
          </cell>
          <cell r="B116" t="str">
            <v>6</v>
          </cell>
          <cell r="C116" t="str">
            <v>力山</v>
          </cell>
        </row>
        <row r="117">
          <cell r="A117">
            <v>1516</v>
          </cell>
          <cell r="B117" t="str">
            <v>8</v>
          </cell>
          <cell r="C117" t="str">
            <v>川飛</v>
          </cell>
        </row>
        <row r="118">
          <cell r="A118">
            <v>1517</v>
          </cell>
          <cell r="B118" t="str">
            <v>6</v>
          </cell>
          <cell r="C118" t="str">
            <v>利奇</v>
          </cell>
        </row>
        <row r="119">
          <cell r="A119">
            <v>1519</v>
          </cell>
          <cell r="B119" t="str">
            <v>4</v>
          </cell>
          <cell r="C119" t="str">
            <v>華城</v>
          </cell>
        </row>
        <row r="120">
          <cell r="A120">
            <v>1521</v>
          </cell>
          <cell r="B120" t="str">
            <v>5</v>
          </cell>
          <cell r="C120" t="str">
            <v>大億</v>
          </cell>
        </row>
        <row r="121">
          <cell r="A121">
            <v>1522</v>
          </cell>
          <cell r="B121" t="str">
            <v>5</v>
          </cell>
          <cell r="C121" t="str">
            <v>堤維西</v>
          </cell>
        </row>
        <row r="122">
          <cell r="A122">
            <v>1524</v>
          </cell>
          <cell r="B122" t="str">
            <v>6</v>
          </cell>
          <cell r="C122" t="str">
            <v>耿鼎</v>
          </cell>
        </row>
        <row r="123">
          <cell r="A123">
            <v>1525</v>
          </cell>
          <cell r="B123" t="str">
            <v>6</v>
          </cell>
          <cell r="C123" t="str">
            <v>江申</v>
          </cell>
        </row>
        <row r="124">
          <cell r="A124">
            <v>1526</v>
          </cell>
          <cell r="B124" t="str">
            <v>6</v>
          </cell>
          <cell r="C124" t="str">
            <v>日馳</v>
          </cell>
        </row>
        <row r="125">
          <cell r="A125">
            <v>1527</v>
          </cell>
          <cell r="B125" t="str">
            <v>4</v>
          </cell>
          <cell r="C125" t="str">
            <v>鑽全</v>
          </cell>
        </row>
        <row r="126">
          <cell r="A126">
            <v>1528</v>
          </cell>
          <cell r="B126" t="str">
            <v>7</v>
          </cell>
          <cell r="C126" t="str">
            <v>恩德</v>
          </cell>
        </row>
        <row r="127">
          <cell r="A127">
            <v>1529</v>
          </cell>
          <cell r="B127" t="str">
            <v>7</v>
          </cell>
          <cell r="C127" t="str">
            <v>樂事綠能</v>
          </cell>
        </row>
        <row r="128">
          <cell r="A128">
            <v>1530</v>
          </cell>
          <cell r="B128" t="str">
            <v>7</v>
          </cell>
          <cell r="C128" t="str">
            <v>亞崴</v>
          </cell>
        </row>
        <row r="129">
          <cell r="A129">
            <v>1531</v>
          </cell>
          <cell r="B129" t="str">
            <v>5</v>
          </cell>
          <cell r="C129" t="str">
            <v>高林股</v>
          </cell>
        </row>
        <row r="130">
          <cell r="A130">
            <v>1532</v>
          </cell>
          <cell r="B130" t="str">
            <v>6</v>
          </cell>
          <cell r="C130" t="str">
            <v>勤美</v>
          </cell>
        </row>
        <row r="131">
          <cell r="A131">
            <v>1533</v>
          </cell>
          <cell r="B131" t="str">
            <v>8</v>
          </cell>
          <cell r="C131" t="str">
            <v>車王電</v>
          </cell>
        </row>
        <row r="132">
          <cell r="A132">
            <v>1535</v>
          </cell>
          <cell r="B132" t="str">
            <v>4</v>
          </cell>
          <cell r="C132" t="str">
            <v>中宇</v>
          </cell>
        </row>
        <row r="133">
          <cell r="A133">
            <v>1536</v>
          </cell>
          <cell r="B133" t="str">
            <v>6</v>
          </cell>
          <cell r="C133" t="str">
            <v>和大</v>
          </cell>
        </row>
        <row r="134">
          <cell r="A134">
            <v>1537</v>
          </cell>
          <cell r="B134" t="str">
            <v>4</v>
          </cell>
          <cell r="C134" t="str">
            <v>廣隆</v>
          </cell>
        </row>
        <row r="135">
          <cell r="A135">
            <v>1538</v>
          </cell>
          <cell r="B135" t="str">
            <v>8</v>
          </cell>
          <cell r="C135" t="str">
            <v>正峰</v>
          </cell>
        </row>
        <row r="136">
          <cell r="A136">
            <v>1539</v>
          </cell>
          <cell r="B136" t="str">
            <v>7</v>
          </cell>
          <cell r="C136" t="str">
            <v>巨庭</v>
          </cell>
        </row>
        <row r="137">
          <cell r="A137">
            <v>1540</v>
          </cell>
          <cell r="B137" t="str">
            <v>6</v>
          </cell>
          <cell r="C137" t="str">
            <v>喬福</v>
          </cell>
        </row>
        <row r="138">
          <cell r="A138">
            <v>1541</v>
          </cell>
          <cell r="B138" t="str">
            <v>5</v>
          </cell>
          <cell r="C138" t="str">
            <v>錩泰</v>
          </cell>
        </row>
        <row r="139">
          <cell r="A139">
            <v>1558</v>
          </cell>
          <cell r="B139" t="str">
            <v>4</v>
          </cell>
          <cell r="C139" t="str">
            <v>伸興</v>
          </cell>
        </row>
        <row r="140">
          <cell r="A140">
            <v>1560</v>
          </cell>
          <cell r="B140" t="str">
            <v>4</v>
          </cell>
          <cell r="C140" t="str">
            <v>中砂</v>
          </cell>
        </row>
        <row r="141">
          <cell r="A141">
            <v>1563</v>
          </cell>
          <cell r="B141" t="str">
            <v>5</v>
          </cell>
          <cell r="C141" t="str">
            <v>巧新</v>
          </cell>
        </row>
        <row r="142">
          <cell r="A142">
            <v>1565</v>
          </cell>
          <cell r="B142" t="str">
            <v>3</v>
          </cell>
          <cell r="C142" t="str">
            <v>精華</v>
          </cell>
        </row>
        <row r="143">
          <cell r="A143">
            <v>1568</v>
          </cell>
          <cell r="B143" t="str">
            <v>7</v>
          </cell>
          <cell r="C143" t="str">
            <v>倉佑</v>
          </cell>
        </row>
        <row r="144">
          <cell r="A144">
            <v>1569</v>
          </cell>
          <cell r="B144" t="str">
            <v>7</v>
          </cell>
          <cell r="C144" t="str">
            <v>濱川</v>
          </cell>
        </row>
        <row r="145">
          <cell r="A145">
            <v>1570</v>
          </cell>
          <cell r="B145" t="str">
            <v>6</v>
          </cell>
          <cell r="C145" t="str">
            <v>力肯</v>
          </cell>
        </row>
        <row r="146">
          <cell r="A146">
            <v>1580</v>
          </cell>
          <cell r="B146" t="str">
            <v>4</v>
          </cell>
          <cell r="C146" t="str">
            <v>新麥</v>
          </cell>
        </row>
        <row r="147">
          <cell r="A147">
            <v>1582</v>
          </cell>
          <cell r="B147" t="str">
            <v>4</v>
          </cell>
          <cell r="C147" t="str">
            <v>信錦</v>
          </cell>
        </row>
        <row r="148">
          <cell r="A148">
            <v>1583</v>
          </cell>
          <cell r="B148" t="str">
            <v>6</v>
          </cell>
          <cell r="C148" t="str">
            <v>程泰</v>
          </cell>
        </row>
        <row r="149">
          <cell r="A149">
            <v>1584</v>
          </cell>
          <cell r="B149" t="str">
            <v>7</v>
          </cell>
          <cell r="C149" t="str">
            <v>精剛</v>
          </cell>
        </row>
        <row r="150">
          <cell r="A150">
            <v>1586</v>
          </cell>
          <cell r="B150" t="str">
            <v>8</v>
          </cell>
          <cell r="C150" t="str">
            <v>和勤</v>
          </cell>
        </row>
        <row r="151">
          <cell r="A151">
            <v>1587</v>
          </cell>
          <cell r="B151" t="str">
            <v>7</v>
          </cell>
          <cell r="C151" t="str">
            <v>吉茂</v>
          </cell>
        </row>
        <row r="152">
          <cell r="A152">
            <v>1589</v>
          </cell>
          <cell r="B152" t="str">
            <v>7</v>
          </cell>
          <cell r="C152" t="str">
            <v>永冠-KY</v>
          </cell>
        </row>
        <row r="153">
          <cell r="A153">
            <v>1590</v>
          </cell>
          <cell r="B153" t="str">
            <v>4</v>
          </cell>
          <cell r="C153" t="str">
            <v>亞德客-KY</v>
          </cell>
        </row>
        <row r="154">
          <cell r="A154">
            <v>1591</v>
          </cell>
          <cell r="B154" t="str">
            <v>7</v>
          </cell>
          <cell r="C154" t="str">
            <v>駿吉-KY</v>
          </cell>
        </row>
        <row r="155">
          <cell r="A155">
            <v>1593</v>
          </cell>
          <cell r="B155" t="str">
            <v>5</v>
          </cell>
          <cell r="C155" t="str">
            <v>祺驊</v>
          </cell>
        </row>
        <row r="156">
          <cell r="A156">
            <v>1595</v>
          </cell>
          <cell r="B156" t="str">
            <v>6</v>
          </cell>
          <cell r="C156" t="str">
            <v>川寶</v>
          </cell>
        </row>
        <row r="157">
          <cell r="A157">
            <v>1597</v>
          </cell>
          <cell r="B157" t="str">
            <v>4</v>
          </cell>
          <cell r="C157" t="str">
            <v>直得</v>
          </cell>
        </row>
        <row r="158">
          <cell r="A158">
            <v>1598</v>
          </cell>
          <cell r="B158" t="str">
            <v>7</v>
          </cell>
          <cell r="C158" t="str">
            <v>岱宇</v>
          </cell>
        </row>
        <row r="159">
          <cell r="A159">
            <v>1599</v>
          </cell>
          <cell r="B159" t="str">
            <v>5</v>
          </cell>
          <cell r="C159" t="str">
            <v>宏佳騰</v>
          </cell>
        </row>
        <row r="160">
          <cell r="A160">
            <v>1603</v>
          </cell>
          <cell r="B160" t="str">
            <v>7</v>
          </cell>
          <cell r="C160" t="str">
            <v>華電</v>
          </cell>
        </row>
        <row r="161">
          <cell r="A161">
            <v>1604</v>
          </cell>
          <cell r="B161" t="str">
            <v>4</v>
          </cell>
          <cell r="C161" t="str">
            <v>聲寶</v>
          </cell>
        </row>
        <row r="162">
          <cell r="A162">
            <v>1605</v>
          </cell>
          <cell r="B162" t="str">
            <v>4</v>
          </cell>
          <cell r="C162" t="str">
            <v>華新</v>
          </cell>
        </row>
        <row r="163">
          <cell r="A163">
            <v>1608</v>
          </cell>
          <cell r="B163" t="str">
            <v>5</v>
          </cell>
          <cell r="C163" t="str">
            <v>華榮</v>
          </cell>
        </row>
        <row r="164">
          <cell r="A164">
            <v>1609</v>
          </cell>
          <cell r="B164" t="str">
            <v>5</v>
          </cell>
          <cell r="C164" t="str">
            <v>大亞</v>
          </cell>
        </row>
        <row r="165">
          <cell r="A165">
            <v>1611</v>
          </cell>
          <cell r="B165" t="str">
            <v>6</v>
          </cell>
          <cell r="C165" t="str">
            <v>中電</v>
          </cell>
        </row>
        <row r="166">
          <cell r="A166">
            <v>1612</v>
          </cell>
          <cell r="B166" t="str">
            <v>5</v>
          </cell>
          <cell r="C166" t="str">
            <v>宏泰</v>
          </cell>
        </row>
        <row r="167">
          <cell r="A167">
            <v>1614</v>
          </cell>
          <cell r="B167" t="str">
            <v>4</v>
          </cell>
          <cell r="C167" t="str">
            <v>三洋電</v>
          </cell>
        </row>
        <row r="168">
          <cell r="A168">
            <v>1615</v>
          </cell>
          <cell r="B168" t="str">
            <v>5</v>
          </cell>
          <cell r="C168" t="str">
            <v>大山</v>
          </cell>
        </row>
        <row r="169">
          <cell r="A169">
            <v>1616</v>
          </cell>
          <cell r="B169" t="str">
            <v>7</v>
          </cell>
          <cell r="C169" t="str">
            <v>億泰</v>
          </cell>
        </row>
        <row r="170">
          <cell r="A170">
            <v>1617</v>
          </cell>
          <cell r="B170" t="str">
            <v>6</v>
          </cell>
          <cell r="C170" t="str">
            <v>榮星</v>
          </cell>
        </row>
        <row r="171">
          <cell r="A171">
            <v>1618</v>
          </cell>
          <cell r="B171" t="str">
            <v>5</v>
          </cell>
          <cell r="C171" t="str">
            <v>合機</v>
          </cell>
        </row>
        <row r="172">
          <cell r="A172">
            <v>1626</v>
          </cell>
          <cell r="B172" t="str">
            <v>7</v>
          </cell>
          <cell r="C172" t="str">
            <v>艾美特-KY</v>
          </cell>
        </row>
        <row r="173">
          <cell r="A173">
            <v>1702</v>
          </cell>
          <cell r="B173" t="str">
            <v>5</v>
          </cell>
          <cell r="C173" t="str">
            <v>南僑</v>
          </cell>
        </row>
        <row r="174">
          <cell r="A174">
            <v>1707</v>
          </cell>
          <cell r="B174" t="str">
            <v>4</v>
          </cell>
          <cell r="C174" t="str">
            <v>葡萄王</v>
          </cell>
        </row>
        <row r="175">
          <cell r="A175">
            <v>1708</v>
          </cell>
          <cell r="B175" t="str">
            <v>5</v>
          </cell>
          <cell r="C175" t="str">
            <v>東鹼</v>
          </cell>
        </row>
        <row r="176">
          <cell r="A176">
            <v>1709</v>
          </cell>
          <cell r="B176" t="str">
            <v>5</v>
          </cell>
          <cell r="C176" t="str">
            <v>和益</v>
          </cell>
        </row>
        <row r="177">
          <cell r="A177">
            <v>1710</v>
          </cell>
          <cell r="B177" t="str">
            <v>5</v>
          </cell>
          <cell r="C177" t="str">
            <v>東聯</v>
          </cell>
        </row>
        <row r="178">
          <cell r="A178">
            <v>1711</v>
          </cell>
          <cell r="B178" t="str">
            <v>5</v>
          </cell>
          <cell r="C178" t="str">
            <v>永光</v>
          </cell>
        </row>
        <row r="179">
          <cell r="A179">
            <v>1712</v>
          </cell>
          <cell r="B179" t="str">
            <v>4</v>
          </cell>
          <cell r="C179" t="str">
            <v>興農</v>
          </cell>
        </row>
        <row r="180">
          <cell r="A180">
            <v>1713</v>
          </cell>
          <cell r="B180" t="str">
            <v>5</v>
          </cell>
          <cell r="C180" t="str">
            <v>國化</v>
          </cell>
        </row>
        <row r="181">
          <cell r="A181">
            <v>1714</v>
          </cell>
          <cell r="B181" t="str">
            <v>5</v>
          </cell>
          <cell r="C181" t="str">
            <v>和桐</v>
          </cell>
        </row>
        <row r="182">
          <cell r="A182">
            <v>1717</v>
          </cell>
          <cell r="B182" t="str">
            <v>3</v>
          </cell>
          <cell r="C182" t="str">
            <v>長興</v>
          </cell>
        </row>
        <row r="183">
          <cell r="A183">
            <v>1718</v>
          </cell>
          <cell r="B183" t="str">
            <v>7</v>
          </cell>
          <cell r="C183" t="str">
            <v>中纖</v>
          </cell>
        </row>
        <row r="184">
          <cell r="A184">
            <v>1720</v>
          </cell>
          <cell r="B184" t="str">
            <v>4</v>
          </cell>
          <cell r="C184" t="str">
            <v>生達</v>
          </cell>
        </row>
        <row r="185">
          <cell r="A185">
            <v>1721</v>
          </cell>
          <cell r="B185" t="str">
            <v>7</v>
          </cell>
          <cell r="C185" t="str">
            <v>三晃</v>
          </cell>
        </row>
        <row r="186">
          <cell r="A186">
            <v>1722</v>
          </cell>
          <cell r="B186" t="str">
            <v>3</v>
          </cell>
          <cell r="C186" t="str">
            <v>台肥</v>
          </cell>
        </row>
        <row r="187">
          <cell r="A187">
            <v>1723</v>
          </cell>
          <cell r="B187" t="str">
            <v>3</v>
          </cell>
          <cell r="C187" t="str">
            <v>中碳</v>
          </cell>
        </row>
        <row r="188">
          <cell r="A188">
            <v>1725</v>
          </cell>
          <cell r="B188" t="str">
            <v>5</v>
          </cell>
          <cell r="C188" t="str">
            <v>元禎</v>
          </cell>
        </row>
        <row r="189">
          <cell r="A189">
            <v>1726</v>
          </cell>
          <cell r="B189" t="str">
            <v>3</v>
          </cell>
          <cell r="C189" t="str">
            <v>永記</v>
          </cell>
        </row>
        <row r="190">
          <cell r="A190">
            <v>1727</v>
          </cell>
          <cell r="B190" t="str">
            <v>6</v>
          </cell>
          <cell r="C190" t="str">
            <v>中華化</v>
          </cell>
        </row>
        <row r="191">
          <cell r="A191">
            <v>1730</v>
          </cell>
          <cell r="B191" t="str">
            <v>5</v>
          </cell>
          <cell r="C191" t="str">
            <v>花仙子</v>
          </cell>
        </row>
        <row r="192">
          <cell r="A192">
            <v>1731</v>
          </cell>
          <cell r="B192" t="str">
            <v>5</v>
          </cell>
          <cell r="C192" t="str">
            <v>美吾華</v>
          </cell>
        </row>
        <row r="193">
          <cell r="A193">
            <v>1732</v>
          </cell>
          <cell r="B193" t="str">
            <v>6</v>
          </cell>
          <cell r="C193" t="str">
            <v>毛寶</v>
          </cell>
        </row>
        <row r="194">
          <cell r="A194">
            <v>1733</v>
          </cell>
          <cell r="B194" t="str">
            <v>5</v>
          </cell>
          <cell r="C194" t="str">
            <v>五鼎</v>
          </cell>
        </row>
        <row r="195">
          <cell r="A195">
            <v>1734</v>
          </cell>
          <cell r="B195" t="str">
            <v>6</v>
          </cell>
          <cell r="C195" t="str">
            <v>杏輝</v>
          </cell>
        </row>
        <row r="196">
          <cell r="A196">
            <v>1735</v>
          </cell>
          <cell r="B196" t="str">
            <v>6</v>
          </cell>
          <cell r="C196" t="str">
            <v>日勝化</v>
          </cell>
        </row>
        <row r="197">
          <cell r="A197">
            <v>1736</v>
          </cell>
          <cell r="B197" t="str">
            <v>7</v>
          </cell>
          <cell r="C197" t="str">
            <v>喬山</v>
          </cell>
        </row>
        <row r="198">
          <cell r="A198">
            <v>1737</v>
          </cell>
          <cell r="B198" t="str">
            <v>4</v>
          </cell>
          <cell r="C198" t="str">
            <v>臺鹽</v>
          </cell>
        </row>
        <row r="199">
          <cell r="A199">
            <v>1742</v>
          </cell>
          <cell r="B199" t="str">
            <v>8</v>
          </cell>
          <cell r="C199" t="str">
            <v>台蠟</v>
          </cell>
        </row>
        <row r="200">
          <cell r="A200">
            <v>1752</v>
          </cell>
          <cell r="B200" t="str">
            <v>5</v>
          </cell>
          <cell r="C200" t="str">
            <v>南光</v>
          </cell>
        </row>
        <row r="201">
          <cell r="A201">
            <v>1760</v>
          </cell>
          <cell r="B201" t="str">
            <v>6</v>
          </cell>
          <cell r="C201" t="str">
            <v>寶齡富錦</v>
          </cell>
        </row>
        <row r="202">
          <cell r="A202">
            <v>1762</v>
          </cell>
          <cell r="B202" t="str">
            <v>6</v>
          </cell>
          <cell r="C202" t="str">
            <v>中化生</v>
          </cell>
        </row>
        <row r="203">
          <cell r="A203">
            <v>1773</v>
          </cell>
          <cell r="B203" t="str">
            <v>4</v>
          </cell>
          <cell r="C203" t="str">
            <v>勝一</v>
          </cell>
        </row>
        <row r="204">
          <cell r="A204">
            <v>1776</v>
          </cell>
          <cell r="B204" t="str">
            <v>6</v>
          </cell>
          <cell r="C204" t="str">
            <v>展宇</v>
          </cell>
        </row>
        <row r="205">
          <cell r="A205">
            <v>1777</v>
          </cell>
          <cell r="B205" t="str">
            <v>6</v>
          </cell>
          <cell r="C205" t="str">
            <v>生泰</v>
          </cell>
        </row>
        <row r="206">
          <cell r="A206">
            <v>1781</v>
          </cell>
          <cell r="B206" t="str">
            <v>7</v>
          </cell>
          <cell r="C206" t="str">
            <v>合世</v>
          </cell>
        </row>
        <row r="207">
          <cell r="A207">
            <v>1783</v>
          </cell>
          <cell r="B207" t="str">
            <v>6</v>
          </cell>
          <cell r="C207" t="str">
            <v>和康生</v>
          </cell>
        </row>
        <row r="208">
          <cell r="A208">
            <v>1784</v>
          </cell>
          <cell r="B208" t="str">
            <v>6</v>
          </cell>
          <cell r="C208" t="str">
            <v>訊聯</v>
          </cell>
        </row>
        <row r="209">
          <cell r="A209">
            <v>1785</v>
          </cell>
          <cell r="B209" t="str">
            <v>6</v>
          </cell>
          <cell r="C209" t="str">
            <v>光洋科</v>
          </cell>
        </row>
        <row r="210">
          <cell r="A210">
            <v>1786</v>
          </cell>
          <cell r="B210" t="str">
            <v>6</v>
          </cell>
          <cell r="C210" t="str">
            <v>科妍</v>
          </cell>
        </row>
        <row r="211">
          <cell r="A211">
            <v>1788</v>
          </cell>
          <cell r="B211" t="str">
            <v>5</v>
          </cell>
          <cell r="C211" t="str">
            <v>杏昌</v>
          </cell>
        </row>
        <row r="212">
          <cell r="A212">
            <v>1789</v>
          </cell>
          <cell r="B212" t="str">
            <v>4</v>
          </cell>
          <cell r="C212" t="str">
            <v>神隆</v>
          </cell>
        </row>
        <row r="213">
          <cell r="A213">
            <v>1795</v>
          </cell>
          <cell r="B213" t="str">
            <v>6</v>
          </cell>
          <cell r="C213" t="str">
            <v>美時</v>
          </cell>
        </row>
        <row r="214">
          <cell r="A214">
            <v>1796</v>
          </cell>
          <cell r="B214" t="str">
            <v>6</v>
          </cell>
          <cell r="C214" t="str">
            <v>金穎生技</v>
          </cell>
        </row>
        <row r="215">
          <cell r="A215">
            <v>1799</v>
          </cell>
          <cell r="B215" t="str">
            <v>8</v>
          </cell>
          <cell r="C215" t="str">
            <v>易威</v>
          </cell>
        </row>
        <row r="216">
          <cell r="A216">
            <v>1802</v>
          </cell>
          <cell r="B216" t="str">
            <v>6</v>
          </cell>
          <cell r="C216" t="str">
            <v>台玻</v>
          </cell>
        </row>
        <row r="217">
          <cell r="A217">
            <v>1805</v>
          </cell>
          <cell r="B217" t="str">
            <v>8</v>
          </cell>
          <cell r="C217" t="str">
            <v>寶徠</v>
          </cell>
        </row>
        <row r="218">
          <cell r="A218">
            <v>1806</v>
          </cell>
          <cell r="B218" t="str">
            <v>6</v>
          </cell>
          <cell r="C218" t="str">
            <v>冠軍</v>
          </cell>
        </row>
        <row r="219">
          <cell r="A219">
            <v>1808</v>
          </cell>
          <cell r="B219" t="str">
            <v>7</v>
          </cell>
          <cell r="C219" t="str">
            <v>潤隆</v>
          </cell>
        </row>
        <row r="220">
          <cell r="A220">
            <v>1809</v>
          </cell>
          <cell r="B220" t="str">
            <v>6</v>
          </cell>
          <cell r="C220" t="str">
            <v>中釉</v>
          </cell>
        </row>
        <row r="221">
          <cell r="A221">
            <v>1810</v>
          </cell>
          <cell r="B221" t="str">
            <v>6</v>
          </cell>
          <cell r="C221" t="str">
            <v>和成</v>
          </cell>
        </row>
        <row r="222">
          <cell r="A222">
            <v>1813</v>
          </cell>
          <cell r="B222" t="str">
            <v>7</v>
          </cell>
          <cell r="C222" t="str">
            <v>寶利徠</v>
          </cell>
        </row>
        <row r="223">
          <cell r="A223">
            <v>1815</v>
          </cell>
          <cell r="B223" t="str">
            <v>7</v>
          </cell>
          <cell r="C223" t="str">
            <v>富喬</v>
          </cell>
        </row>
        <row r="224">
          <cell r="A224">
            <v>1817</v>
          </cell>
          <cell r="B224" t="str">
            <v>6</v>
          </cell>
          <cell r="C224" t="str">
            <v>凱撒衛</v>
          </cell>
        </row>
        <row r="225">
          <cell r="A225">
            <v>1903</v>
          </cell>
          <cell r="B225" t="str">
            <v>7</v>
          </cell>
          <cell r="C225" t="str">
            <v>士紙</v>
          </cell>
        </row>
        <row r="226">
          <cell r="A226">
            <v>1904</v>
          </cell>
          <cell r="B226" t="str">
            <v>5</v>
          </cell>
          <cell r="C226" t="str">
            <v>正隆</v>
          </cell>
        </row>
        <row r="227">
          <cell r="A227">
            <v>1905</v>
          </cell>
          <cell r="B227" t="str">
            <v>5</v>
          </cell>
          <cell r="C227" t="str">
            <v>華紙</v>
          </cell>
        </row>
        <row r="228">
          <cell r="A228">
            <v>1906</v>
          </cell>
          <cell r="B228" t="str">
            <v>7</v>
          </cell>
          <cell r="C228" t="str">
            <v>寶隆</v>
          </cell>
        </row>
        <row r="229">
          <cell r="A229">
            <v>1907</v>
          </cell>
          <cell r="B229" t="str">
            <v>4</v>
          </cell>
          <cell r="C229" t="str">
            <v>永豐餘</v>
          </cell>
        </row>
        <row r="230">
          <cell r="A230">
            <v>1909</v>
          </cell>
          <cell r="B230" t="str">
            <v>7</v>
          </cell>
          <cell r="C230" t="str">
            <v>榮成</v>
          </cell>
        </row>
        <row r="231">
          <cell r="A231">
            <v>2002</v>
          </cell>
          <cell r="B231" t="str">
            <v>3</v>
          </cell>
          <cell r="C231" t="str">
            <v>中鋼</v>
          </cell>
        </row>
        <row r="232">
          <cell r="A232">
            <v>2006</v>
          </cell>
          <cell r="B232" t="str">
            <v>4</v>
          </cell>
          <cell r="C232" t="str">
            <v>東和鋼鐵</v>
          </cell>
        </row>
        <row r="233">
          <cell r="A233">
            <v>2007</v>
          </cell>
          <cell r="B233" t="str">
            <v>8</v>
          </cell>
          <cell r="C233" t="str">
            <v>燁興</v>
          </cell>
        </row>
        <row r="234">
          <cell r="A234">
            <v>2008</v>
          </cell>
          <cell r="B234" t="str">
            <v>9</v>
          </cell>
          <cell r="C234" t="str">
            <v>高興昌</v>
          </cell>
        </row>
        <row r="235">
          <cell r="A235">
            <v>2009</v>
          </cell>
          <cell r="B235" t="str">
            <v>7</v>
          </cell>
          <cell r="C235" t="str">
            <v>第一銅</v>
          </cell>
        </row>
        <row r="236">
          <cell r="A236">
            <v>2010</v>
          </cell>
          <cell r="B236" t="str">
            <v>4</v>
          </cell>
          <cell r="C236" t="str">
            <v>春源</v>
          </cell>
        </row>
        <row r="237">
          <cell r="A237">
            <v>2012</v>
          </cell>
          <cell r="B237" t="str">
            <v>6</v>
          </cell>
          <cell r="C237" t="str">
            <v>春雨</v>
          </cell>
        </row>
        <row r="238">
          <cell r="A238">
            <v>2013</v>
          </cell>
          <cell r="B238" t="str">
            <v>6</v>
          </cell>
          <cell r="C238" t="str">
            <v>中鋼構</v>
          </cell>
        </row>
        <row r="239">
          <cell r="A239">
            <v>2014</v>
          </cell>
          <cell r="B239" t="str">
            <v>4</v>
          </cell>
          <cell r="C239" t="str">
            <v>中鴻</v>
          </cell>
        </row>
        <row r="240">
          <cell r="A240">
            <v>2015</v>
          </cell>
          <cell r="B240" t="str">
            <v>3</v>
          </cell>
          <cell r="C240" t="str">
            <v>豐興</v>
          </cell>
        </row>
        <row r="241">
          <cell r="A241">
            <v>2017</v>
          </cell>
          <cell r="B241" t="str">
            <v>6</v>
          </cell>
          <cell r="C241" t="str">
            <v>官田鋼</v>
          </cell>
        </row>
        <row r="242">
          <cell r="A242">
            <v>2020</v>
          </cell>
          <cell r="B242" t="str">
            <v>7</v>
          </cell>
          <cell r="C242" t="str">
            <v>美亞</v>
          </cell>
        </row>
        <row r="243">
          <cell r="A243">
            <v>2022</v>
          </cell>
          <cell r="B243" t="str">
            <v>7</v>
          </cell>
          <cell r="C243" t="str">
            <v>聚亨</v>
          </cell>
        </row>
        <row r="244">
          <cell r="A244">
            <v>2023</v>
          </cell>
          <cell r="B244" t="str">
            <v>7</v>
          </cell>
          <cell r="C244" t="str">
            <v>燁輝</v>
          </cell>
        </row>
        <row r="245">
          <cell r="A245">
            <v>2024</v>
          </cell>
          <cell r="B245" t="str">
            <v>7</v>
          </cell>
          <cell r="C245" t="str">
            <v>志聯</v>
          </cell>
        </row>
        <row r="246">
          <cell r="A246">
            <v>2025</v>
          </cell>
          <cell r="B246" t="str">
            <v>9</v>
          </cell>
          <cell r="C246" t="str">
            <v>千興</v>
          </cell>
        </row>
        <row r="247">
          <cell r="A247">
            <v>2027</v>
          </cell>
          <cell r="B247" t="str">
            <v>5</v>
          </cell>
          <cell r="C247" t="str">
            <v>大成鋼</v>
          </cell>
        </row>
        <row r="248">
          <cell r="A248">
            <v>2028</v>
          </cell>
          <cell r="B248" t="str">
            <v>7</v>
          </cell>
          <cell r="C248" t="str">
            <v>威致</v>
          </cell>
        </row>
        <row r="249">
          <cell r="A249">
            <v>2029</v>
          </cell>
          <cell r="B249" t="str">
            <v>4</v>
          </cell>
          <cell r="C249" t="str">
            <v>盛餘</v>
          </cell>
        </row>
        <row r="250">
          <cell r="A250">
            <v>2030</v>
          </cell>
          <cell r="B250" t="str">
            <v>6</v>
          </cell>
          <cell r="C250" t="str">
            <v>彰源</v>
          </cell>
        </row>
        <row r="251">
          <cell r="A251">
            <v>2031</v>
          </cell>
          <cell r="B251" t="str">
            <v>5</v>
          </cell>
          <cell r="C251" t="str">
            <v>新光鋼</v>
          </cell>
        </row>
        <row r="252">
          <cell r="A252">
            <v>2032</v>
          </cell>
          <cell r="B252" t="str">
            <v>6</v>
          </cell>
          <cell r="C252" t="str">
            <v>新鋼</v>
          </cell>
        </row>
        <row r="253">
          <cell r="A253">
            <v>2033</v>
          </cell>
          <cell r="B253" t="str">
            <v>7</v>
          </cell>
          <cell r="C253" t="str">
            <v>佳大</v>
          </cell>
        </row>
        <row r="254">
          <cell r="A254">
            <v>2034</v>
          </cell>
          <cell r="B254" t="str">
            <v>4</v>
          </cell>
          <cell r="C254" t="str">
            <v>允強</v>
          </cell>
        </row>
        <row r="255">
          <cell r="A255">
            <v>2035</v>
          </cell>
          <cell r="B255" t="str">
            <v>7</v>
          </cell>
          <cell r="C255" t="str">
            <v>唐榮</v>
          </cell>
        </row>
        <row r="256">
          <cell r="A256">
            <v>2038</v>
          </cell>
          <cell r="B256" t="str">
            <v>7</v>
          </cell>
          <cell r="C256" t="str">
            <v>海光</v>
          </cell>
        </row>
        <row r="257">
          <cell r="A257">
            <v>2049</v>
          </cell>
          <cell r="B257" t="str">
            <v>5</v>
          </cell>
          <cell r="C257" t="str">
            <v>上銀</v>
          </cell>
        </row>
        <row r="258">
          <cell r="A258">
            <v>2059</v>
          </cell>
          <cell r="B258" t="str">
            <v>3</v>
          </cell>
          <cell r="C258" t="str">
            <v>川湖</v>
          </cell>
        </row>
        <row r="259">
          <cell r="A259">
            <v>2061</v>
          </cell>
          <cell r="B259" t="str">
            <v>8</v>
          </cell>
          <cell r="C259" t="str">
            <v>風青</v>
          </cell>
        </row>
        <row r="260">
          <cell r="A260">
            <v>2062</v>
          </cell>
          <cell r="B260" t="str">
            <v>5</v>
          </cell>
          <cell r="C260" t="str">
            <v>橋椿</v>
          </cell>
        </row>
        <row r="261">
          <cell r="A261">
            <v>2063</v>
          </cell>
          <cell r="B261" t="str">
            <v>5</v>
          </cell>
          <cell r="C261" t="str">
            <v>世鎧</v>
          </cell>
        </row>
        <row r="262">
          <cell r="A262">
            <v>2064</v>
          </cell>
          <cell r="B262" t="str">
            <v>8</v>
          </cell>
          <cell r="C262" t="str">
            <v>晉椿</v>
          </cell>
        </row>
        <row r="263">
          <cell r="A263">
            <v>2065</v>
          </cell>
          <cell r="B263" t="str">
            <v>5</v>
          </cell>
          <cell r="C263" t="str">
            <v>世豐</v>
          </cell>
        </row>
        <row r="264">
          <cell r="A264">
            <v>2066</v>
          </cell>
          <cell r="B264" t="str">
            <v>6</v>
          </cell>
          <cell r="C264" t="str">
            <v>世德</v>
          </cell>
        </row>
        <row r="265">
          <cell r="A265">
            <v>2067</v>
          </cell>
          <cell r="B265" t="str">
            <v>9</v>
          </cell>
          <cell r="C265" t="str">
            <v>嘉鋼</v>
          </cell>
        </row>
        <row r="266">
          <cell r="A266">
            <v>2069</v>
          </cell>
          <cell r="B266" t="str">
            <v>7</v>
          </cell>
          <cell r="C266" t="str">
            <v>運錩</v>
          </cell>
        </row>
        <row r="267">
          <cell r="A267">
            <v>2070</v>
          </cell>
          <cell r="B267" t="str">
            <v>6</v>
          </cell>
          <cell r="C267" t="str">
            <v>精湛</v>
          </cell>
        </row>
        <row r="268">
          <cell r="A268">
            <v>2073</v>
          </cell>
          <cell r="B268" t="str">
            <v>6</v>
          </cell>
          <cell r="C268" t="str">
            <v>雄順</v>
          </cell>
        </row>
        <row r="269">
          <cell r="A269">
            <v>2101</v>
          </cell>
          <cell r="B269" t="str">
            <v>8</v>
          </cell>
          <cell r="C269" t="str">
            <v>南港</v>
          </cell>
        </row>
        <row r="270">
          <cell r="A270">
            <v>2102</v>
          </cell>
          <cell r="B270" t="str">
            <v>8</v>
          </cell>
          <cell r="C270" t="str">
            <v>泰豐</v>
          </cell>
        </row>
        <row r="271">
          <cell r="A271">
            <v>2103</v>
          </cell>
          <cell r="B271" t="str">
            <v>4</v>
          </cell>
          <cell r="C271" t="str">
            <v>台橡</v>
          </cell>
        </row>
        <row r="272">
          <cell r="A272">
            <v>2104</v>
          </cell>
          <cell r="B272" t="str">
            <v>4</v>
          </cell>
          <cell r="C272" t="str">
            <v>國際中橡</v>
          </cell>
        </row>
        <row r="273">
          <cell r="A273">
            <v>2105</v>
          </cell>
          <cell r="B273" t="str">
            <v>3</v>
          </cell>
          <cell r="C273" t="str">
            <v>正新</v>
          </cell>
        </row>
        <row r="274">
          <cell r="A274">
            <v>2106</v>
          </cell>
          <cell r="B274" t="str">
            <v>4</v>
          </cell>
          <cell r="C274" t="str">
            <v>建大</v>
          </cell>
        </row>
        <row r="275">
          <cell r="A275">
            <v>2107</v>
          </cell>
          <cell r="B275" t="str">
            <v>5</v>
          </cell>
          <cell r="C275" t="str">
            <v>厚生</v>
          </cell>
        </row>
        <row r="276">
          <cell r="A276">
            <v>2108</v>
          </cell>
          <cell r="B276" t="str">
            <v>3</v>
          </cell>
          <cell r="C276" t="str">
            <v>南帝</v>
          </cell>
        </row>
        <row r="277">
          <cell r="A277">
            <v>2109</v>
          </cell>
          <cell r="B277" t="str">
            <v>6</v>
          </cell>
          <cell r="C277" t="str">
            <v>華豐</v>
          </cell>
        </row>
        <row r="278">
          <cell r="A278">
            <v>2114</v>
          </cell>
          <cell r="B278" t="str">
            <v>5</v>
          </cell>
          <cell r="C278" t="str">
            <v>鑫永銓</v>
          </cell>
        </row>
        <row r="279">
          <cell r="A279">
            <v>2115</v>
          </cell>
          <cell r="B279" t="str">
            <v>5</v>
          </cell>
          <cell r="C279" t="str">
            <v>六暉-KY</v>
          </cell>
        </row>
        <row r="280">
          <cell r="A280">
            <v>2201</v>
          </cell>
          <cell r="B280" t="str">
            <v>5</v>
          </cell>
          <cell r="C280" t="str">
            <v>裕隆</v>
          </cell>
        </row>
        <row r="281">
          <cell r="A281">
            <v>2204</v>
          </cell>
          <cell r="B281" t="str">
            <v>4</v>
          </cell>
          <cell r="C281" t="str">
            <v>中華</v>
          </cell>
        </row>
        <row r="282">
          <cell r="A282">
            <v>2206</v>
          </cell>
          <cell r="B282" t="str">
            <v>4</v>
          </cell>
          <cell r="C282" t="str">
            <v>三陽工業</v>
          </cell>
        </row>
        <row r="283">
          <cell r="A283">
            <v>2207</v>
          </cell>
          <cell r="B283" t="str">
            <v>4</v>
          </cell>
          <cell r="C283" t="str">
            <v>和泰車</v>
          </cell>
        </row>
        <row r="284">
          <cell r="A284">
            <v>2208</v>
          </cell>
          <cell r="B284" t="str">
            <v>7</v>
          </cell>
          <cell r="C284" t="str">
            <v>台船</v>
          </cell>
        </row>
        <row r="285">
          <cell r="A285">
            <v>2211</v>
          </cell>
          <cell r="B285" t="str">
            <v>5</v>
          </cell>
          <cell r="C285" t="str">
            <v>長榮鋼</v>
          </cell>
        </row>
        <row r="286">
          <cell r="A286">
            <v>2221</v>
          </cell>
          <cell r="B286" t="str">
            <v>6</v>
          </cell>
          <cell r="C286" t="str">
            <v>大甲</v>
          </cell>
        </row>
        <row r="287">
          <cell r="A287">
            <v>2227</v>
          </cell>
          <cell r="B287" t="str">
            <v>3</v>
          </cell>
          <cell r="C287" t="str">
            <v>裕日車</v>
          </cell>
        </row>
        <row r="288">
          <cell r="A288">
            <v>2228</v>
          </cell>
          <cell r="B288" t="str">
            <v>5</v>
          </cell>
          <cell r="C288" t="str">
            <v>劍麟</v>
          </cell>
        </row>
        <row r="289">
          <cell r="A289">
            <v>2230</v>
          </cell>
          <cell r="B289" t="str">
            <v>8</v>
          </cell>
          <cell r="C289" t="str">
            <v>泰茂</v>
          </cell>
        </row>
        <row r="290">
          <cell r="A290">
            <v>2231</v>
          </cell>
          <cell r="B290" t="str">
            <v>7</v>
          </cell>
          <cell r="C290" t="str">
            <v>為升</v>
          </cell>
        </row>
        <row r="291">
          <cell r="A291">
            <v>2233</v>
          </cell>
          <cell r="B291" t="str">
            <v>4</v>
          </cell>
          <cell r="C291" t="str">
            <v>宇隆</v>
          </cell>
        </row>
        <row r="292">
          <cell r="A292">
            <v>2235</v>
          </cell>
          <cell r="B292" t="str">
            <v>6</v>
          </cell>
          <cell r="C292" t="str">
            <v>謚源</v>
          </cell>
        </row>
        <row r="293">
          <cell r="A293">
            <v>2236</v>
          </cell>
          <cell r="B293" t="str">
            <v>7</v>
          </cell>
          <cell r="C293" t="str">
            <v>百達-KY</v>
          </cell>
        </row>
        <row r="294">
          <cell r="A294">
            <v>2239</v>
          </cell>
          <cell r="B294" t="str">
            <v>5</v>
          </cell>
          <cell r="C294" t="str">
            <v>英利-KY</v>
          </cell>
        </row>
        <row r="295">
          <cell r="A295">
            <v>2241</v>
          </cell>
          <cell r="B295" t="str">
            <v>8</v>
          </cell>
          <cell r="C295" t="str">
            <v>艾姆勒</v>
          </cell>
        </row>
        <row r="296">
          <cell r="A296">
            <v>2243</v>
          </cell>
          <cell r="B296" t="str">
            <v>9</v>
          </cell>
          <cell r="C296" t="str">
            <v>宏旭-KY</v>
          </cell>
        </row>
        <row r="297">
          <cell r="A297">
            <v>2247</v>
          </cell>
          <cell r="B297" t="str">
            <v>4</v>
          </cell>
          <cell r="C297" t="str">
            <v>汎德永業</v>
          </cell>
        </row>
        <row r="298">
          <cell r="A298">
            <v>2248</v>
          </cell>
          <cell r="B298" t="str">
            <v>6</v>
          </cell>
          <cell r="C298" t="str">
            <v>華勝-KY</v>
          </cell>
        </row>
        <row r="299">
          <cell r="A299">
            <v>2250</v>
          </cell>
          <cell r="B299" t="str">
            <v>5</v>
          </cell>
          <cell r="C299" t="str">
            <v>IKKA-KY</v>
          </cell>
        </row>
        <row r="300">
          <cell r="A300">
            <v>2254</v>
          </cell>
          <cell r="B300" t="str">
            <v>7</v>
          </cell>
          <cell r="C300" t="str">
            <v>巨鎧精密-創</v>
          </cell>
        </row>
        <row r="301">
          <cell r="A301">
            <v>2258</v>
          </cell>
          <cell r="B301" t="str">
            <v>6</v>
          </cell>
          <cell r="C301" t="str">
            <v>鴻華先進-創</v>
          </cell>
        </row>
        <row r="302">
          <cell r="A302">
            <v>2301</v>
          </cell>
          <cell r="B302" t="str">
            <v>3</v>
          </cell>
          <cell r="C302" t="str">
            <v>光寶科</v>
          </cell>
        </row>
        <row r="303">
          <cell r="A303">
            <v>2302</v>
          </cell>
          <cell r="B303" t="str">
            <v>6</v>
          </cell>
          <cell r="C303" t="str">
            <v>麗正</v>
          </cell>
        </row>
        <row r="304">
          <cell r="A304">
            <v>2303</v>
          </cell>
          <cell r="B304" t="str">
            <v>3</v>
          </cell>
          <cell r="C304" t="str">
            <v>聯電</v>
          </cell>
        </row>
        <row r="305">
          <cell r="A305">
            <v>2305</v>
          </cell>
          <cell r="B305" t="str">
            <v>8</v>
          </cell>
          <cell r="C305" t="str">
            <v>全友</v>
          </cell>
        </row>
        <row r="306">
          <cell r="A306">
            <v>2308</v>
          </cell>
          <cell r="B306" t="str">
            <v>1</v>
          </cell>
          <cell r="C306" t="str">
            <v>台達電</v>
          </cell>
        </row>
        <row r="307">
          <cell r="A307">
            <v>2312</v>
          </cell>
          <cell r="B307" t="str">
            <v>6</v>
          </cell>
          <cell r="C307" t="str">
            <v>金寶</v>
          </cell>
        </row>
        <row r="308">
          <cell r="A308">
            <v>2313</v>
          </cell>
          <cell r="B308" t="str">
            <v>4</v>
          </cell>
          <cell r="C308" t="str">
            <v>華通</v>
          </cell>
        </row>
        <row r="309">
          <cell r="A309">
            <v>2314</v>
          </cell>
          <cell r="B309" t="str">
            <v>8</v>
          </cell>
          <cell r="C309" t="str">
            <v>台揚</v>
          </cell>
        </row>
        <row r="310">
          <cell r="A310">
            <v>2316</v>
          </cell>
          <cell r="B310" t="str">
            <v>5</v>
          </cell>
          <cell r="C310" t="str">
            <v>楠梓電</v>
          </cell>
        </row>
        <row r="311">
          <cell r="A311">
            <v>2317</v>
          </cell>
          <cell r="B311" t="str">
            <v>2</v>
          </cell>
          <cell r="C311" t="str">
            <v>鴻海</v>
          </cell>
        </row>
        <row r="312">
          <cell r="A312">
            <v>2321</v>
          </cell>
          <cell r="B312" t="str">
            <v>9</v>
          </cell>
          <cell r="C312" t="str">
            <v>東訊</v>
          </cell>
        </row>
        <row r="313">
          <cell r="A313">
            <v>2323</v>
          </cell>
          <cell r="B313" t="str">
            <v>8</v>
          </cell>
          <cell r="C313" t="str">
            <v>中環</v>
          </cell>
        </row>
        <row r="314">
          <cell r="A314">
            <v>2324</v>
          </cell>
          <cell r="B314" t="str">
            <v>4</v>
          </cell>
          <cell r="C314" t="str">
            <v>仁寶</v>
          </cell>
        </row>
        <row r="315">
          <cell r="A315">
            <v>2327</v>
          </cell>
          <cell r="B315" t="str">
            <v>3</v>
          </cell>
          <cell r="C315" t="str">
            <v>國巨</v>
          </cell>
        </row>
        <row r="316">
          <cell r="A316">
            <v>2328</v>
          </cell>
          <cell r="B316" t="str">
            <v>4</v>
          </cell>
          <cell r="C316" t="str">
            <v>廣宇</v>
          </cell>
        </row>
        <row r="317">
          <cell r="A317">
            <v>2329</v>
          </cell>
          <cell r="B317" t="str">
            <v>5</v>
          </cell>
          <cell r="C317" t="str">
            <v>華泰</v>
          </cell>
        </row>
        <row r="318">
          <cell r="A318">
            <v>2330</v>
          </cell>
          <cell r="B318" t="str">
            <v>1</v>
          </cell>
          <cell r="C318" t="str">
            <v>台積電</v>
          </cell>
        </row>
        <row r="319">
          <cell r="A319">
            <v>2331</v>
          </cell>
          <cell r="B319" t="str">
            <v>4</v>
          </cell>
          <cell r="C319" t="str">
            <v>精英</v>
          </cell>
        </row>
        <row r="320">
          <cell r="A320">
            <v>2332</v>
          </cell>
          <cell r="B320" t="str">
            <v>7</v>
          </cell>
          <cell r="C320" t="str">
            <v>友訊</v>
          </cell>
        </row>
        <row r="321">
          <cell r="A321">
            <v>2337</v>
          </cell>
          <cell r="B321" t="str">
            <v>5</v>
          </cell>
          <cell r="C321" t="str">
            <v>旺宏</v>
          </cell>
        </row>
        <row r="322">
          <cell r="A322">
            <v>2338</v>
          </cell>
          <cell r="B322" t="str">
            <v>8</v>
          </cell>
          <cell r="C322" t="str">
            <v>光罩</v>
          </cell>
        </row>
        <row r="323">
          <cell r="A323">
            <v>2340</v>
          </cell>
          <cell r="B323" t="str">
            <v>5</v>
          </cell>
          <cell r="C323" t="str">
            <v>台亞</v>
          </cell>
        </row>
        <row r="324">
          <cell r="A324">
            <v>2342</v>
          </cell>
          <cell r="B324" t="str">
            <v>7</v>
          </cell>
          <cell r="C324" t="str">
            <v>茂矽</v>
          </cell>
        </row>
        <row r="325">
          <cell r="A325">
            <v>2344</v>
          </cell>
          <cell r="B325" t="str">
            <v>4</v>
          </cell>
          <cell r="C325" t="str">
            <v>華邦電</v>
          </cell>
        </row>
        <row r="326">
          <cell r="A326">
            <v>2345</v>
          </cell>
          <cell r="B326" t="str">
            <v>2</v>
          </cell>
          <cell r="C326" t="str">
            <v>智邦</v>
          </cell>
        </row>
        <row r="327">
          <cell r="A327">
            <v>2347</v>
          </cell>
          <cell r="B327" t="str">
            <v>4</v>
          </cell>
          <cell r="C327" t="str">
            <v>聯強</v>
          </cell>
        </row>
        <row r="328">
          <cell r="A328">
            <v>2348</v>
          </cell>
          <cell r="B328" t="str">
            <v>6</v>
          </cell>
          <cell r="C328" t="str">
            <v>海悅</v>
          </cell>
        </row>
        <row r="329">
          <cell r="A329">
            <v>2349</v>
          </cell>
          <cell r="B329" t="str">
            <v>8</v>
          </cell>
          <cell r="C329" t="str">
            <v>錸德</v>
          </cell>
        </row>
        <row r="330">
          <cell r="A330">
            <v>2351</v>
          </cell>
          <cell r="B330" t="str">
            <v>5</v>
          </cell>
          <cell r="C330" t="str">
            <v>順德</v>
          </cell>
        </row>
        <row r="331">
          <cell r="A331">
            <v>2352</v>
          </cell>
          <cell r="B331" t="str">
            <v>5</v>
          </cell>
          <cell r="C331" t="str">
            <v>佳世達</v>
          </cell>
        </row>
        <row r="332">
          <cell r="A332">
            <v>2353</v>
          </cell>
          <cell r="B332" t="str">
            <v>4</v>
          </cell>
          <cell r="C332" t="str">
            <v>宏碁</v>
          </cell>
        </row>
        <row r="333">
          <cell r="A333">
            <v>2354</v>
          </cell>
          <cell r="B333" t="str">
            <v>3</v>
          </cell>
          <cell r="C333" t="str">
            <v>鴻準</v>
          </cell>
        </row>
        <row r="334">
          <cell r="A334">
            <v>2355</v>
          </cell>
          <cell r="B334" t="str">
            <v>5</v>
          </cell>
          <cell r="C334" t="str">
            <v>敬鵬</v>
          </cell>
        </row>
        <row r="335">
          <cell r="A335">
            <v>2356</v>
          </cell>
          <cell r="B335" t="str">
            <v>5</v>
          </cell>
          <cell r="C335" t="str">
            <v>英業達</v>
          </cell>
        </row>
        <row r="336">
          <cell r="A336">
            <v>2357</v>
          </cell>
          <cell r="B336" t="str">
            <v>2</v>
          </cell>
          <cell r="C336" t="str">
            <v>華碩</v>
          </cell>
        </row>
        <row r="337">
          <cell r="A337">
            <v>2358</v>
          </cell>
          <cell r="B337" t="str">
            <v>D</v>
          </cell>
          <cell r="C337" t="str">
            <v>廷鑫</v>
          </cell>
        </row>
        <row r="338">
          <cell r="A338">
            <v>2359</v>
          </cell>
          <cell r="B338" t="str">
            <v>5</v>
          </cell>
          <cell r="C338" t="str">
            <v>所羅門</v>
          </cell>
        </row>
        <row r="339">
          <cell r="A339">
            <v>2360</v>
          </cell>
          <cell r="B339" t="str">
            <v>3</v>
          </cell>
          <cell r="C339" t="str">
            <v>致茂</v>
          </cell>
        </row>
        <row r="340">
          <cell r="A340">
            <v>2362</v>
          </cell>
          <cell r="B340" t="str">
            <v>6</v>
          </cell>
          <cell r="C340" t="str">
            <v>藍天</v>
          </cell>
        </row>
        <row r="341">
          <cell r="A341">
            <v>2363</v>
          </cell>
          <cell r="B341" t="str">
            <v>7</v>
          </cell>
          <cell r="C341" t="str">
            <v>矽統</v>
          </cell>
        </row>
        <row r="342">
          <cell r="A342">
            <v>2364</v>
          </cell>
          <cell r="B342" t="str">
            <v>8</v>
          </cell>
          <cell r="C342" t="str">
            <v>倫飛</v>
          </cell>
        </row>
        <row r="343">
          <cell r="A343">
            <v>2365</v>
          </cell>
          <cell r="B343" t="str">
            <v>6</v>
          </cell>
          <cell r="C343" t="str">
            <v>昆盈</v>
          </cell>
        </row>
        <row r="344">
          <cell r="A344">
            <v>2367</v>
          </cell>
          <cell r="B344" t="str">
            <v>6</v>
          </cell>
          <cell r="C344" t="str">
            <v>燿華</v>
          </cell>
        </row>
        <row r="345">
          <cell r="A345">
            <v>2368</v>
          </cell>
          <cell r="B345" t="str">
            <v>4</v>
          </cell>
          <cell r="C345" t="str">
            <v>金像電</v>
          </cell>
        </row>
        <row r="346">
          <cell r="A346">
            <v>2369</v>
          </cell>
          <cell r="B346" t="str">
            <v>6</v>
          </cell>
          <cell r="C346" t="str">
            <v>菱生</v>
          </cell>
        </row>
        <row r="347">
          <cell r="A347">
            <v>2371</v>
          </cell>
          <cell r="B347" t="str">
            <v>8</v>
          </cell>
          <cell r="C347" t="str">
            <v>大同</v>
          </cell>
        </row>
        <row r="348">
          <cell r="A348">
            <v>2373</v>
          </cell>
          <cell r="B348" t="str">
            <v>4</v>
          </cell>
          <cell r="C348" t="str">
            <v>震旦行</v>
          </cell>
        </row>
        <row r="349">
          <cell r="A349">
            <v>2374</v>
          </cell>
          <cell r="B349" t="str">
            <v>6</v>
          </cell>
          <cell r="C349" t="str">
            <v>佳能</v>
          </cell>
        </row>
        <row r="350">
          <cell r="A350">
            <v>2375</v>
          </cell>
          <cell r="B350" t="str">
            <v>5</v>
          </cell>
          <cell r="C350" t="str">
            <v>凱美</v>
          </cell>
        </row>
        <row r="351">
          <cell r="A351">
            <v>2376</v>
          </cell>
          <cell r="B351" t="str">
            <v>3</v>
          </cell>
          <cell r="C351" t="str">
            <v>技嘉</v>
          </cell>
        </row>
        <row r="352">
          <cell r="A352">
            <v>2377</v>
          </cell>
          <cell r="B352" t="str">
            <v>3</v>
          </cell>
          <cell r="C352" t="str">
            <v>微星</v>
          </cell>
        </row>
        <row r="353">
          <cell r="A353">
            <v>2379</v>
          </cell>
          <cell r="B353" t="str">
            <v>2</v>
          </cell>
          <cell r="C353" t="str">
            <v>瑞昱</v>
          </cell>
        </row>
        <row r="354">
          <cell r="A354">
            <v>2380</v>
          </cell>
          <cell r="B354" t="str">
            <v>9</v>
          </cell>
          <cell r="C354" t="str">
            <v>虹光</v>
          </cell>
        </row>
        <row r="355">
          <cell r="A355">
            <v>2382</v>
          </cell>
          <cell r="B355" t="str">
            <v>3</v>
          </cell>
          <cell r="C355" t="str">
            <v>廣達</v>
          </cell>
        </row>
        <row r="356">
          <cell r="A356">
            <v>2383</v>
          </cell>
          <cell r="B356" t="str">
            <v>3</v>
          </cell>
          <cell r="C356" t="str">
            <v>台光電</v>
          </cell>
        </row>
        <row r="357">
          <cell r="A357">
            <v>2385</v>
          </cell>
          <cell r="B357" t="str">
            <v>4</v>
          </cell>
          <cell r="C357" t="str">
            <v>群光</v>
          </cell>
        </row>
        <row r="358">
          <cell r="A358">
            <v>2387</v>
          </cell>
          <cell r="B358" t="str">
            <v>5</v>
          </cell>
          <cell r="C358" t="str">
            <v>精元</v>
          </cell>
        </row>
        <row r="359">
          <cell r="A359">
            <v>2388</v>
          </cell>
          <cell r="B359" t="str">
            <v>7</v>
          </cell>
          <cell r="C359" t="str">
            <v>威盛</v>
          </cell>
        </row>
        <row r="360">
          <cell r="A360">
            <v>2390</v>
          </cell>
          <cell r="B360" t="str">
            <v>8</v>
          </cell>
          <cell r="C360" t="str">
            <v>云辰</v>
          </cell>
        </row>
        <row r="361">
          <cell r="A361">
            <v>2392</v>
          </cell>
          <cell r="B361" t="str">
            <v>4</v>
          </cell>
          <cell r="C361" t="str">
            <v>正崴</v>
          </cell>
        </row>
        <row r="362">
          <cell r="A362">
            <v>2393</v>
          </cell>
          <cell r="B362" t="str">
            <v>4</v>
          </cell>
          <cell r="C362" t="str">
            <v>億光</v>
          </cell>
        </row>
        <row r="363">
          <cell r="A363">
            <v>2395</v>
          </cell>
          <cell r="B363" t="str">
            <v>2</v>
          </cell>
          <cell r="C363" t="str">
            <v>研華</v>
          </cell>
        </row>
        <row r="364">
          <cell r="A364">
            <v>2397</v>
          </cell>
          <cell r="B364" t="str">
            <v>4</v>
          </cell>
          <cell r="C364" t="str">
            <v>友通</v>
          </cell>
        </row>
        <row r="365">
          <cell r="A365">
            <v>2399</v>
          </cell>
          <cell r="B365" t="str">
            <v>6</v>
          </cell>
          <cell r="C365" t="str">
            <v>映泰</v>
          </cell>
        </row>
        <row r="366">
          <cell r="A366">
            <v>2401</v>
          </cell>
          <cell r="B366" t="str">
            <v>5</v>
          </cell>
          <cell r="C366" t="str">
            <v>凌陽</v>
          </cell>
        </row>
        <row r="367">
          <cell r="A367">
            <v>2402</v>
          </cell>
          <cell r="B367" t="str">
            <v>5</v>
          </cell>
          <cell r="C367" t="str">
            <v>毅嘉</v>
          </cell>
        </row>
        <row r="368">
          <cell r="A368">
            <v>2404</v>
          </cell>
          <cell r="B368" t="str">
            <v>3</v>
          </cell>
          <cell r="C368" t="str">
            <v>漢唐</v>
          </cell>
        </row>
        <row r="369">
          <cell r="A369">
            <v>2405</v>
          </cell>
          <cell r="B369" t="str">
            <v>7</v>
          </cell>
          <cell r="C369" t="str">
            <v>輔信</v>
          </cell>
        </row>
        <row r="370">
          <cell r="A370">
            <v>2406</v>
          </cell>
          <cell r="B370" t="str">
            <v>8</v>
          </cell>
          <cell r="C370" t="str">
            <v>國碩</v>
          </cell>
        </row>
        <row r="371">
          <cell r="A371">
            <v>2408</v>
          </cell>
          <cell r="B371" t="str">
            <v>4</v>
          </cell>
          <cell r="C371" t="str">
            <v>南亞科</v>
          </cell>
        </row>
        <row r="372">
          <cell r="A372">
            <v>2409</v>
          </cell>
          <cell r="B372" t="str">
            <v>6</v>
          </cell>
          <cell r="C372" t="str">
            <v>友達</v>
          </cell>
        </row>
        <row r="373">
          <cell r="A373">
            <v>2412</v>
          </cell>
          <cell r="B373" t="str">
            <v>1</v>
          </cell>
          <cell r="C373" t="str">
            <v>中華電</v>
          </cell>
        </row>
        <row r="374">
          <cell r="A374">
            <v>2413</v>
          </cell>
          <cell r="B374" t="str">
            <v>8</v>
          </cell>
          <cell r="C374" t="str">
            <v>環科</v>
          </cell>
        </row>
        <row r="375">
          <cell r="A375">
            <v>2414</v>
          </cell>
          <cell r="B375" t="str">
            <v>5</v>
          </cell>
          <cell r="C375" t="str">
            <v>精技</v>
          </cell>
        </row>
        <row r="376">
          <cell r="A376">
            <v>2415</v>
          </cell>
          <cell r="B376" t="str">
            <v>7</v>
          </cell>
          <cell r="C376" t="str">
            <v>錩新</v>
          </cell>
        </row>
        <row r="377">
          <cell r="A377">
            <v>2417</v>
          </cell>
          <cell r="B377" t="str">
            <v>7</v>
          </cell>
          <cell r="C377" t="str">
            <v>圓剛</v>
          </cell>
        </row>
        <row r="378">
          <cell r="A378">
            <v>2419</v>
          </cell>
          <cell r="B378" t="str">
            <v>6</v>
          </cell>
          <cell r="C378" t="str">
            <v>仲琦</v>
          </cell>
        </row>
        <row r="379">
          <cell r="A379">
            <v>2420</v>
          </cell>
          <cell r="B379" t="str">
            <v>5</v>
          </cell>
          <cell r="C379" t="str">
            <v>新巨</v>
          </cell>
        </row>
        <row r="380">
          <cell r="A380">
            <v>2421</v>
          </cell>
          <cell r="B380" t="str">
            <v>5</v>
          </cell>
          <cell r="C380" t="str">
            <v>建準</v>
          </cell>
        </row>
        <row r="381">
          <cell r="A381">
            <v>2423</v>
          </cell>
          <cell r="B381" t="str">
            <v>5</v>
          </cell>
          <cell r="C381" t="str">
            <v>固緯</v>
          </cell>
        </row>
        <row r="382">
          <cell r="A382">
            <v>2424</v>
          </cell>
          <cell r="B382" t="str">
            <v>9</v>
          </cell>
          <cell r="C382" t="str">
            <v>隴華</v>
          </cell>
        </row>
        <row r="383">
          <cell r="A383">
            <v>2425</v>
          </cell>
          <cell r="B383" t="str">
            <v>5</v>
          </cell>
          <cell r="C383" t="str">
            <v>承啟</v>
          </cell>
        </row>
        <row r="384">
          <cell r="A384">
            <v>2426</v>
          </cell>
          <cell r="B384" t="str">
            <v>6</v>
          </cell>
          <cell r="C384" t="str">
            <v>鼎元</v>
          </cell>
        </row>
        <row r="385">
          <cell r="A385">
            <v>2427</v>
          </cell>
          <cell r="B385" t="str">
            <v>7</v>
          </cell>
          <cell r="C385" t="str">
            <v>三商電</v>
          </cell>
        </row>
        <row r="386">
          <cell r="A386">
            <v>2428</v>
          </cell>
          <cell r="B386" t="str">
            <v>4</v>
          </cell>
          <cell r="C386" t="str">
            <v>興勤</v>
          </cell>
        </row>
        <row r="387">
          <cell r="A387">
            <v>2429</v>
          </cell>
          <cell r="B387" t="str">
            <v>9</v>
          </cell>
          <cell r="C387" t="str">
            <v>銘旺科</v>
          </cell>
        </row>
        <row r="388">
          <cell r="A388">
            <v>2430</v>
          </cell>
          <cell r="B388" t="str">
            <v>4</v>
          </cell>
          <cell r="C388" t="str">
            <v>燦坤</v>
          </cell>
        </row>
        <row r="389">
          <cell r="A389">
            <v>2431</v>
          </cell>
          <cell r="B389" t="str">
            <v>6</v>
          </cell>
          <cell r="C389" t="str">
            <v>聯昌</v>
          </cell>
        </row>
        <row r="390">
          <cell r="A390">
            <v>2432</v>
          </cell>
          <cell r="B390" t="str">
            <v>6</v>
          </cell>
          <cell r="C390" t="str">
            <v>倚天酷碁-創</v>
          </cell>
        </row>
        <row r="391">
          <cell r="A391">
            <v>2433</v>
          </cell>
          <cell r="B391" t="str">
            <v>5</v>
          </cell>
          <cell r="C391" t="str">
            <v>互盛電</v>
          </cell>
        </row>
        <row r="392">
          <cell r="A392">
            <v>2434</v>
          </cell>
          <cell r="B392" t="str">
            <v>8</v>
          </cell>
          <cell r="C392" t="str">
            <v>統懋</v>
          </cell>
        </row>
        <row r="393">
          <cell r="A393">
            <v>2436</v>
          </cell>
          <cell r="B393" t="str">
            <v>5</v>
          </cell>
          <cell r="C393" t="str">
            <v>偉詮電</v>
          </cell>
        </row>
        <row r="394">
          <cell r="A394">
            <v>2438</v>
          </cell>
          <cell r="B394" t="str">
            <v>8</v>
          </cell>
          <cell r="C394" t="str">
            <v>翔耀</v>
          </cell>
        </row>
        <row r="395">
          <cell r="A395">
            <v>2439</v>
          </cell>
          <cell r="B395" t="str">
            <v>3</v>
          </cell>
          <cell r="C395" t="str">
            <v>美律</v>
          </cell>
        </row>
        <row r="396">
          <cell r="A396">
            <v>2440</v>
          </cell>
          <cell r="B396" t="str">
            <v>7</v>
          </cell>
          <cell r="C396" t="str">
            <v>太空梭</v>
          </cell>
        </row>
        <row r="397">
          <cell r="A397">
            <v>2441</v>
          </cell>
          <cell r="B397" t="str">
            <v>3</v>
          </cell>
          <cell r="C397" t="str">
            <v>超豐</v>
          </cell>
        </row>
        <row r="398">
          <cell r="A398">
            <v>2442</v>
          </cell>
          <cell r="B398" t="str">
            <v>7</v>
          </cell>
          <cell r="C398" t="str">
            <v>新美齊</v>
          </cell>
        </row>
        <row r="399">
          <cell r="A399">
            <v>2443</v>
          </cell>
          <cell r="B399" t="str">
            <v>D</v>
          </cell>
          <cell r="C399" t="str">
            <v>昶虹</v>
          </cell>
        </row>
        <row r="400">
          <cell r="A400">
            <v>2444</v>
          </cell>
          <cell r="B400" t="str">
            <v>9</v>
          </cell>
          <cell r="C400" t="str">
            <v>兆勁</v>
          </cell>
        </row>
        <row r="401">
          <cell r="A401">
            <v>2449</v>
          </cell>
          <cell r="B401" t="str">
            <v>3</v>
          </cell>
          <cell r="C401" t="str">
            <v>京元電子</v>
          </cell>
        </row>
        <row r="402">
          <cell r="A402">
            <v>2450</v>
          </cell>
          <cell r="B402" t="str">
            <v>4</v>
          </cell>
          <cell r="C402" t="str">
            <v>神腦</v>
          </cell>
        </row>
        <row r="403">
          <cell r="A403">
            <v>2451</v>
          </cell>
          <cell r="B403" t="str">
            <v>3</v>
          </cell>
          <cell r="C403" t="str">
            <v>創見</v>
          </cell>
        </row>
        <row r="404">
          <cell r="A404">
            <v>2453</v>
          </cell>
          <cell r="B404" t="str">
            <v>5</v>
          </cell>
          <cell r="C404" t="str">
            <v>凌群</v>
          </cell>
        </row>
        <row r="405">
          <cell r="A405">
            <v>2454</v>
          </cell>
          <cell r="B405" t="str">
            <v>2</v>
          </cell>
          <cell r="C405" t="str">
            <v>聯發科</v>
          </cell>
        </row>
        <row r="406">
          <cell r="A406">
            <v>2455</v>
          </cell>
          <cell r="B406" t="str">
            <v>5</v>
          </cell>
          <cell r="C406" t="str">
            <v>全新</v>
          </cell>
        </row>
        <row r="407">
          <cell r="A407">
            <v>2457</v>
          </cell>
          <cell r="B407" t="str">
            <v>5</v>
          </cell>
          <cell r="C407" t="str">
            <v>飛宏</v>
          </cell>
        </row>
        <row r="408">
          <cell r="A408">
            <v>2458</v>
          </cell>
          <cell r="B408" t="str">
            <v>3</v>
          </cell>
          <cell r="C408" t="str">
            <v>義隆</v>
          </cell>
        </row>
        <row r="409">
          <cell r="A409">
            <v>2459</v>
          </cell>
          <cell r="B409" t="str">
            <v>4</v>
          </cell>
          <cell r="C409" t="str">
            <v>敦吉</v>
          </cell>
        </row>
        <row r="410">
          <cell r="A410">
            <v>2460</v>
          </cell>
          <cell r="B410" t="str">
            <v>8</v>
          </cell>
          <cell r="C410" t="str">
            <v>建通</v>
          </cell>
        </row>
        <row r="411">
          <cell r="A411">
            <v>2461</v>
          </cell>
          <cell r="B411" t="str">
            <v>6</v>
          </cell>
          <cell r="C411" t="str">
            <v>光群雷</v>
          </cell>
        </row>
        <row r="412">
          <cell r="A412">
            <v>2462</v>
          </cell>
          <cell r="B412" t="str">
            <v>6</v>
          </cell>
          <cell r="C412" t="str">
            <v>良得電</v>
          </cell>
        </row>
        <row r="413">
          <cell r="A413">
            <v>2464</v>
          </cell>
          <cell r="B413" t="str">
            <v>6</v>
          </cell>
          <cell r="C413" t="str">
            <v>盟立</v>
          </cell>
        </row>
        <row r="414">
          <cell r="A414">
            <v>2465</v>
          </cell>
          <cell r="B414" t="str">
            <v>8</v>
          </cell>
          <cell r="C414" t="str">
            <v>麗臺</v>
          </cell>
        </row>
        <row r="415">
          <cell r="A415">
            <v>2466</v>
          </cell>
          <cell r="B415" t="str">
            <v>9</v>
          </cell>
          <cell r="C415" t="str">
            <v>冠西電</v>
          </cell>
        </row>
        <row r="416">
          <cell r="A416">
            <v>2467</v>
          </cell>
          <cell r="B416" t="str">
            <v>5</v>
          </cell>
          <cell r="C416" t="str">
            <v>志聖</v>
          </cell>
        </row>
        <row r="417">
          <cell r="A417">
            <v>2468</v>
          </cell>
          <cell r="B417" t="str">
            <v>7</v>
          </cell>
          <cell r="C417" t="str">
            <v>華經</v>
          </cell>
        </row>
        <row r="418">
          <cell r="A418">
            <v>2471</v>
          </cell>
          <cell r="B418" t="str">
            <v>6</v>
          </cell>
          <cell r="C418" t="str">
            <v>資通</v>
          </cell>
        </row>
        <row r="419">
          <cell r="A419">
            <v>2472</v>
          </cell>
          <cell r="B419" t="str">
            <v>4</v>
          </cell>
          <cell r="C419" t="str">
            <v>立隆電</v>
          </cell>
        </row>
        <row r="420">
          <cell r="A420">
            <v>2474</v>
          </cell>
          <cell r="B420" t="str">
            <v>2</v>
          </cell>
          <cell r="C420" t="str">
            <v>可成</v>
          </cell>
        </row>
        <row r="421">
          <cell r="A421">
            <v>2476</v>
          </cell>
          <cell r="B421" t="str">
            <v>4</v>
          </cell>
          <cell r="C421" t="str">
            <v>鉅祥</v>
          </cell>
        </row>
        <row r="422">
          <cell r="A422">
            <v>2477</v>
          </cell>
          <cell r="B422" t="str">
            <v>6</v>
          </cell>
          <cell r="C422" t="str">
            <v>美隆電</v>
          </cell>
        </row>
        <row r="423">
          <cell r="A423">
            <v>2478</v>
          </cell>
          <cell r="B423" t="str">
            <v>4</v>
          </cell>
          <cell r="C423" t="str">
            <v>大毅</v>
          </cell>
        </row>
        <row r="424">
          <cell r="A424">
            <v>2480</v>
          </cell>
          <cell r="B424" t="str">
            <v>4</v>
          </cell>
          <cell r="C424" t="str">
            <v>敦陽科</v>
          </cell>
        </row>
        <row r="425">
          <cell r="A425">
            <v>2481</v>
          </cell>
          <cell r="B425" t="str">
            <v>5</v>
          </cell>
          <cell r="C425" t="str">
            <v>強茂</v>
          </cell>
        </row>
        <row r="426">
          <cell r="A426">
            <v>2482</v>
          </cell>
          <cell r="B426" t="str">
            <v>7</v>
          </cell>
          <cell r="C426" t="str">
            <v>連宇</v>
          </cell>
        </row>
        <row r="427">
          <cell r="A427">
            <v>2483</v>
          </cell>
          <cell r="B427" t="str">
            <v>6</v>
          </cell>
          <cell r="C427" t="str">
            <v>百容</v>
          </cell>
        </row>
        <row r="428">
          <cell r="A428">
            <v>2484</v>
          </cell>
          <cell r="B428" t="str">
            <v>5</v>
          </cell>
          <cell r="C428" t="str">
            <v>希華</v>
          </cell>
        </row>
        <row r="429">
          <cell r="A429">
            <v>2485</v>
          </cell>
          <cell r="B429" t="str">
            <v>6</v>
          </cell>
          <cell r="C429" t="str">
            <v>兆赫</v>
          </cell>
        </row>
        <row r="430">
          <cell r="A430">
            <v>2486</v>
          </cell>
          <cell r="B430" t="str">
            <v>6</v>
          </cell>
          <cell r="C430" t="str">
            <v>一詮</v>
          </cell>
        </row>
        <row r="431">
          <cell r="A431">
            <v>2488</v>
          </cell>
          <cell r="B431" t="str">
            <v>5</v>
          </cell>
          <cell r="C431" t="str">
            <v>漢平</v>
          </cell>
        </row>
        <row r="432">
          <cell r="A432">
            <v>2489</v>
          </cell>
          <cell r="B432" t="str">
            <v>5</v>
          </cell>
          <cell r="C432" t="str">
            <v>瑞軒</v>
          </cell>
        </row>
        <row r="433">
          <cell r="A433">
            <v>2491</v>
          </cell>
          <cell r="B433" t="str">
            <v>9</v>
          </cell>
          <cell r="C433" t="str">
            <v>吉祥全</v>
          </cell>
        </row>
        <row r="434">
          <cell r="A434">
            <v>2492</v>
          </cell>
          <cell r="B434" t="str">
            <v>3</v>
          </cell>
          <cell r="C434" t="str">
            <v>華新科</v>
          </cell>
        </row>
        <row r="435">
          <cell r="A435">
            <v>2493</v>
          </cell>
          <cell r="B435" t="str">
            <v>5</v>
          </cell>
          <cell r="C435" t="str">
            <v>揚博</v>
          </cell>
        </row>
        <row r="436">
          <cell r="A436">
            <v>2495</v>
          </cell>
          <cell r="B436" t="str">
            <v>5</v>
          </cell>
          <cell r="C436" t="str">
            <v>普安</v>
          </cell>
        </row>
        <row r="437">
          <cell r="A437">
            <v>2496</v>
          </cell>
          <cell r="B437" t="str">
            <v>6</v>
          </cell>
          <cell r="C437" t="str">
            <v>卓越</v>
          </cell>
        </row>
        <row r="438">
          <cell r="A438">
            <v>2497</v>
          </cell>
          <cell r="B438" t="str">
            <v>6</v>
          </cell>
          <cell r="C438" t="str">
            <v>怡利電</v>
          </cell>
        </row>
        <row r="439">
          <cell r="A439">
            <v>2498</v>
          </cell>
          <cell r="B439" t="str">
            <v>9</v>
          </cell>
          <cell r="C439" t="str">
            <v>宏達電</v>
          </cell>
        </row>
        <row r="440">
          <cell r="A440">
            <v>2501</v>
          </cell>
          <cell r="B440" t="str">
            <v>4</v>
          </cell>
          <cell r="C440" t="str">
            <v>國建</v>
          </cell>
        </row>
        <row r="441">
          <cell r="A441">
            <v>2504</v>
          </cell>
          <cell r="B441" t="str">
            <v>5</v>
          </cell>
          <cell r="C441" t="str">
            <v>國產</v>
          </cell>
        </row>
        <row r="442">
          <cell r="A442">
            <v>2505</v>
          </cell>
          <cell r="B442" t="str">
            <v>7</v>
          </cell>
          <cell r="C442" t="str">
            <v>國揚</v>
          </cell>
        </row>
        <row r="443">
          <cell r="A443">
            <v>2506</v>
          </cell>
          <cell r="B443" t="str">
            <v>8</v>
          </cell>
          <cell r="C443" t="str">
            <v>太設</v>
          </cell>
        </row>
        <row r="444">
          <cell r="A444">
            <v>2509</v>
          </cell>
          <cell r="B444" t="str">
            <v>6</v>
          </cell>
          <cell r="C444" t="str">
            <v>全坤建</v>
          </cell>
        </row>
        <row r="445">
          <cell r="A445">
            <v>2511</v>
          </cell>
          <cell r="B445" t="str">
            <v>5</v>
          </cell>
          <cell r="C445" t="str">
            <v>太子</v>
          </cell>
        </row>
        <row r="446">
          <cell r="A446">
            <v>2514</v>
          </cell>
          <cell r="B446" t="str">
            <v>5</v>
          </cell>
          <cell r="C446" t="str">
            <v>龍邦</v>
          </cell>
        </row>
        <row r="447">
          <cell r="A447">
            <v>2515</v>
          </cell>
          <cell r="B447" t="str">
            <v>6</v>
          </cell>
          <cell r="C447" t="str">
            <v>中工</v>
          </cell>
        </row>
        <row r="448">
          <cell r="A448">
            <v>2516</v>
          </cell>
          <cell r="B448" t="str">
            <v>8</v>
          </cell>
          <cell r="C448" t="str">
            <v>新建</v>
          </cell>
        </row>
        <row r="449">
          <cell r="A449">
            <v>2520</v>
          </cell>
          <cell r="B449" t="str">
            <v>4</v>
          </cell>
          <cell r="C449" t="str">
            <v>冠德</v>
          </cell>
        </row>
        <row r="450">
          <cell r="A450">
            <v>2524</v>
          </cell>
          <cell r="B450" t="str">
            <v>7</v>
          </cell>
          <cell r="C450" t="str">
            <v>京城</v>
          </cell>
        </row>
        <row r="451">
          <cell r="A451">
            <v>2527</v>
          </cell>
          <cell r="B451" t="str">
            <v>7</v>
          </cell>
          <cell r="C451" t="str">
            <v>宏璟</v>
          </cell>
        </row>
        <row r="452">
          <cell r="A452">
            <v>2528</v>
          </cell>
          <cell r="B452" t="str">
            <v>8</v>
          </cell>
          <cell r="C452" t="str">
            <v>皇普</v>
          </cell>
        </row>
        <row r="453">
          <cell r="A453">
            <v>2530</v>
          </cell>
          <cell r="B453" t="str">
            <v>7</v>
          </cell>
          <cell r="C453" t="str">
            <v>華建</v>
          </cell>
        </row>
        <row r="454">
          <cell r="A454">
            <v>2534</v>
          </cell>
          <cell r="B454" t="str">
            <v>6</v>
          </cell>
          <cell r="C454" t="str">
            <v>宏盛</v>
          </cell>
        </row>
        <row r="455">
          <cell r="A455">
            <v>2535</v>
          </cell>
          <cell r="B455" t="str">
            <v>5</v>
          </cell>
          <cell r="C455" t="str">
            <v>達欣工</v>
          </cell>
        </row>
        <row r="456">
          <cell r="A456">
            <v>2536</v>
          </cell>
          <cell r="B456" t="str">
            <v>6</v>
          </cell>
          <cell r="C456" t="str">
            <v>宏普</v>
          </cell>
        </row>
        <row r="457">
          <cell r="A457">
            <v>2537</v>
          </cell>
          <cell r="B457" t="str">
            <v>7</v>
          </cell>
          <cell r="C457" t="str">
            <v>聯上發</v>
          </cell>
        </row>
        <row r="458">
          <cell r="A458">
            <v>2538</v>
          </cell>
          <cell r="B458" t="str">
            <v>8</v>
          </cell>
          <cell r="C458" t="str">
            <v>基泰</v>
          </cell>
        </row>
        <row r="459">
          <cell r="A459">
            <v>2539</v>
          </cell>
          <cell r="B459" t="str">
            <v>6</v>
          </cell>
          <cell r="C459" t="str">
            <v>櫻花建</v>
          </cell>
        </row>
        <row r="460">
          <cell r="A460">
            <v>2540</v>
          </cell>
          <cell r="B460" t="str">
            <v>8</v>
          </cell>
          <cell r="C460" t="str">
            <v>愛山林</v>
          </cell>
        </row>
        <row r="461">
          <cell r="A461">
            <v>2542</v>
          </cell>
          <cell r="B461" t="str">
            <v>8</v>
          </cell>
          <cell r="C461" t="str">
            <v>興富發</v>
          </cell>
        </row>
        <row r="462">
          <cell r="A462">
            <v>2543</v>
          </cell>
          <cell r="B462" t="str">
            <v>6</v>
          </cell>
          <cell r="C462" t="str">
            <v>皇昌</v>
          </cell>
        </row>
        <row r="463">
          <cell r="A463">
            <v>2545</v>
          </cell>
          <cell r="B463" t="str">
            <v>8</v>
          </cell>
          <cell r="C463" t="str">
            <v>皇翔</v>
          </cell>
        </row>
        <row r="464">
          <cell r="A464">
            <v>2546</v>
          </cell>
          <cell r="B464" t="str">
            <v>5</v>
          </cell>
          <cell r="C464" t="str">
            <v>根基</v>
          </cell>
        </row>
        <row r="465">
          <cell r="A465">
            <v>2547</v>
          </cell>
          <cell r="B465" t="str">
            <v>9</v>
          </cell>
          <cell r="C465" t="str">
            <v>日勝生</v>
          </cell>
        </row>
        <row r="466">
          <cell r="A466">
            <v>2548</v>
          </cell>
          <cell r="B466" t="str">
            <v>4</v>
          </cell>
          <cell r="C466" t="str">
            <v>華固</v>
          </cell>
        </row>
        <row r="467">
          <cell r="A467">
            <v>2596</v>
          </cell>
          <cell r="B467" t="str">
            <v>6</v>
          </cell>
          <cell r="C467" t="str">
            <v>綠意</v>
          </cell>
        </row>
        <row r="468">
          <cell r="A468">
            <v>2597</v>
          </cell>
          <cell r="B468" t="str">
            <v>4</v>
          </cell>
          <cell r="C468" t="str">
            <v>潤弘</v>
          </cell>
        </row>
        <row r="469">
          <cell r="A469">
            <v>2601</v>
          </cell>
          <cell r="B469" t="str">
            <v>8</v>
          </cell>
          <cell r="C469" t="str">
            <v>益航</v>
          </cell>
        </row>
        <row r="470">
          <cell r="A470">
            <v>2603</v>
          </cell>
          <cell r="B470" t="str">
            <v>3</v>
          </cell>
          <cell r="C470" t="str">
            <v>長榮</v>
          </cell>
        </row>
        <row r="471">
          <cell r="A471">
            <v>2605</v>
          </cell>
          <cell r="B471" t="str">
            <v>5</v>
          </cell>
          <cell r="C471" t="str">
            <v>新興</v>
          </cell>
        </row>
        <row r="472">
          <cell r="A472">
            <v>2606</v>
          </cell>
          <cell r="B472" t="str">
            <v>5</v>
          </cell>
          <cell r="C472" t="str">
            <v>裕民</v>
          </cell>
        </row>
        <row r="473">
          <cell r="A473">
            <v>2607</v>
          </cell>
          <cell r="B473" t="str">
            <v>4</v>
          </cell>
          <cell r="C473" t="str">
            <v>榮運</v>
          </cell>
        </row>
        <row r="474">
          <cell r="A474">
            <v>2608</v>
          </cell>
          <cell r="B474" t="str">
            <v>4</v>
          </cell>
          <cell r="C474" t="str">
            <v>嘉里大榮</v>
          </cell>
        </row>
        <row r="475">
          <cell r="A475">
            <v>2609</v>
          </cell>
          <cell r="B475" t="str">
            <v>4</v>
          </cell>
          <cell r="C475" t="str">
            <v>陽明</v>
          </cell>
        </row>
        <row r="476">
          <cell r="A476">
            <v>2610</v>
          </cell>
          <cell r="B476" t="str">
            <v>4</v>
          </cell>
          <cell r="C476" t="str">
            <v>華航</v>
          </cell>
        </row>
        <row r="477">
          <cell r="A477">
            <v>2611</v>
          </cell>
          <cell r="B477" t="str">
            <v>8</v>
          </cell>
          <cell r="C477" t="str">
            <v>志信</v>
          </cell>
        </row>
        <row r="478">
          <cell r="A478">
            <v>2612</v>
          </cell>
          <cell r="B478" t="str">
            <v>5</v>
          </cell>
          <cell r="C478" t="str">
            <v>中航</v>
          </cell>
        </row>
        <row r="479">
          <cell r="A479">
            <v>2613</v>
          </cell>
          <cell r="B479" t="str">
            <v>7</v>
          </cell>
          <cell r="C479" t="str">
            <v>中櫃</v>
          </cell>
        </row>
        <row r="480">
          <cell r="A480">
            <v>2614</v>
          </cell>
          <cell r="B480" t="str">
            <v>7</v>
          </cell>
          <cell r="C480" t="str">
            <v>東森</v>
          </cell>
        </row>
        <row r="481">
          <cell r="A481">
            <v>2615</v>
          </cell>
          <cell r="B481" t="str">
            <v>4</v>
          </cell>
          <cell r="C481" t="str">
            <v>萬海</v>
          </cell>
        </row>
        <row r="482">
          <cell r="A482">
            <v>2616</v>
          </cell>
          <cell r="B482" t="str">
            <v>5</v>
          </cell>
          <cell r="C482" t="str">
            <v>山隆</v>
          </cell>
        </row>
        <row r="483">
          <cell r="A483">
            <v>2617</v>
          </cell>
          <cell r="B483" t="str">
            <v>5</v>
          </cell>
          <cell r="C483" t="str">
            <v>台航</v>
          </cell>
        </row>
        <row r="484">
          <cell r="A484">
            <v>2618</v>
          </cell>
          <cell r="B484" t="str">
            <v>4</v>
          </cell>
          <cell r="C484" t="str">
            <v>長榮航</v>
          </cell>
        </row>
        <row r="485">
          <cell r="A485">
            <v>2630</v>
          </cell>
          <cell r="B485" t="str">
            <v>7</v>
          </cell>
          <cell r="C485" t="str">
            <v>亞航</v>
          </cell>
        </row>
        <row r="486">
          <cell r="A486">
            <v>2633</v>
          </cell>
          <cell r="B486" t="str">
            <v>6</v>
          </cell>
          <cell r="C486" t="str">
            <v>台灣高鐵</v>
          </cell>
        </row>
        <row r="487">
          <cell r="A487">
            <v>2634</v>
          </cell>
          <cell r="B487" t="str">
            <v>5</v>
          </cell>
          <cell r="C487" t="str">
            <v>漢翔</v>
          </cell>
        </row>
        <row r="488">
          <cell r="A488">
            <v>2636</v>
          </cell>
          <cell r="B488" t="str">
            <v>4</v>
          </cell>
          <cell r="C488" t="str">
            <v>台驊控股</v>
          </cell>
        </row>
        <row r="489">
          <cell r="A489">
            <v>2637</v>
          </cell>
          <cell r="B489" t="str">
            <v>5</v>
          </cell>
          <cell r="C489" t="str">
            <v>慧洋-KY</v>
          </cell>
        </row>
        <row r="490">
          <cell r="A490">
            <v>2640</v>
          </cell>
          <cell r="B490" t="str">
            <v>5</v>
          </cell>
          <cell r="C490" t="str">
            <v>大車隊</v>
          </cell>
        </row>
        <row r="491">
          <cell r="A491">
            <v>2641</v>
          </cell>
          <cell r="B491" t="str">
            <v>6</v>
          </cell>
          <cell r="C491" t="str">
            <v>正德</v>
          </cell>
        </row>
        <row r="492">
          <cell r="A492">
            <v>2642</v>
          </cell>
          <cell r="B492" t="str">
            <v>5</v>
          </cell>
          <cell r="C492" t="str">
            <v>宅配通</v>
          </cell>
        </row>
        <row r="493">
          <cell r="A493">
            <v>2643</v>
          </cell>
          <cell r="B493" t="str">
            <v>5</v>
          </cell>
          <cell r="C493" t="str">
            <v>捷迅</v>
          </cell>
        </row>
        <row r="494">
          <cell r="A494">
            <v>2644</v>
          </cell>
          <cell r="B494" t="str">
            <v>7</v>
          </cell>
          <cell r="C494" t="str">
            <v>中信造船</v>
          </cell>
        </row>
        <row r="495">
          <cell r="A495">
            <v>2645</v>
          </cell>
          <cell r="B495" t="str">
            <v>4</v>
          </cell>
          <cell r="C495" t="str">
            <v>長榮航太</v>
          </cell>
        </row>
        <row r="496">
          <cell r="A496">
            <v>2646</v>
          </cell>
          <cell r="B496" t="str">
            <v>6</v>
          </cell>
          <cell r="C496" t="str">
            <v>星宇航空</v>
          </cell>
        </row>
        <row r="497">
          <cell r="A497">
            <v>2701</v>
          </cell>
          <cell r="B497" t="str">
            <v>6</v>
          </cell>
          <cell r="C497" t="str">
            <v>萬企</v>
          </cell>
        </row>
        <row r="498">
          <cell r="A498">
            <v>2702</v>
          </cell>
          <cell r="B498" t="str">
            <v>9</v>
          </cell>
          <cell r="C498" t="str">
            <v>華園</v>
          </cell>
        </row>
        <row r="499">
          <cell r="A499">
            <v>2704</v>
          </cell>
          <cell r="B499" t="str">
            <v>6</v>
          </cell>
          <cell r="C499" t="str">
            <v>國賓</v>
          </cell>
        </row>
        <row r="500">
          <cell r="A500">
            <v>2705</v>
          </cell>
          <cell r="B500" t="str">
            <v>9</v>
          </cell>
          <cell r="C500" t="str">
            <v>六福</v>
          </cell>
        </row>
        <row r="501">
          <cell r="A501">
            <v>2706</v>
          </cell>
          <cell r="B501" t="str">
            <v>6</v>
          </cell>
          <cell r="C501" t="str">
            <v>第一店</v>
          </cell>
        </row>
        <row r="502">
          <cell r="A502">
            <v>2707</v>
          </cell>
          <cell r="B502" t="str">
            <v>4</v>
          </cell>
          <cell r="C502" t="str">
            <v>晶華</v>
          </cell>
        </row>
        <row r="503">
          <cell r="A503">
            <v>2712</v>
          </cell>
          <cell r="B503" t="str">
            <v>8</v>
          </cell>
          <cell r="C503" t="str">
            <v>遠雄來</v>
          </cell>
        </row>
        <row r="504">
          <cell r="A504">
            <v>2718</v>
          </cell>
          <cell r="B504" t="str">
            <v>7</v>
          </cell>
          <cell r="C504" t="str">
            <v>全心投控</v>
          </cell>
        </row>
        <row r="505">
          <cell r="A505">
            <v>2719</v>
          </cell>
          <cell r="B505" t="str">
            <v>7</v>
          </cell>
          <cell r="C505" t="str">
            <v>燦星旅</v>
          </cell>
        </row>
        <row r="506">
          <cell r="A506">
            <v>2722</v>
          </cell>
          <cell r="B506" t="str">
            <v>6</v>
          </cell>
          <cell r="C506" t="str">
            <v>夏都</v>
          </cell>
        </row>
        <row r="507">
          <cell r="A507">
            <v>2723</v>
          </cell>
          <cell r="B507" t="str">
            <v>4</v>
          </cell>
          <cell r="C507" t="str">
            <v>美食-KY</v>
          </cell>
        </row>
        <row r="508">
          <cell r="A508">
            <v>2724</v>
          </cell>
          <cell r="B508" t="str">
            <v>8</v>
          </cell>
          <cell r="C508" t="str">
            <v>藝舍-KY</v>
          </cell>
        </row>
        <row r="509">
          <cell r="A509">
            <v>2726</v>
          </cell>
          <cell r="B509" t="str">
            <v>8</v>
          </cell>
          <cell r="C509" t="str">
            <v>雅茗-KY</v>
          </cell>
        </row>
        <row r="510">
          <cell r="A510">
            <v>2727</v>
          </cell>
          <cell r="B510" t="str">
            <v>4</v>
          </cell>
          <cell r="C510" t="str">
            <v>王品</v>
          </cell>
        </row>
        <row r="511">
          <cell r="A511">
            <v>2729</v>
          </cell>
          <cell r="B511" t="str">
            <v>5</v>
          </cell>
          <cell r="C511" t="str">
            <v>瓦城</v>
          </cell>
        </row>
        <row r="512">
          <cell r="A512">
            <v>2731</v>
          </cell>
          <cell r="B512" t="str">
            <v>4</v>
          </cell>
          <cell r="C512" t="str">
            <v>雄獅</v>
          </cell>
        </row>
        <row r="513">
          <cell r="A513">
            <v>2732</v>
          </cell>
          <cell r="B513" t="str">
            <v>5</v>
          </cell>
          <cell r="C513" t="str">
            <v>六角</v>
          </cell>
        </row>
        <row r="514">
          <cell r="A514">
            <v>2734</v>
          </cell>
          <cell r="B514" t="str">
            <v>6</v>
          </cell>
          <cell r="C514" t="str">
            <v>易飛網</v>
          </cell>
        </row>
        <row r="515">
          <cell r="A515">
            <v>2736</v>
          </cell>
          <cell r="B515" t="str">
            <v>7</v>
          </cell>
          <cell r="C515" t="str">
            <v>富野</v>
          </cell>
        </row>
        <row r="516">
          <cell r="A516">
            <v>2739</v>
          </cell>
          <cell r="B516" t="str">
            <v>5</v>
          </cell>
          <cell r="C516" t="str">
            <v>寒舍</v>
          </cell>
        </row>
        <row r="517">
          <cell r="A517">
            <v>2740</v>
          </cell>
          <cell r="B517" t="str">
            <v>9</v>
          </cell>
          <cell r="C517" t="str">
            <v>天蔥</v>
          </cell>
        </row>
        <row r="518">
          <cell r="A518">
            <v>2743</v>
          </cell>
          <cell r="B518" t="str">
            <v>5</v>
          </cell>
          <cell r="C518" t="str">
            <v>山富</v>
          </cell>
        </row>
        <row r="519">
          <cell r="A519">
            <v>2745</v>
          </cell>
          <cell r="B519" t="str">
            <v>5</v>
          </cell>
          <cell r="C519" t="str">
            <v>五福</v>
          </cell>
        </row>
        <row r="520">
          <cell r="A520">
            <v>2748</v>
          </cell>
          <cell r="B520" t="str">
            <v>5</v>
          </cell>
          <cell r="C520" t="str">
            <v>雲品</v>
          </cell>
        </row>
        <row r="521">
          <cell r="A521">
            <v>2751</v>
          </cell>
          <cell r="B521" t="str">
            <v>6</v>
          </cell>
          <cell r="C521" t="str">
            <v>王座</v>
          </cell>
        </row>
        <row r="522">
          <cell r="A522">
            <v>2752</v>
          </cell>
          <cell r="B522" t="str">
            <v>5</v>
          </cell>
          <cell r="C522" t="str">
            <v>豆府</v>
          </cell>
        </row>
        <row r="523">
          <cell r="A523">
            <v>2753</v>
          </cell>
          <cell r="B523" t="str">
            <v>4</v>
          </cell>
          <cell r="C523" t="str">
            <v>八方雲集</v>
          </cell>
        </row>
        <row r="524">
          <cell r="A524">
            <v>2754</v>
          </cell>
          <cell r="B524" t="str">
            <v>5</v>
          </cell>
          <cell r="C524" t="str">
            <v>亞洲藏壽司</v>
          </cell>
        </row>
        <row r="525">
          <cell r="A525">
            <v>2755</v>
          </cell>
          <cell r="B525" t="str">
            <v>5</v>
          </cell>
          <cell r="C525" t="str">
            <v>揚秦</v>
          </cell>
        </row>
        <row r="526">
          <cell r="A526">
            <v>2756</v>
          </cell>
          <cell r="B526" t="str">
            <v>5</v>
          </cell>
          <cell r="C526" t="str">
            <v>聯發國際</v>
          </cell>
        </row>
        <row r="527">
          <cell r="A527">
            <v>2762</v>
          </cell>
          <cell r="B527" t="str">
            <v>5</v>
          </cell>
          <cell r="C527" t="str">
            <v>世界健身-KY</v>
          </cell>
        </row>
        <row r="528">
          <cell r="A528">
            <v>2901</v>
          </cell>
          <cell r="B528" t="str">
            <v>6</v>
          </cell>
          <cell r="C528" t="str">
            <v>欣欣</v>
          </cell>
        </row>
        <row r="529">
          <cell r="A529">
            <v>2903</v>
          </cell>
          <cell r="B529" t="str">
            <v>4</v>
          </cell>
          <cell r="C529" t="str">
            <v>遠百</v>
          </cell>
        </row>
        <row r="530">
          <cell r="A530">
            <v>2904</v>
          </cell>
          <cell r="B530" t="str">
            <v>6</v>
          </cell>
          <cell r="C530" t="str">
            <v>匯僑</v>
          </cell>
        </row>
        <row r="531">
          <cell r="A531">
            <v>2905</v>
          </cell>
          <cell r="B531" t="str">
            <v>5</v>
          </cell>
          <cell r="C531" t="str">
            <v>三商</v>
          </cell>
        </row>
        <row r="532">
          <cell r="A532">
            <v>2906</v>
          </cell>
          <cell r="B532" t="str">
            <v>5</v>
          </cell>
          <cell r="C532" t="str">
            <v>高林</v>
          </cell>
        </row>
        <row r="533">
          <cell r="A533">
            <v>2908</v>
          </cell>
          <cell r="B533" t="str">
            <v>6</v>
          </cell>
          <cell r="C533" t="str">
            <v>特力</v>
          </cell>
        </row>
        <row r="534">
          <cell r="A534">
            <v>2910</v>
          </cell>
          <cell r="B534" t="str">
            <v>7</v>
          </cell>
          <cell r="C534" t="str">
            <v>統領</v>
          </cell>
        </row>
        <row r="535">
          <cell r="A535">
            <v>2911</v>
          </cell>
          <cell r="B535" t="str">
            <v>9</v>
          </cell>
          <cell r="C535" t="str">
            <v>麗嬰房</v>
          </cell>
        </row>
        <row r="536">
          <cell r="A536">
            <v>2912</v>
          </cell>
          <cell r="B536" t="str">
            <v>1</v>
          </cell>
          <cell r="C536" t="str">
            <v>統一超</v>
          </cell>
        </row>
        <row r="537">
          <cell r="A537">
            <v>2913</v>
          </cell>
          <cell r="B537" t="str">
            <v>8</v>
          </cell>
          <cell r="C537" t="str">
            <v>農林</v>
          </cell>
        </row>
        <row r="538">
          <cell r="A538">
            <v>2915</v>
          </cell>
          <cell r="B538" t="str">
            <v>6</v>
          </cell>
          <cell r="C538" t="str">
            <v>潤泰全</v>
          </cell>
        </row>
        <row r="539">
          <cell r="A539">
            <v>2916</v>
          </cell>
          <cell r="B539" t="str">
            <v>5</v>
          </cell>
          <cell r="C539" t="str">
            <v>滿心</v>
          </cell>
        </row>
        <row r="540">
          <cell r="A540">
            <v>2923</v>
          </cell>
          <cell r="B540" t="str">
            <v>6</v>
          </cell>
          <cell r="C540" t="str">
            <v>鼎固-KY</v>
          </cell>
        </row>
        <row r="541">
          <cell r="A541">
            <v>2924</v>
          </cell>
          <cell r="B541" t="str">
            <v>9</v>
          </cell>
          <cell r="C541" t="str">
            <v>宏太-KY</v>
          </cell>
        </row>
        <row r="542">
          <cell r="A542">
            <v>2926</v>
          </cell>
          <cell r="B542" t="str">
            <v>7</v>
          </cell>
          <cell r="C542" t="str">
            <v>誠品生活</v>
          </cell>
        </row>
        <row r="543">
          <cell r="A543">
            <v>2929</v>
          </cell>
          <cell r="B543" t="str">
            <v>8</v>
          </cell>
          <cell r="C543" t="str">
            <v>淘帝-KY</v>
          </cell>
        </row>
        <row r="544">
          <cell r="A544">
            <v>2937</v>
          </cell>
          <cell r="B544" t="str">
            <v>6</v>
          </cell>
          <cell r="C544" t="str">
            <v>集雅社</v>
          </cell>
        </row>
        <row r="545">
          <cell r="A545">
            <v>2939</v>
          </cell>
          <cell r="B545" t="str">
            <v>8</v>
          </cell>
          <cell r="C545" t="str">
            <v>永邑-KY</v>
          </cell>
        </row>
        <row r="546">
          <cell r="A546">
            <v>2941</v>
          </cell>
          <cell r="B546" t="str">
            <v>7</v>
          </cell>
          <cell r="C546" t="str">
            <v>米斯特</v>
          </cell>
        </row>
        <row r="547">
          <cell r="A547">
            <v>2945</v>
          </cell>
          <cell r="B547" t="str">
            <v>6</v>
          </cell>
          <cell r="C547" t="str">
            <v>三商家購</v>
          </cell>
        </row>
        <row r="548">
          <cell r="A548">
            <v>2947</v>
          </cell>
          <cell r="B548" t="str">
            <v>6</v>
          </cell>
          <cell r="C548" t="str">
            <v>振宇五金</v>
          </cell>
        </row>
        <row r="549">
          <cell r="A549">
            <v>2948</v>
          </cell>
          <cell r="B549" t="str">
            <v>6</v>
          </cell>
          <cell r="C549" t="str">
            <v>寶陞</v>
          </cell>
        </row>
        <row r="550">
          <cell r="A550">
            <v>2949</v>
          </cell>
          <cell r="B550" t="str">
            <v>5</v>
          </cell>
          <cell r="C550" t="str">
            <v>欣新網</v>
          </cell>
        </row>
        <row r="551">
          <cell r="A551">
            <v>3002</v>
          </cell>
          <cell r="B551" t="str">
            <v>6</v>
          </cell>
          <cell r="C551" t="str">
            <v>歐格</v>
          </cell>
        </row>
        <row r="552">
          <cell r="A552">
            <v>3003</v>
          </cell>
          <cell r="B552" t="str">
            <v>5</v>
          </cell>
          <cell r="C552" t="str">
            <v>健和興</v>
          </cell>
        </row>
        <row r="553">
          <cell r="A553">
            <v>3004</v>
          </cell>
          <cell r="B553" t="str">
            <v>7</v>
          </cell>
          <cell r="C553" t="str">
            <v>豐達科</v>
          </cell>
        </row>
        <row r="554">
          <cell r="A554">
            <v>3005</v>
          </cell>
          <cell r="B554" t="str">
            <v>4</v>
          </cell>
          <cell r="C554" t="str">
            <v>神基</v>
          </cell>
        </row>
        <row r="555">
          <cell r="A555">
            <v>3006</v>
          </cell>
          <cell r="B555" t="str">
            <v>5</v>
          </cell>
          <cell r="C555" t="str">
            <v>晶豪科</v>
          </cell>
        </row>
        <row r="556">
          <cell r="A556">
            <v>3008</v>
          </cell>
          <cell r="B556" t="str">
            <v>2</v>
          </cell>
          <cell r="C556" t="str">
            <v>大立光</v>
          </cell>
        </row>
        <row r="557">
          <cell r="A557">
            <v>3010</v>
          </cell>
          <cell r="B557" t="str">
            <v>4</v>
          </cell>
          <cell r="C557" t="str">
            <v>華立</v>
          </cell>
        </row>
        <row r="558">
          <cell r="A558">
            <v>3011</v>
          </cell>
          <cell r="B558" t="str">
            <v>7</v>
          </cell>
          <cell r="C558" t="str">
            <v>今皓</v>
          </cell>
        </row>
        <row r="559">
          <cell r="A559">
            <v>3013</v>
          </cell>
          <cell r="B559" t="str">
            <v>6</v>
          </cell>
          <cell r="C559" t="str">
            <v>晟銘電</v>
          </cell>
        </row>
        <row r="560">
          <cell r="A560">
            <v>3014</v>
          </cell>
          <cell r="B560" t="str">
            <v>5</v>
          </cell>
          <cell r="C560" t="str">
            <v>聯陽</v>
          </cell>
        </row>
        <row r="561">
          <cell r="A561">
            <v>3015</v>
          </cell>
          <cell r="B561" t="str">
            <v>4</v>
          </cell>
          <cell r="C561" t="str">
            <v>全漢</v>
          </cell>
        </row>
        <row r="562">
          <cell r="A562">
            <v>3016</v>
          </cell>
          <cell r="B562" t="str">
            <v>6</v>
          </cell>
          <cell r="C562" t="str">
            <v>嘉晶</v>
          </cell>
        </row>
        <row r="563">
          <cell r="A563">
            <v>3017</v>
          </cell>
          <cell r="B563" t="str">
            <v>3</v>
          </cell>
          <cell r="C563" t="str">
            <v>奇鋐</v>
          </cell>
        </row>
        <row r="564">
          <cell r="A564">
            <v>3018</v>
          </cell>
          <cell r="B564" t="str">
            <v>9</v>
          </cell>
          <cell r="C564" t="str">
            <v>隆銘綠能</v>
          </cell>
        </row>
        <row r="565">
          <cell r="A565">
            <v>3019</v>
          </cell>
          <cell r="B565" t="str">
            <v>4</v>
          </cell>
          <cell r="C565" t="str">
            <v>亞光</v>
          </cell>
        </row>
        <row r="566">
          <cell r="A566">
            <v>3021</v>
          </cell>
          <cell r="B566" t="str">
            <v>6</v>
          </cell>
          <cell r="C566" t="str">
            <v>鴻名</v>
          </cell>
        </row>
        <row r="567">
          <cell r="A567">
            <v>3022</v>
          </cell>
          <cell r="B567" t="str">
            <v>4</v>
          </cell>
          <cell r="C567" t="str">
            <v>威強電</v>
          </cell>
        </row>
        <row r="568">
          <cell r="A568">
            <v>3023</v>
          </cell>
          <cell r="B568" t="str">
            <v>4</v>
          </cell>
          <cell r="C568" t="str">
            <v>信邦</v>
          </cell>
        </row>
        <row r="569">
          <cell r="A569">
            <v>3024</v>
          </cell>
          <cell r="B569" t="str">
            <v>7</v>
          </cell>
          <cell r="C569" t="str">
            <v>憶聲</v>
          </cell>
        </row>
        <row r="570">
          <cell r="A570">
            <v>3025</v>
          </cell>
          <cell r="B570" t="str">
            <v>6</v>
          </cell>
          <cell r="C570" t="str">
            <v>星通</v>
          </cell>
        </row>
        <row r="571">
          <cell r="A571">
            <v>3026</v>
          </cell>
          <cell r="B571" t="str">
            <v>4</v>
          </cell>
          <cell r="C571" t="str">
            <v>禾伸堂</v>
          </cell>
        </row>
        <row r="572">
          <cell r="A572">
            <v>3027</v>
          </cell>
          <cell r="B572" t="str">
            <v>7</v>
          </cell>
          <cell r="C572" t="str">
            <v>盛達</v>
          </cell>
        </row>
        <row r="573">
          <cell r="A573">
            <v>3028</v>
          </cell>
          <cell r="B573" t="str">
            <v>6</v>
          </cell>
          <cell r="C573" t="str">
            <v>增你強</v>
          </cell>
        </row>
        <row r="574">
          <cell r="A574">
            <v>3029</v>
          </cell>
          <cell r="B574" t="str">
            <v>4</v>
          </cell>
          <cell r="C574" t="str">
            <v>零壹</v>
          </cell>
        </row>
        <row r="575">
          <cell r="A575">
            <v>3030</v>
          </cell>
          <cell r="B575" t="str">
            <v>4</v>
          </cell>
          <cell r="C575" t="str">
            <v>德律</v>
          </cell>
        </row>
        <row r="576">
          <cell r="A576">
            <v>3031</v>
          </cell>
          <cell r="B576" t="str">
            <v>6</v>
          </cell>
          <cell r="C576" t="str">
            <v>佰鴻</v>
          </cell>
        </row>
        <row r="577">
          <cell r="A577">
            <v>3032</v>
          </cell>
          <cell r="B577" t="str">
            <v>5</v>
          </cell>
          <cell r="C577" t="str">
            <v>偉訓</v>
          </cell>
        </row>
        <row r="578">
          <cell r="A578">
            <v>3033</v>
          </cell>
          <cell r="B578" t="str">
            <v>6</v>
          </cell>
          <cell r="C578" t="str">
            <v>威健</v>
          </cell>
        </row>
        <row r="579">
          <cell r="A579">
            <v>3034</v>
          </cell>
          <cell r="B579" t="str">
            <v>3</v>
          </cell>
          <cell r="C579" t="str">
            <v>聯詠</v>
          </cell>
        </row>
        <row r="580">
          <cell r="A580">
            <v>3035</v>
          </cell>
          <cell r="B580" t="str">
            <v>4</v>
          </cell>
          <cell r="C580" t="str">
            <v>智原</v>
          </cell>
        </row>
        <row r="581">
          <cell r="A581">
            <v>3036</v>
          </cell>
          <cell r="B581" t="str">
            <v>4</v>
          </cell>
          <cell r="C581" t="str">
            <v>文曄</v>
          </cell>
        </row>
        <row r="582">
          <cell r="A582">
            <v>3037</v>
          </cell>
          <cell r="B582" t="str">
            <v>4</v>
          </cell>
          <cell r="C582" t="str">
            <v>欣興</v>
          </cell>
        </row>
        <row r="583">
          <cell r="A583">
            <v>3038</v>
          </cell>
          <cell r="B583" t="str">
            <v>5</v>
          </cell>
          <cell r="C583" t="str">
            <v>全台</v>
          </cell>
        </row>
        <row r="584">
          <cell r="A584">
            <v>3040</v>
          </cell>
          <cell r="B584" t="str">
            <v>6</v>
          </cell>
          <cell r="C584" t="str">
            <v>遠見</v>
          </cell>
        </row>
        <row r="585">
          <cell r="A585">
            <v>3041</v>
          </cell>
          <cell r="B585" t="str">
            <v>7</v>
          </cell>
          <cell r="C585" t="str">
            <v>揚智</v>
          </cell>
        </row>
        <row r="586">
          <cell r="A586">
            <v>3042</v>
          </cell>
          <cell r="B586" t="str">
            <v>4</v>
          </cell>
          <cell r="C586" t="str">
            <v>晶技</v>
          </cell>
        </row>
        <row r="587">
          <cell r="A587">
            <v>3043</v>
          </cell>
          <cell r="B587" t="str">
            <v>8</v>
          </cell>
          <cell r="C587" t="str">
            <v>科風</v>
          </cell>
        </row>
        <row r="588">
          <cell r="A588">
            <v>3044</v>
          </cell>
          <cell r="B588" t="str">
            <v>3</v>
          </cell>
          <cell r="C588" t="str">
            <v>健鼎</v>
          </cell>
        </row>
        <row r="589">
          <cell r="A589">
            <v>3045</v>
          </cell>
          <cell r="B589" t="str">
            <v>2</v>
          </cell>
          <cell r="C589" t="str">
            <v>台灣大</v>
          </cell>
        </row>
        <row r="590">
          <cell r="A590">
            <v>3046</v>
          </cell>
          <cell r="B590" t="str">
            <v>5</v>
          </cell>
          <cell r="C590" t="str">
            <v>建碁</v>
          </cell>
        </row>
        <row r="591">
          <cell r="A591">
            <v>3047</v>
          </cell>
          <cell r="B591" t="str">
            <v>7</v>
          </cell>
          <cell r="C591" t="str">
            <v>訊舟</v>
          </cell>
        </row>
        <row r="592">
          <cell r="A592">
            <v>3048</v>
          </cell>
          <cell r="B592" t="str">
            <v>7</v>
          </cell>
          <cell r="C592" t="str">
            <v>益登</v>
          </cell>
        </row>
        <row r="593">
          <cell r="A593">
            <v>3049</v>
          </cell>
          <cell r="B593" t="str">
            <v>6</v>
          </cell>
          <cell r="C593" t="str">
            <v>精金</v>
          </cell>
        </row>
        <row r="594">
          <cell r="A594">
            <v>3050</v>
          </cell>
          <cell r="B594" t="str">
            <v>6</v>
          </cell>
          <cell r="C594" t="str">
            <v>鈺德</v>
          </cell>
        </row>
        <row r="595">
          <cell r="A595">
            <v>3051</v>
          </cell>
          <cell r="B595" t="str">
            <v>8</v>
          </cell>
          <cell r="C595" t="str">
            <v>力特</v>
          </cell>
        </row>
        <row r="596">
          <cell r="A596">
            <v>3052</v>
          </cell>
          <cell r="B596" t="str">
            <v>6</v>
          </cell>
          <cell r="C596" t="str">
            <v>夆典</v>
          </cell>
        </row>
        <row r="597">
          <cell r="A597">
            <v>3054</v>
          </cell>
          <cell r="B597" t="str">
            <v>7</v>
          </cell>
          <cell r="C597" t="str">
            <v>立萬利</v>
          </cell>
        </row>
        <row r="598">
          <cell r="A598">
            <v>3055</v>
          </cell>
          <cell r="B598" t="str">
            <v>7</v>
          </cell>
          <cell r="C598" t="str">
            <v>蔚華科</v>
          </cell>
        </row>
        <row r="599">
          <cell r="A599">
            <v>3056</v>
          </cell>
          <cell r="B599" t="str">
            <v>6</v>
          </cell>
          <cell r="C599" t="str">
            <v>富華新</v>
          </cell>
        </row>
        <row r="600">
          <cell r="A600">
            <v>3057</v>
          </cell>
          <cell r="B600" t="str">
            <v>8</v>
          </cell>
          <cell r="C600" t="str">
            <v>喬鼎</v>
          </cell>
        </row>
        <row r="601">
          <cell r="A601">
            <v>3058</v>
          </cell>
          <cell r="B601" t="str">
            <v>8</v>
          </cell>
          <cell r="C601" t="str">
            <v>立德</v>
          </cell>
        </row>
        <row r="602">
          <cell r="A602">
            <v>3059</v>
          </cell>
          <cell r="B602" t="str">
            <v>5</v>
          </cell>
          <cell r="C602" t="str">
            <v>華晶科</v>
          </cell>
        </row>
        <row r="603">
          <cell r="A603">
            <v>3060</v>
          </cell>
          <cell r="B603" t="str">
            <v>7</v>
          </cell>
          <cell r="C603" t="str">
            <v>銘異</v>
          </cell>
        </row>
        <row r="604">
          <cell r="A604">
            <v>3062</v>
          </cell>
          <cell r="B604" t="str">
            <v>6</v>
          </cell>
          <cell r="C604" t="str">
            <v>建漢</v>
          </cell>
        </row>
        <row r="605">
          <cell r="A605">
            <v>3064</v>
          </cell>
          <cell r="B605" t="str">
            <v>9</v>
          </cell>
          <cell r="C605" t="str">
            <v>泰偉</v>
          </cell>
        </row>
        <row r="606">
          <cell r="A606">
            <v>3066</v>
          </cell>
          <cell r="B606" t="str">
            <v>8</v>
          </cell>
          <cell r="C606" t="str">
            <v>李洲</v>
          </cell>
        </row>
        <row r="607">
          <cell r="A607">
            <v>3067</v>
          </cell>
          <cell r="B607" t="str">
            <v>7</v>
          </cell>
          <cell r="C607" t="str">
            <v>全域</v>
          </cell>
        </row>
        <row r="608">
          <cell r="A608">
            <v>3071</v>
          </cell>
          <cell r="B608" t="str">
            <v>6</v>
          </cell>
          <cell r="C608" t="str">
            <v>協禧</v>
          </cell>
        </row>
        <row r="609">
          <cell r="A609">
            <v>3073</v>
          </cell>
          <cell r="B609" t="str">
            <v>9</v>
          </cell>
          <cell r="C609" t="str">
            <v>天方能源</v>
          </cell>
        </row>
        <row r="610">
          <cell r="A610">
            <v>3078</v>
          </cell>
          <cell r="B610" t="str">
            <v>4</v>
          </cell>
          <cell r="C610" t="str">
            <v>僑威</v>
          </cell>
        </row>
        <row r="611">
          <cell r="A611">
            <v>3081</v>
          </cell>
          <cell r="B611" t="str">
            <v>6</v>
          </cell>
          <cell r="C611" t="str">
            <v>聯亞</v>
          </cell>
        </row>
        <row r="612">
          <cell r="A612">
            <v>3083</v>
          </cell>
          <cell r="B612" t="str">
            <v>6</v>
          </cell>
          <cell r="C612" t="str">
            <v>網龍</v>
          </cell>
        </row>
        <row r="613">
          <cell r="A613">
            <v>3085</v>
          </cell>
          <cell r="B613" t="str">
            <v>9</v>
          </cell>
          <cell r="C613" t="str">
            <v>新零售</v>
          </cell>
        </row>
        <row r="614">
          <cell r="A614">
            <v>3086</v>
          </cell>
          <cell r="B614" t="str">
            <v>6</v>
          </cell>
          <cell r="C614" t="str">
            <v>華義</v>
          </cell>
        </row>
        <row r="615">
          <cell r="A615">
            <v>3088</v>
          </cell>
          <cell r="B615" t="str">
            <v>5</v>
          </cell>
          <cell r="C615" t="str">
            <v>艾訊</v>
          </cell>
        </row>
        <row r="616">
          <cell r="A616">
            <v>3090</v>
          </cell>
          <cell r="B616" t="str">
            <v>5</v>
          </cell>
          <cell r="C616" t="str">
            <v>日電貿</v>
          </cell>
        </row>
        <row r="617">
          <cell r="A617">
            <v>3092</v>
          </cell>
          <cell r="B617" t="str">
            <v>8</v>
          </cell>
          <cell r="C617" t="str">
            <v>鴻碩</v>
          </cell>
        </row>
        <row r="618">
          <cell r="A618">
            <v>3093</v>
          </cell>
          <cell r="B618" t="str">
            <v>6</v>
          </cell>
          <cell r="C618" t="str">
            <v>港建*</v>
          </cell>
        </row>
        <row r="619">
          <cell r="A619">
            <v>3094</v>
          </cell>
          <cell r="B619" t="str">
            <v>6</v>
          </cell>
          <cell r="C619" t="str">
            <v>聯傑</v>
          </cell>
        </row>
        <row r="620">
          <cell r="A620">
            <v>3095</v>
          </cell>
          <cell r="B620" t="str">
            <v>9</v>
          </cell>
          <cell r="C620" t="str">
            <v>及成</v>
          </cell>
        </row>
        <row r="621">
          <cell r="A621">
            <v>3105</v>
          </cell>
          <cell r="B621" t="str">
            <v>5</v>
          </cell>
          <cell r="C621" t="str">
            <v>穩懋</v>
          </cell>
        </row>
        <row r="622">
          <cell r="A622">
            <v>3114</v>
          </cell>
          <cell r="B622" t="str">
            <v>6</v>
          </cell>
          <cell r="C622" t="str">
            <v>好德</v>
          </cell>
        </row>
        <row r="623">
          <cell r="A623">
            <v>3115</v>
          </cell>
          <cell r="B623" t="str">
            <v>8</v>
          </cell>
          <cell r="C623" t="str">
            <v>富榮綱</v>
          </cell>
        </row>
        <row r="624">
          <cell r="A624">
            <v>3118</v>
          </cell>
          <cell r="B624" t="str">
            <v>6</v>
          </cell>
          <cell r="C624" t="str">
            <v>進階</v>
          </cell>
        </row>
        <row r="625">
          <cell r="A625">
            <v>3122</v>
          </cell>
          <cell r="B625" t="str">
            <v>6</v>
          </cell>
          <cell r="C625" t="str">
            <v>笙泉</v>
          </cell>
        </row>
        <row r="626">
          <cell r="A626">
            <v>3128</v>
          </cell>
          <cell r="B626" t="str">
            <v>7</v>
          </cell>
          <cell r="C626" t="str">
            <v>昇銳</v>
          </cell>
        </row>
        <row r="627">
          <cell r="A627">
            <v>3130</v>
          </cell>
          <cell r="B627" t="str">
            <v>4</v>
          </cell>
          <cell r="C627" t="str">
            <v>一零四</v>
          </cell>
        </row>
        <row r="628">
          <cell r="A628">
            <v>3131</v>
          </cell>
          <cell r="B628" t="str">
            <v>5</v>
          </cell>
          <cell r="C628" t="str">
            <v>弘塑</v>
          </cell>
        </row>
        <row r="629">
          <cell r="A629">
            <v>3138</v>
          </cell>
          <cell r="B629" t="str">
            <v>6</v>
          </cell>
          <cell r="C629" t="str">
            <v>耀登</v>
          </cell>
        </row>
        <row r="630">
          <cell r="A630">
            <v>3141</v>
          </cell>
          <cell r="B630" t="str">
            <v>6</v>
          </cell>
          <cell r="C630" t="str">
            <v>晶宏</v>
          </cell>
        </row>
        <row r="631">
          <cell r="A631">
            <v>3147</v>
          </cell>
          <cell r="B631" t="str">
            <v>5</v>
          </cell>
          <cell r="C631" t="str">
            <v>大綜</v>
          </cell>
        </row>
        <row r="632">
          <cell r="A632">
            <v>3149</v>
          </cell>
          <cell r="B632" t="str">
            <v>9</v>
          </cell>
          <cell r="C632" t="str">
            <v>正達</v>
          </cell>
        </row>
        <row r="633">
          <cell r="A633">
            <v>3150</v>
          </cell>
          <cell r="B633" t="str">
            <v>7</v>
          </cell>
          <cell r="C633" t="str">
            <v>鈺寶-創</v>
          </cell>
        </row>
        <row r="634">
          <cell r="A634">
            <v>3152</v>
          </cell>
          <cell r="B634" t="str">
            <v>5</v>
          </cell>
          <cell r="C634" t="str">
            <v>璟德</v>
          </cell>
        </row>
        <row r="635">
          <cell r="A635">
            <v>3162</v>
          </cell>
          <cell r="B635" t="str">
            <v>9</v>
          </cell>
          <cell r="C635" t="str">
            <v>精確</v>
          </cell>
        </row>
        <row r="636">
          <cell r="A636">
            <v>3163</v>
          </cell>
          <cell r="B636" t="str">
            <v>6</v>
          </cell>
          <cell r="C636" t="str">
            <v>波若威</v>
          </cell>
        </row>
        <row r="637">
          <cell r="A637">
            <v>3164</v>
          </cell>
          <cell r="B637" t="str">
            <v>7</v>
          </cell>
          <cell r="C637" t="str">
            <v>景岳</v>
          </cell>
        </row>
        <row r="638">
          <cell r="A638">
            <v>3167</v>
          </cell>
          <cell r="B638" t="str">
            <v>6</v>
          </cell>
          <cell r="C638" t="str">
            <v>大量</v>
          </cell>
        </row>
        <row r="639">
          <cell r="A639">
            <v>3168</v>
          </cell>
          <cell r="B639" t="str">
            <v>6</v>
          </cell>
          <cell r="C639" t="str">
            <v>眾福科</v>
          </cell>
        </row>
        <row r="640">
          <cell r="A640">
            <v>3169</v>
          </cell>
          <cell r="B640" t="str">
            <v>6</v>
          </cell>
          <cell r="C640" t="str">
            <v>亞信</v>
          </cell>
        </row>
        <row r="641">
          <cell r="A641">
            <v>3171</v>
          </cell>
          <cell r="B641" t="str">
            <v>7</v>
          </cell>
          <cell r="C641" t="str">
            <v>炎洲流通</v>
          </cell>
        </row>
        <row r="642">
          <cell r="A642">
            <v>3176</v>
          </cell>
          <cell r="B642" t="str">
            <v>7</v>
          </cell>
          <cell r="C642" t="str">
            <v>基亞</v>
          </cell>
        </row>
        <row r="643">
          <cell r="A643">
            <v>3178</v>
          </cell>
          <cell r="B643" t="str">
            <v>7</v>
          </cell>
          <cell r="C643" t="str">
            <v>公準</v>
          </cell>
        </row>
        <row r="644">
          <cell r="A644">
            <v>3188</v>
          </cell>
          <cell r="B644" t="str">
            <v>7</v>
          </cell>
          <cell r="C644" t="str">
            <v>鑫龍騰</v>
          </cell>
        </row>
        <row r="645">
          <cell r="A645">
            <v>3189</v>
          </cell>
          <cell r="B645" t="str">
            <v>4</v>
          </cell>
          <cell r="C645" t="str">
            <v>景碩</v>
          </cell>
        </row>
        <row r="646">
          <cell r="A646">
            <v>3191</v>
          </cell>
          <cell r="B646" t="str">
            <v>9</v>
          </cell>
          <cell r="C646" t="str">
            <v>雲嘉南</v>
          </cell>
        </row>
        <row r="647">
          <cell r="A647">
            <v>3202</v>
          </cell>
          <cell r="B647" t="str">
            <v>D</v>
          </cell>
          <cell r="C647" t="str">
            <v>樺晟</v>
          </cell>
        </row>
        <row r="648">
          <cell r="A648">
            <v>3205</v>
          </cell>
          <cell r="B648" t="str">
            <v>7</v>
          </cell>
          <cell r="C648" t="str">
            <v>佰研</v>
          </cell>
        </row>
        <row r="649">
          <cell r="A649">
            <v>3206</v>
          </cell>
          <cell r="B649" t="str">
            <v>6</v>
          </cell>
          <cell r="C649" t="str">
            <v>志豐</v>
          </cell>
        </row>
        <row r="650">
          <cell r="A650">
            <v>3207</v>
          </cell>
          <cell r="B650" t="str">
            <v>6</v>
          </cell>
          <cell r="C650" t="str">
            <v>耀勝</v>
          </cell>
        </row>
        <row r="651">
          <cell r="A651">
            <v>3209</v>
          </cell>
          <cell r="B651" t="str">
            <v>6</v>
          </cell>
          <cell r="C651" t="str">
            <v>全科</v>
          </cell>
        </row>
        <row r="652">
          <cell r="A652">
            <v>3211</v>
          </cell>
          <cell r="B652" t="str">
            <v>4</v>
          </cell>
          <cell r="C652" t="str">
            <v>順達</v>
          </cell>
        </row>
        <row r="653">
          <cell r="A653">
            <v>3213</v>
          </cell>
          <cell r="B653" t="str">
            <v>5</v>
          </cell>
          <cell r="C653" t="str">
            <v>茂訊</v>
          </cell>
        </row>
        <row r="654">
          <cell r="A654">
            <v>3217</v>
          </cell>
          <cell r="B654" t="str">
            <v>5</v>
          </cell>
          <cell r="C654" t="str">
            <v>優群</v>
          </cell>
        </row>
        <row r="655">
          <cell r="A655">
            <v>3218</v>
          </cell>
          <cell r="B655" t="str">
            <v>4</v>
          </cell>
          <cell r="C655" t="str">
            <v>大學光</v>
          </cell>
        </row>
        <row r="656">
          <cell r="A656">
            <v>3219</v>
          </cell>
          <cell r="B656" t="str">
            <v>7</v>
          </cell>
          <cell r="C656" t="str">
            <v>倚強科</v>
          </cell>
        </row>
        <row r="657">
          <cell r="A657">
            <v>3221</v>
          </cell>
          <cell r="B657" t="str">
            <v>6</v>
          </cell>
          <cell r="C657" t="str">
            <v>台嘉碩</v>
          </cell>
        </row>
        <row r="658">
          <cell r="A658">
            <v>3224</v>
          </cell>
          <cell r="B658" t="str">
            <v>7</v>
          </cell>
          <cell r="C658" t="str">
            <v>三顧</v>
          </cell>
        </row>
        <row r="659">
          <cell r="A659">
            <v>3226</v>
          </cell>
          <cell r="B659" t="str">
            <v>6</v>
          </cell>
          <cell r="C659" t="str">
            <v>至寶電</v>
          </cell>
        </row>
        <row r="660">
          <cell r="A660">
            <v>3227</v>
          </cell>
          <cell r="B660" t="str">
            <v>4</v>
          </cell>
          <cell r="C660" t="str">
            <v>原相</v>
          </cell>
        </row>
        <row r="661">
          <cell r="A661">
            <v>3228</v>
          </cell>
          <cell r="B661" t="str">
            <v>8</v>
          </cell>
          <cell r="C661" t="str">
            <v>金麗科</v>
          </cell>
        </row>
        <row r="662">
          <cell r="A662">
            <v>3229</v>
          </cell>
          <cell r="B662" t="str">
            <v>8</v>
          </cell>
          <cell r="C662" t="str">
            <v>晟鈦</v>
          </cell>
        </row>
        <row r="663">
          <cell r="A663">
            <v>3230</v>
          </cell>
          <cell r="B663" t="str">
            <v>9</v>
          </cell>
          <cell r="C663" t="str">
            <v>錦明</v>
          </cell>
        </row>
        <row r="664">
          <cell r="A664">
            <v>3231</v>
          </cell>
          <cell r="B664" t="str">
            <v>4</v>
          </cell>
          <cell r="C664" t="str">
            <v>緯創</v>
          </cell>
        </row>
        <row r="665">
          <cell r="A665">
            <v>3232</v>
          </cell>
          <cell r="B665" t="str">
            <v>7</v>
          </cell>
          <cell r="C665" t="str">
            <v>昱捷</v>
          </cell>
        </row>
        <row r="666">
          <cell r="A666">
            <v>3234</v>
          </cell>
          <cell r="B666" t="str">
            <v>9</v>
          </cell>
          <cell r="C666" t="str">
            <v>光環</v>
          </cell>
        </row>
        <row r="667">
          <cell r="A667">
            <v>3236</v>
          </cell>
          <cell r="B667" t="str">
            <v>6</v>
          </cell>
          <cell r="C667" t="str">
            <v>千如</v>
          </cell>
        </row>
        <row r="668">
          <cell r="A668">
            <v>3252</v>
          </cell>
          <cell r="B668" t="str">
            <v>9</v>
          </cell>
          <cell r="C668" t="str">
            <v>海灣</v>
          </cell>
        </row>
        <row r="669">
          <cell r="A669">
            <v>3257</v>
          </cell>
          <cell r="B669" t="str">
            <v>6</v>
          </cell>
          <cell r="C669" t="str">
            <v>虹冠電</v>
          </cell>
        </row>
        <row r="670">
          <cell r="A670">
            <v>3259</v>
          </cell>
          <cell r="B670" t="str">
            <v>9</v>
          </cell>
          <cell r="C670" t="str">
            <v>鑫創</v>
          </cell>
        </row>
        <row r="671">
          <cell r="A671">
            <v>3260</v>
          </cell>
          <cell r="B671" t="str">
            <v>5</v>
          </cell>
          <cell r="C671" t="str">
            <v>威剛</v>
          </cell>
        </row>
        <row r="672">
          <cell r="A672">
            <v>3264</v>
          </cell>
          <cell r="B672" t="str">
            <v>4</v>
          </cell>
          <cell r="C672" t="str">
            <v>欣銓</v>
          </cell>
        </row>
        <row r="673">
          <cell r="A673">
            <v>3265</v>
          </cell>
          <cell r="B673" t="str">
            <v>6</v>
          </cell>
          <cell r="C673" t="str">
            <v>台星科</v>
          </cell>
        </row>
        <row r="674">
          <cell r="A674">
            <v>3266</v>
          </cell>
          <cell r="B674" t="str">
            <v>5</v>
          </cell>
          <cell r="C674" t="str">
            <v>昇陽</v>
          </cell>
        </row>
        <row r="675">
          <cell r="A675">
            <v>3268</v>
          </cell>
          <cell r="B675" t="str">
            <v>7</v>
          </cell>
          <cell r="C675" t="str">
            <v>海德威</v>
          </cell>
        </row>
        <row r="676">
          <cell r="A676">
            <v>3272</v>
          </cell>
          <cell r="B676" t="str">
            <v>7</v>
          </cell>
          <cell r="C676" t="str">
            <v>東碩</v>
          </cell>
        </row>
        <row r="677">
          <cell r="A677">
            <v>3276</v>
          </cell>
          <cell r="B677" t="str">
            <v>7</v>
          </cell>
          <cell r="C677" t="str">
            <v>宇環</v>
          </cell>
        </row>
        <row r="678">
          <cell r="A678">
            <v>3284</v>
          </cell>
          <cell r="B678" t="str">
            <v>7</v>
          </cell>
          <cell r="C678" t="str">
            <v>太普高</v>
          </cell>
        </row>
        <row r="679">
          <cell r="A679">
            <v>3285</v>
          </cell>
          <cell r="B679" t="str">
            <v>6</v>
          </cell>
          <cell r="C679" t="str">
            <v>微端</v>
          </cell>
        </row>
        <row r="680">
          <cell r="A680">
            <v>3287</v>
          </cell>
          <cell r="B680" t="str">
            <v>7</v>
          </cell>
          <cell r="C680" t="str">
            <v>廣寰科</v>
          </cell>
        </row>
        <row r="681">
          <cell r="A681">
            <v>3288</v>
          </cell>
          <cell r="B681" t="str">
            <v>9</v>
          </cell>
          <cell r="C681" t="str">
            <v>點晶</v>
          </cell>
        </row>
        <row r="682">
          <cell r="A682">
            <v>3289</v>
          </cell>
          <cell r="B682" t="str">
            <v>6</v>
          </cell>
          <cell r="C682" t="str">
            <v>宜特</v>
          </cell>
        </row>
        <row r="683">
          <cell r="A683">
            <v>3290</v>
          </cell>
          <cell r="B683" t="str">
            <v>6</v>
          </cell>
          <cell r="C683" t="str">
            <v>東浦</v>
          </cell>
        </row>
        <row r="684">
          <cell r="A684">
            <v>3293</v>
          </cell>
          <cell r="B684" t="str">
            <v>4</v>
          </cell>
          <cell r="C684" t="str">
            <v>鈊象</v>
          </cell>
        </row>
        <row r="685">
          <cell r="A685">
            <v>3294</v>
          </cell>
          <cell r="B685" t="str">
            <v>7</v>
          </cell>
          <cell r="C685" t="str">
            <v>英濟</v>
          </cell>
        </row>
        <row r="686">
          <cell r="A686">
            <v>3296</v>
          </cell>
          <cell r="B686" t="str">
            <v>6</v>
          </cell>
          <cell r="C686" t="str">
            <v>勝德</v>
          </cell>
        </row>
        <row r="687">
          <cell r="A687">
            <v>3297</v>
          </cell>
          <cell r="B687" t="str">
            <v>8</v>
          </cell>
          <cell r="C687" t="str">
            <v>杭特</v>
          </cell>
        </row>
        <row r="688">
          <cell r="A688">
            <v>3303</v>
          </cell>
          <cell r="B688" t="str">
            <v>6</v>
          </cell>
          <cell r="C688" t="str">
            <v>岱稜</v>
          </cell>
        </row>
        <row r="689">
          <cell r="A689">
            <v>3305</v>
          </cell>
          <cell r="B689" t="str">
            <v>6</v>
          </cell>
          <cell r="C689" t="str">
            <v>昇貿</v>
          </cell>
        </row>
        <row r="690">
          <cell r="A690">
            <v>3306</v>
          </cell>
          <cell r="B690" t="str">
            <v>6</v>
          </cell>
          <cell r="C690" t="str">
            <v>鼎天</v>
          </cell>
        </row>
        <row r="691">
          <cell r="A691">
            <v>3308</v>
          </cell>
          <cell r="B691" t="str">
            <v>8</v>
          </cell>
          <cell r="C691" t="str">
            <v>聯德</v>
          </cell>
        </row>
        <row r="692">
          <cell r="A692">
            <v>3310</v>
          </cell>
          <cell r="B692" t="str">
            <v>8</v>
          </cell>
          <cell r="C692" t="str">
            <v>佳穎</v>
          </cell>
        </row>
        <row r="693">
          <cell r="A693">
            <v>3311</v>
          </cell>
          <cell r="B693" t="str">
            <v>6</v>
          </cell>
          <cell r="C693" t="str">
            <v>閎暉</v>
          </cell>
        </row>
        <row r="694">
          <cell r="A694">
            <v>3312</v>
          </cell>
          <cell r="B694" t="str">
            <v>6</v>
          </cell>
          <cell r="C694" t="str">
            <v>弘憶股</v>
          </cell>
        </row>
        <row r="695">
          <cell r="A695">
            <v>3313</v>
          </cell>
          <cell r="B695" t="str">
            <v>7</v>
          </cell>
          <cell r="C695" t="str">
            <v>斐成</v>
          </cell>
        </row>
        <row r="696">
          <cell r="A696">
            <v>3317</v>
          </cell>
          <cell r="B696" t="str">
            <v>6</v>
          </cell>
          <cell r="C696" t="str">
            <v>尼克森</v>
          </cell>
        </row>
        <row r="697">
          <cell r="A697">
            <v>3321</v>
          </cell>
          <cell r="B697" t="str">
            <v>8</v>
          </cell>
          <cell r="C697" t="str">
            <v>同泰</v>
          </cell>
        </row>
        <row r="698">
          <cell r="A698">
            <v>3322</v>
          </cell>
          <cell r="B698" t="str">
            <v>6</v>
          </cell>
          <cell r="C698" t="str">
            <v>建舜電</v>
          </cell>
        </row>
        <row r="699">
          <cell r="A699">
            <v>3323</v>
          </cell>
          <cell r="B699" t="str">
            <v>6</v>
          </cell>
          <cell r="C699" t="str">
            <v>加百裕</v>
          </cell>
        </row>
        <row r="700">
          <cell r="A700">
            <v>3324</v>
          </cell>
          <cell r="B700" t="str">
            <v>4</v>
          </cell>
          <cell r="C700" t="str">
            <v>雙鴻</v>
          </cell>
        </row>
        <row r="701">
          <cell r="A701">
            <v>3325</v>
          </cell>
          <cell r="B701" t="str">
            <v>8</v>
          </cell>
          <cell r="C701" t="str">
            <v>旭品</v>
          </cell>
        </row>
        <row r="702">
          <cell r="A702">
            <v>3332</v>
          </cell>
          <cell r="B702" t="str">
            <v>6</v>
          </cell>
          <cell r="C702" t="str">
            <v>幸康</v>
          </cell>
        </row>
        <row r="703">
          <cell r="A703">
            <v>3338</v>
          </cell>
          <cell r="B703" t="str">
            <v>5</v>
          </cell>
          <cell r="C703" t="str">
            <v>泰碩</v>
          </cell>
        </row>
        <row r="704">
          <cell r="A704">
            <v>3339</v>
          </cell>
          <cell r="B704" t="str">
            <v>8</v>
          </cell>
          <cell r="C704" t="str">
            <v>泰谷</v>
          </cell>
        </row>
        <row r="705">
          <cell r="A705">
            <v>3346</v>
          </cell>
          <cell r="B705" t="str">
            <v>7</v>
          </cell>
          <cell r="C705" t="str">
            <v>麗清</v>
          </cell>
        </row>
        <row r="706">
          <cell r="A706">
            <v>3349</v>
          </cell>
          <cell r="B706" t="str">
            <v>7</v>
          </cell>
          <cell r="C706" t="str">
            <v>寶德</v>
          </cell>
        </row>
        <row r="707">
          <cell r="A707">
            <v>3354</v>
          </cell>
          <cell r="B707" t="str">
            <v>7</v>
          </cell>
          <cell r="C707" t="str">
            <v>律勝</v>
          </cell>
        </row>
        <row r="708">
          <cell r="A708">
            <v>3356</v>
          </cell>
          <cell r="B708" t="str">
            <v>7</v>
          </cell>
          <cell r="C708" t="str">
            <v>奇偶</v>
          </cell>
        </row>
        <row r="709">
          <cell r="A709">
            <v>3357</v>
          </cell>
          <cell r="B709" t="str">
            <v>4</v>
          </cell>
          <cell r="C709" t="str">
            <v>臺慶科</v>
          </cell>
        </row>
        <row r="710">
          <cell r="A710">
            <v>3360</v>
          </cell>
          <cell r="B710" t="str">
            <v>7</v>
          </cell>
          <cell r="C710" t="str">
            <v>尚立</v>
          </cell>
        </row>
        <row r="711">
          <cell r="A711">
            <v>3362</v>
          </cell>
          <cell r="B711" t="str">
            <v>6</v>
          </cell>
          <cell r="C711" t="str">
            <v>先進光</v>
          </cell>
        </row>
        <row r="712">
          <cell r="A712">
            <v>3363</v>
          </cell>
          <cell r="B712" t="str">
            <v>6</v>
          </cell>
          <cell r="C712" t="str">
            <v>上詮</v>
          </cell>
        </row>
        <row r="713">
          <cell r="A713">
            <v>3372</v>
          </cell>
          <cell r="B713" t="str">
            <v>7</v>
          </cell>
          <cell r="C713" t="str">
            <v>典範</v>
          </cell>
        </row>
        <row r="714">
          <cell r="A714">
            <v>3373</v>
          </cell>
          <cell r="B714" t="str">
            <v>6</v>
          </cell>
          <cell r="C714" t="str">
            <v>熱映</v>
          </cell>
        </row>
        <row r="715">
          <cell r="A715">
            <v>3374</v>
          </cell>
          <cell r="B715" t="str">
            <v>5</v>
          </cell>
          <cell r="C715" t="str">
            <v>精材</v>
          </cell>
        </row>
        <row r="716">
          <cell r="A716">
            <v>3376</v>
          </cell>
          <cell r="B716" t="str">
            <v>4</v>
          </cell>
          <cell r="C716" t="str">
            <v>新日興</v>
          </cell>
        </row>
        <row r="717">
          <cell r="A717">
            <v>3379</v>
          </cell>
          <cell r="B717" t="str">
            <v>7</v>
          </cell>
          <cell r="C717" t="str">
            <v>彬台</v>
          </cell>
        </row>
        <row r="718">
          <cell r="A718">
            <v>3380</v>
          </cell>
          <cell r="B718" t="str">
            <v>4</v>
          </cell>
          <cell r="C718" t="str">
            <v>明泰</v>
          </cell>
        </row>
        <row r="719">
          <cell r="A719">
            <v>3388</v>
          </cell>
          <cell r="B719" t="str">
            <v>4</v>
          </cell>
          <cell r="C719" t="str">
            <v>崇越電</v>
          </cell>
        </row>
        <row r="720">
          <cell r="A720">
            <v>3390</v>
          </cell>
          <cell r="B720" t="str">
            <v>7</v>
          </cell>
          <cell r="C720" t="str">
            <v>旭軟</v>
          </cell>
        </row>
        <row r="721">
          <cell r="A721">
            <v>3402</v>
          </cell>
          <cell r="B721" t="str">
            <v>5</v>
          </cell>
          <cell r="C721" t="str">
            <v>漢科</v>
          </cell>
        </row>
        <row r="722">
          <cell r="A722">
            <v>3406</v>
          </cell>
          <cell r="B722" t="str">
            <v>4</v>
          </cell>
          <cell r="C722" t="str">
            <v>玉晶光</v>
          </cell>
        </row>
        <row r="723">
          <cell r="A723">
            <v>3413</v>
          </cell>
          <cell r="B723" t="str">
            <v>4</v>
          </cell>
          <cell r="C723" t="str">
            <v>京鼎</v>
          </cell>
        </row>
        <row r="724">
          <cell r="A724">
            <v>3416</v>
          </cell>
          <cell r="B724" t="str">
            <v>5</v>
          </cell>
          <cell r="C724" t="str">
            <v>融程電</v>
          </cell>
        </row>
        <row r="725">
          <cell r="A725">
            <v>3419</v>
          </cell>
          <cell r="B725" t="str">
            <v>7</v>
          </cell>
          <cell r="C725" t="str">
            <v>譁裕</v>
          </cell>
        </row>
        <row r="726">
          <cell r="A726">
            <v>3426</v>
          </cell>
          <cell r="B726" t="str">
            <v>6</v>
          </cell>
          <cell r="C726" t="str">
            <v>台興</v>
          </cell>
        </row>
        <row r="727">
          <cell r="A727">
            <v>3430</v>
          </cell>
          <cell r="B727" t="str">
            <v>6</v>
          </cell>
          <cell r="C727" t="str">
            <v>奇鈦科</v>
          </cell>
        </row>
        <row r="728">
          <cell r="A728">
            <v>3432</v>
          </cell>
          <cell r="B728" t="str">
            <v>8</v>
          </cell>
          <cell r="C728" t="str">
            <v>台端</v>
          </cell>
        </row>
        <row r="729">
          <cell r="A729">
            <v>3434</v>
          </cell>
          <cell r="B729" t="str">
            <v>7</v>
          </cell>
          <cell r="C729" t="str">
            <v>哲固</v>
          </cell>
        </row>
        <row r="730">
          <cell r="A730">
            <v>3437</v>
          </cell>
          <cell r="B730" t="str">
            <v>6</v>
          </cell>
          <cell r="C730" t="str">
            <v>榮創</v>
          </cell>
        </row>
        <row r="731">
          <cell r="A731">
            <v>3438</v>
          </cell>
          <cell r="B731" t="str">
            <v>6</v>
          </cell>
          <cell r="C731" t="str">
            <v>類比科</v>
          </cell>
        </row>
        <row r="732">
          <cell r="A732">
            <v>3441</v>
          </cell>
          <cell r="B732" t="str">
            <v>7</v>
          </cell>
          <cell r="C732" t="str">
            <v>聯一光</v>
          </cell>
        </row>
        <row r="733">
          <cell r="A733">
            <v>3443</v>
          </cell>
          <cell r="B733" t="str">
            <v>3</v>
          </cell>
          <cell r="C733" t="str">
            <v>創意</v>
          </cell>
        </row>
        <row r="734">
          <cell r="A734">
            <v>3444</v>
          </cell>
          <cell r="B734" t="str">
            <v>6</v>
          </cell>
          <cell r="C734" t="str">
            <v>利機</v>
          </cell>
        </row>
        <row r="735">
          <cell r="A735">
            <v>3447</v>
          </cell>
          <cell r="B735" t="str">
            <v>7</v>
          </cell>
          <cell r="C735" t="str">
            <v>展達</v>
          </cell>
        </row>
        <row r="736">
          <cell r="A736">
            <v>3450</v>
          </cell>
          <cell r="B736" t="str">
            <v>4</v>
          </cell>
          <cell r="C736" t="str">
            <v>聯鈞</v>
          </cell>
        </row>
        <row r="737">
          <cell r="A737">
            <v>3454</v>
          </cell>
          <cell r="B737" t="str">
            <v>4</v>
          </cell>
          <cell r="C737" t="str">
            <v>晶睿</v>
          </cell>
        </row>
        <row r="738">
          <cell r="A738">
            <v>3455</v>
          </cell>
          <cell r="B738" t="str">
            <v>6</v>
          </cell>
          <cell r="C738" t="str">
            <v>由田</v>
          </cell>
        </row>
        <row r="739">
          <cell r="A739">
            <v>3465</v>
          </cell>
          <cell r="B739" t="str">
            <v>8</v>
          </cell>
          <cell r="C739" t="str">
            <v>進泰電子</v>
          </cell>
        </row>
        <row r="740">
          <cell r="A740">
            <v>3466</v>
          </cell>
          <cell r="B740" t="str">
            <v>8</v>
          </cell>
          <cell r="C740" t="str">
            <v>德晉</v>
          </cell>
        </row>
        <row r="741">
          <cell r="A741">
            <v>3467</v>
          </cell>
          <cell r="B741" t="str">
            <v>7</v>
          </cell>
          <cell r="C741" t="str">
            <v>台灣精材</v>
          </cell>
        </row>
        <row r="742">
          <cell r="A742">
            <v>3479</v>
          </cell>
          <cell r="B742" t="str">
            <v>5</v>
          </cell>
          <cell r="C742" t="str">
            <v>安勤</v>
          </cell>
        </row>
        <row r="743">
          <cell r="A743">
            <v>3481</v>
          </cell>
          <cell r="B743" t="str">
            <v>6</v>
          </cell>
          <cell r="C743" t="str">
            <v>群創</v>
          </cell>
        </row>
        <row r="744">
          <cell r="A744">
            <v>3483</v>
          </cell>
          <cell r="B744" t="str">
            <v>6</v>
          </cell>
          <cell r="C744" t="str">
            <v>力致</v>
          </cell>
        </row>
        <row r="745">
          <cell r="A745">
            <v>3484</v>
          </cell>
          <cell r="B745" t="str">
            <v>5</v>
          </cell>
          <cell r="C745" t="str">
            <v>崧騰</v>
          </cell>
        </row>
        <row r="746">
          <cell r="A746">
            <v>3489</v>
          </cell>
          <cell r="B746" t="str">
            <v>8</v>
          </cell>
          <cell r="C746" t="str">
            <v>森寶</v>
          </cell>
        </row>
        <row r="747">
          <cell r="A747">
            <v>3490</v>
          </cell>
          <cell r="B747" t="str">
            <v>7</v>
          </cell>
          <cell r="C747" t="str">
            <v>單井</v>
          </cell>
        </row>
        <row r="748">
          <cell r="A748">
            <v>3491</v>
          </cell>
          <cell r="B748" t="str">
            <v>5</v>
          </cell>
          <cell r="C748" t="str">
            <v>昇達科</v>
          </cell>
        </row>
        <row r="749">
          <cell r="A749">
            <v>3492</v>
          </cell>
          <cell r="B749" t="str">
            <v>6</v>
          </cell>
          <cell r="C749" t="str">
            <v>長盛</v>
          </cell>
        </row>
        <row r="750">
          <cell r="A750">
            <v>3494</v>
          </cell>
          <cell r="B750" t="str">
            <v>9</v>
          </cell>
          <cell r="C750" t="str">
            <v>誠研</v>
          </cell>
        </row>
        <row r="751">
          <cell r="A751">
            <v>3498</v>
          </cell>
          <cell r="B751" t="str">
            <v>7</v>
          </cell>
          <cell r="C751" t="str">
            <v>陽程</v>
          </cell>
        </row>
        <row r="752">
          <cell r="A752">
            <v>3499</v>
          </cell>
          <cell r="B752" t="str">
            <v>8</v>
          </cell>
          <cell r="C752" t="str">
            <v>環天科</v>
          </cell>
        </row>
        <row r="753">
          <cell r="A753">
            <v>3501</v>
          </cell>
          <cell r="B753" t="str">
            <v>5</v>
          </cell>
          <cell r="C753" t="str">
            <v>維熹</v>
          </cell>
        </row>
        <row r="754">
          <cell r="A754">
            <v>3504</v>
          </cell>
          <cell r="B754" t="str">
            <v>6</v>
          </cell>
          <cell r="C754" t="str">
            <v>揚明光</v>
          </cell>
        </row>
        <row r="755">
          <cell r="A755">
            <v>3508</v>
          </cell>
          <cell r="B755" t="str">
            <v>9</v>
          </cell>
          <cell r="C755" t="str">
            <v>位速</v>
          </cell>
        </row>
        <row r="756">
          <cell r="A756">
            <v>3511</v>
          </cell>
          <cell r="B756" t="str">
            <v>6</v>
          </cell>
          <cell r="C756" t="str">
            <v>矽瑪</v>
          </cell>
        </row>
        <row r="757">
          <cell r="A757">
            <v>3512</v>
          </cell>
          <cell r="B757" t="str">
            <v>7</v>
          </cell>
          <cell r="C757" t="str">
            <v>皇龍</v>
          </cell>
        </row>
        <row r="758">
          <cell r="A758">
            <v>3515</v>
          </cell>
          <cell r="B758" t="str">
            <v>4</v>
          </cell>
          <cell r="C758" t="str">
            <v>華擎</v>
          </cell>
        </row>
        <row r="759">
          <cell r="A759">
            <v>3516</v>
          </cell>
          <cell r="B759" t="str">
            <v>7</v>
          </cell>
          <cell r="C759" t="str">
            <v>亞帝歐</v>
          </cell>
        </row>
        <row r="760">
          <cell r="A760">
            <v>3518</v>
          </cell>
          <cell r="B760" t="str">
            <v>8</v>
          </cell>
          <cell r="C760" t="str">
            <v>柏騰</v>
          </cell>
        </row>
        <row r="761">
          <cell r="A761">
            <v>3520</v>
          </cell>
          <cell r="B761" t="str">
            <v>8</v>
          </cell>
          <cell r="C761" t="str">
            <v>華盈</v>
          </cell>
        </row>
        <row r="762">
          <cell r="A762">
            <v>3521</v>
          </cell>
          <cell r="B762" t="str">
            <v>9</v>
          </cell>
          <cell r="C762" t="str">
            <v>鴻翊</v>
          </cell>
        </row>
        <row r="763">
          <cell r="A763">
            <v>3522</v>
          </cell>
          <cell r="B763" t="str">
            <v>9</v>
          </cell>
          <cell r="C763" t="str">
            <v>御嵿</v>
          </cell>
        </row>
        <row r="764">
          <cell r="A764">
            <v>3523</v>
          </cell>
          <cell r="B764" t="str">
            <v>9</v>
          </cell>
          <cell r="C764" t="str">
            <v>迎輝</v>
          </cell>
        </row>
        <row r="765">
          <cell r="A765">
            <v>3526</v>
          </cell>
          <cell r="B765" t="str">
            <v>5</v>
          </cell>
          <cell r="C765" t="str">
            <v>凡甲</v>
          </cell>
        </row>
        <row r="766">
          <cell r="A766">
            <v>3527</v>
          </cell>
          <cell r="B766" t="str">
            <v>5</v>
          </cell>
          <cell r="C766" t="str">
            <v>聚積</v>
          </cell>
        </row>
        <row r="767">
          <cell r="A767">
            <v>3528</v>
          </cell>
          <cell r="B767" t="str">
            <v>7</v>
          </cell>
          <cell r="C767" t="str">
            <v>安馳</v>
          </cell>
        </row>
        <row r="768">
          <cell r="A768">
            <v>3529</v>
          </cell>
          <cell r="B768" t="str">
            <v>5</v>
          </cell>
          <cell r="C768" t="str">
            <v>力旺</v>
          </cell>
        </row>
        <row r="769">
          <cell r="A769">
            <v>3530</v>
          </cell>
          <cell r="B769" t="str">
            <v>6</v>
          </cell>
          <cell r="C769" t="str">
            <v>晶相光</v>
          </cell>
        </row>
        <row r="770">
          <cell r="A770">
            <v>3531</v>
          </cell>
          <cell r="B770" t="str">
            <v>6</v>
          </cell>
          <cell r="C770" t="str">
            <v>先益</v>
          </cell>
        </row>
        <row r="771">
          <cell r="A771">
            <v>3532</v>
          </cell>
          <cell r="B771" t="str">
            <v>4</v>
          </cell>
          <cell r="C771" t="str">
            <v>台勝科</v>
          </cell>
        </row>
        <row r="772">
          <cell r="A772">
            <v>3533</v>
          </cell>
          <cell r="B772" t="str">
            <v>4</v>
          </cell>
          <cell r="C772" t="str">
            <v>嘉澤</v>
          </cell>
        </row>
        <row r="773">
          <cell r="A773">
            <v>3535</v>
          </cell>
          <cell r="B773" t="str">
            <v>7</v>
          </cell>
          <cell r="C773" t="str">
            <v>晶彩科</v>
          </cell>
        </row>
        <row r="774">
          <cell r="A774">
            <v>3537</v>
          </cell>
          <cell r="B774" t="str">
            <v>6</v>
          </cell>
          <cell r="C774" t="str">
            <v>堡達</v>
          </cell>
        </row>
        <row r="775">
          <cell r="A775">
            <v>3540</v>
          </cell>
          <cell r="B775" t="str">
            <v>7</v>
          </cell>
          <cell r="C775" t="str">
            <v>曜越</v>
          </cell>
        </row>
        <row r="776">
          <cell r="A776">
            <v>3541</v>
          </cell>
          <cell r="B776" t="str">
            <v>7</v>
          </cell>
          <cell r="C776" t="str">
            <v>西柏</v>
          </cell>
        </row>
        <row r="777">
          <cell r="A777">
            <v>3543</v>
          </cell>
          <cell r="B777" t="str">
            <v>6</v>
          </cell>
          <cell r="C777" t="str">
            <v>州巧</v>
          </cell>
        </row>
        <row r="778">
          <cell r="A778">
            <v>3545</v>
          </cell>
          <cell r="B778" t="str">
            <v>5</v>
          </cell>
          <cell r="C778" t="str">
            <v>敦泰</v>
          </cell>
        </row>
        <row r="779">
          <cell r="A779">
            <v>3546</v>
          </cell>
          <cell r="B779" t="str">
            <v>5</v>
          </cell>
          <cell r="C779" t="str">
            <v>宇峻</v>
          </cell>
        </row>
        <row r="780">
          <cell r="A780">
            <v>3548</v>
          </cell>
          <cell r="B780" t="str">
            <v>4</v>
          </cell>
          <cell r="C780" t="str">
            <v>兆利</v>
          </cell>
        </row>
        <row r="781">
          <cell r="A781">
            <v>3550</v>
          </cell>
          <cell r="B781" t="str">
            <v>7</v>
          </cell>
          <cell r="C781" t="str">
            <v>聯穎</v>
          </cell>
        </row>
        <row r="782">
          <cell r="A782">
            <v>3551</v>
          </cell>
          <cell r="B782" t="str">
            <v>5</v>
          </cell>
          <cell r="C782" t="str">
            <v>世禾</v>
          </cell>
        </row>
        <row r="783">
          <cell r="A783">
            <v>3552</v>
          </cell>
          <cell r="B783" t="str">
            <v>6</v>
          </cell>
          <cell r="C783" t="str">
            <v>同致</v>
          </cell>
        </row>
        <row r="784">
          <cell r="A784">
            <v>3555</v>
          </cell>
          <cell r="B784" t="str">
            <v>8</v>
          </cell>
          <cell r="C784" t="str">
            <v>博士旺</v>
          </cell>
        </row>
        <row r="785">
          <cell r="A785">
            <v>3556</v>
          </cell>
          <cell r="B785" t="str">
            <v>6</v>
          </cell>
          <cell r="C785" t="str">
            <v>禾瑞亞</v>
          </cell>
        </row>
        <row r="786">
          <cell r="A786">
            <v>3557</v>
          </cell>
          <cell r="B786" t="str">
            <v>6</v>
          </cell>
          <cell r="C786" t="str">
            <v>嘉威</v>
          </cell>
        </row>
        <row r="787">
          <cell r="A787">
            <v>3558</v>
          </cell>
          <cell r="B787" t="str">
            <v>4</v>
          </cell>
          <cell r="C787" t="str">
            <v>神準</v>
          </cell>
        </row>
        <row r="788">
          <cell r="A788">
            <v>3563</v>
          </cell>
          <cell r="B788" t="str">
            <v>5</v>
          </cell>
          <cell r="C788" t="str">
            <v>牧德</v>
          </cell>
        </row>
        <row r="789">
          <cell r="A789">
            <v>3564</v>
          </cell>
          <cell r="B789" t="str">
            <v>6</v>
          </cell>
          <cell r="C789" t="str">
            <v>其陽</v>
          </cell>
        </row>
        <row r="790">
          <cell r="A790">
            <v>3567</v>
          </cell>
          <cell r="B790" t="str">
            <v>6</v>
          </cell>
          <cell r="C790" t="str">
            <v>逸昌</v>
          </cell>
        </row>
        <row r="791">
          <cell r="A791">
            <v>3570</v>
          </cell>
          <cell r="B791" t="str">
            <v>6</v>
          </cell>
          <cell r="C791" t="str">
            <v>大塚</v>
          </cell>
        </row>
        <row r="792">
          <cell r="A792">
            <v>3576</v>
          </cell>
          <cell r="B792" t="str">
            <v>7</v>
          </cell>
          <cell r="C792" t="str">
            <v>聯合再生</v>
          </cell>
        </row>
        <row r="793">
          <cell r="A793">
            <v>3577</v>
          </cell>
          <cell r="B793" t="str">
            <v>6</v>
          </cell>
          <cell r="C793" t="str">
            <v>泓格</v>
          </cell>
        </row>
        <row r="794">
          <cell r="A794">
            <v>3580</v>
          </cell>
          <cell r="B794" t="str">
            <v>6</v>
          </cell>
          <cell r="C794" t="str">
            <v>友威科</v>
          </cell>
        </row>
        <row r="795">
          <cell r="A795">
            <v>3581</v>
          </cell>
          <cell r="B795" t="str">
            <v>6</v>
          </cell>
          <cell r="C795" t="str">
            <v>博磊</v>
          </cell>
        </row>
        <row r="796">
          <cell r="A796">
            <v>3583</v>
          </cell>
          <cell r="B796" t="str">
            <v>5</v>
          </cell>
          <cell r="C796" t="str">
            <v>辛耘</v>
          </cell>
        </row>
        <row r="797">
          <cell r="A797">
            <v>3587</v>
          </cell>
          <cell r="B797" t="str">
            <v>4</v>
          </cell>
          <cell r="C797" t="str">
            <v>閎康</v>
          </cell>
        </row>
        <row r="798">
          <cell r="A798">
            <v>3588</v>
          </cell>
          <cell r="B798" t="str">
            <v>6</v>
          </cell>
          <cell r="C798" t="str">
            <v>通嘉</v>
          </cell>
        </row>
        <row r="799">
          <cell r="A799">
            <v>3591</v>
          </cell>
          <cell r="B799" t="str">
            <v>6</v>
          </cell>
          <cell r="C799" t="str">
            <v>艾笛森</v>
          </cell>
        </row>
        <row r="800">
          <cell r="A800">
            <v>3592</v>
          </cell>
          <cell r="B800" t="str">
            <v>4</v>
          </cell>
          <cell r="C800" t="str">
            <v>瑞鼎</v>
          </cell>
        </row>
        <row r="801">
          <cell r="A801">
            <v>3593</v>
          </cell>
          <cell r="B801" t="str">
            <v>D</v>
          </cell>
          <cell r="C801" t="str">
            <v>力銘</v>
          </cell>
        </row>
        <row r="802">
          <cell r="A802">
            <v>3594</v>
          </cell>
          <cell r="B802" t="str">
            <v>7</v>
          </cell>
          <cell r="C802" t="str">
            <v>磐儀</v>
          </cell>
        </row>
        <row r="803">
          <cell r="A803">
            <v>3596</v>
          </cell>
          <cell r="B803" t="str">
            <v>4</v>
          </cell>
          <cell r="C803" t="str">
            <v>智易</v>
          </cell>
        </row>
        <row r="804">
          <cell r="A804">
            <v>3597</v>
          </cell>
          <cell r="B804" t="str">
            <v>6</v>
          </cell>
          <cell r="C804" t="str">
            <v>映興</v>
          </cell>
        </row>
        <row r="805">
          <cell r="A805">
            <v>3605</v>
          </cell>
          <cell r="B805" t="str">
            <v>5</v>
          </cell>
          <cell r="C805" t="str">
            <v>宏致</v>
          </cell>
        </row>
        <row r="806">
          <cell r="A806">
            <v>3607</v>
          </cell>
          <cell r="B806" t="str">
            <v>7</v>
          </cell>
          <cell r="C806" t="str">
            <v>谷崧</v>
          </cell>
        </row>
        <row r="807">
          <cell r="A807">
            <v>3609</v>
          </cell>
          <cell r="B807" t="str">
            <v>9</v>
          </cell>
          <cell r="C807" t="str">
            <v>三一東林</v>
          </cell>
        </row>
        <row r="808">
          <cell r="A808">
            <v>3611</v>
          </cell>
          <cell r="B808" t="str">
            <v>4</v>
          </cell>
          <cell r="C808" t="str">
            <v>鼎翰</v>
          </cell>
        </row>
        <row r="809">
          <cell r="A809">
            <v>3615</v>
          </cell>
          <cell r="B809" t="str">
            <v>7</v>
          </cell>
          <cell r="C809" t="str">
            <v>安可</v>
          </cell>
        </row>
        <row r="810">
          <cell r="A810">
            <v>3617</v>
          </cell>
          <cell r="B810" t="str">
            <v>4</v>
          </cell>
          <cell r="C810" t="str">
            <v>碩天</v>
          </cell>
        </row>
        <row r="811">
          <cell r="A811">
            <v>3622</v>
          </cell>
          <cell r="B811" t="str">
            <v>6</v>
          </cell>
          <cell r="C811" t="str">
            <v>洋華</v>
          </cell>
        </row>
        <row r="812">
          <cell r="A812">
            <v>3623</v>
          </cell>
          <cell r="B812" t="str">
            <v>7</v>
          </cell>
          <cell r="C812" t="str">
            <v>富晶通</v>
          </cell>
        </row>
        <row r="813">
          <cell r="A813">
            <v>3624</v>
          </cell>
          <cell r="B813" t="str">
            <v>5</v>
          </cell>
          <cell r="C813" t="str">
            <v>光頡</v>
          </cell>
        </row>
        <row r="814">
          <cell r="A814">
            <v>3625</v>
          </cell>
          <cell r="B814" t="str">
            <v>9</v>
          </cell>
          <cell r="C814" t="str">
            <v>西勝</v>
          </cell>
        </row>
        <row r="815">
          <cell r="A815">
            <v>3628</v>
          </cell>
          <cell r="B815" t="str">
            <v>7</v>
          </cell>
          <cell r="C815" t="str">
            <v>盈正</v>
          </cell>
        </row>
        <row r="816">
          <cell r="A816">
            <v>3629</v>
          </cell>
          <cell r="B816" t="str">
            <v>8</v>
          </cell>
          <cell r="C816" t="str">
            <v>地心引力</v>
          </cell>
        </row>
        <row r="817">
          <cell r="A817">
            <v>3630</v>
          </cell>
          <cell r="B817" t="str">
            <v>8</v>
          </cell>
          <cell r="C817" t="str">
            <v>新鉅科</v>
          </cell>
        </row>
        <row r="818">
          <cell r="A818">
            <v>3631</v>
          </cell>
          <cell r="B818" t="str">
            <v>8</v>
          </cell>
          <cell r="C818" t="str">
            <v>晟楠</v>
          </cell>
        </row>
        <row r="819">
          <cell r="A819">
            <v>3632</v>
          </cell>
          <cell r="B819" t="str">
            <v>9</v>
          </cell>
          <cell r="C819" t="str">
            <v>研勤</v>
          </cell>
        </row>
        <row r="820">
          <cell r="A820">
            <v>3645</v>
          </cell>
          <cell r="B820" t="str">
            <v>7</v>
          </cell>
          <cell r="C820" t="str">
            <v>達邁</v>
          </cell>
        </row>
        <row r="821">
          <cell r="A821">
            <v>3646</v>
          </cell>
          <cell r="B821" t="str">
            <v>6</v>
          </cell>
          <cell r="C821" t="str">
            <v>艾恩特</v>
          </cell>
        </row>
        <row r="822">
          <cell r="A822">
            <v>3652</v>
          </cell>
          <cell r="B822" t="str">
            <v>6</v>
          </cell>
          <cell r="C822" t="str">
            <v>精聯</v>
          </cell>
        </row>
        <row r="823">
          <cell r="A823">
            <v>3653</v>
          </cell>
          <cell r="B823" t="str">
            <v>3</v>
          </cell>
          <cell r="C823" t="str">
            <v>健策</v>
          </cell>
        </row>
        <row r="824">
          <cell r="A824">
            <v>3661</v>
          </cell>
          <cell r="B824" t="str">
            <v>3</v>
          </cell>
          <cell r="C824" t="str">
            <v>世芯-KY</v>
          </cell>
        </row>
        <row r="825">
          <cell r="A825">
            <v>3663</v>
          </cell>
          <cell r="B825" t="str">
            <v>6</v>
          </cell>
          <cell r="C825" t="str">
            <v>鑫科</v>
          </cell>
        </row>
        <row r="826">
          <cell r="A826">
            <v>3664</v>
          </cell>
          <cell r="B826" t="str">
            <v>8</v>
          </cell>
          <cell r="C826" t="str">
            <v>安瑞-KY</v>
          </cell>
        </row>
        <row r="827">
          <cell r="A827">
            <v>3665</v>
          </cell>
          <cell r="B827" t="str">
            <v>4</v>
          </cell>
          <cell r="C827" t="str">
            <v>貿聯-KY</v>
          </cell>
        </row>
        <row r="828">
          <cell r="A828">
            <v>3666</v>
          </cell>
          <cell r="B828" t="str">
            <v>8</v>
          </cell>
          <cell r="C828" t="str">
            <v>光耀</v>
          </cell>
        </row>
        <row r="829">
          <cell r="A829">
            <v>3669</v>
          </cell>
          <cell r="B829" t="str">
            <v>5</v>
          </cell>
          <cell r="C829" t="str">
            <v>圓展</v>
          </cell>
        </row>
        <row r="830">
          <cell r="A830">
            <v>3672</v>
          </cell>
          <cell r="B830" t="str">
            <v>9</v>
          </cell>
          <cell r="C830" t="str">
            <v>康聯訊</v>
          </cell>
        </row>
        <row r="831">
          <cell r="A831">
            <v>3673</v>
          </cell>
          <cell r="B831" t="str">
            <v>6</v>
          </cell>
          <cell r="C831" t="str">
            <v>TPK-KY</v>
          </cell>
        </row>
        <row r="832">
          <cell r="A832">
            <v>3675</v>
          </cell>
          <cell r="B832" t="str">
            <v>5</v>
          </cell>
          <cell r="C832" t="str">
            <v>德微</v>
          </cell>
        </row>
        <row r="833">
          <cell r="A833">
            <v>3679</v>
          </cell>
          <cell r="B833" t="str">
            <v>5</v>
          </cell>
          <cell r="C833" t="str">
            <v>新至陞</v>
          </cell>
        </row>
        <row r="834">
          <cell r="A834">
            <v>3680</v>
          </cell>
          <cell r="B834" t="str">
            <v>5</v>
          </cell>
          <cell r="C834" t="str">
            <v>家登</v>
          </cell>
        </row>
        <row r="835">
          <cell r="A835">
            <v>3684</v>
          </cell>
          <cell r="B835" t="str">
            <v>6</v>
          </cell>
          <cell r="C835" t="str">
            <v>榮昌</v>
          </cell>
        </row>
        <row r="836">
          <cell r="A836">
            <v>3685</v>
          </cell>
          <cell r="B836" t="str">
            <v>7</v>
          </cell>
          <cell r="C836" t="str">
            <v>元創精密</v>
          </cell>
        </row>
        <row r="837">
          <cell r="A837">
            <v>3686</v>
          </cell>
          <cell r="B837" t="str">
            <v>8</v>
          </cell>
          <cell r="C837" t="str">
            <v>達能</v>
          </cell>
        </row>
        <row r="838">
          <cell r="A838">
            <v>3687</v>
          </cell>
          <cell r="B838" t="str">
            <v>5</v>
          </cell>
          <cell r="C838" t="str">
            <v>歐買尬</v>
          </cell>
        </row>
        <row r="839">
          <cell r="A839">
            <v>3689</v>
          </cell>
          <cell r="B839" t="str">
            <v>6</v>
          </cell>
          <cell r="C839" t="str">
            <v>湧德</v>
          </cell>
        </row>
        <row r="840">
          <cell r="A840">
            <v>3691</v>
          </cell>
          <cell r="B840" t="str">
            <v>7</v>
          </cell>
          <cell r="C840" t="str">
            <v>碩禾</v>
          </cell>
        </row>
        <row r="841">
          <cell r="A841">
            <v>3693</v>
          </cell>
          <cell r="B841" t="str">
            <v>6</v>
          </cell>
          <cell r="C841" t="str">
            <v>營邦</v>
          </cell>
        </row>
        <row r="842">
          <cell r="A842">
            <v>3694</v>
          </cell>
          <cell r="B842" t="str">
            <v>5</v>
          </cell>
          <cell r="C842" t="str">
            <v>海華</v>
          </cell>
        </row>
        <row r="843">
          <cell r="A843">
            <v>3701</v>
          </cell>
          <cell r="B843" t="str">
            <v>6</v>
          </cell>
          <cell r="C843" t="str">
            <v>大眾控</v>
          </cell>
        </row>
        <row r="844">
          <cell r="A844">
            <v>3702</v>
          </cell>
          <cell r="B844" t="str">
            <v>4</v>
          </cell>
          <cell r="C844" t="str">
            <v>大聯大</v>
          </cell>
        </row>
        <row r="845">
          <cell r="A845">
            <v>3703</v>
          </cell>
          <cell r="B845" t="str">
            <v>5</v>
          </cell>
          <cell r="C845" t="str">
            <v>欣陸</v>
          </cell>
        </row>
        <row r="846">
          <cell r="A846">
            <v>3704</v>
          </cell>
          <cell r="B846" t="str">
            <v>5</v>
          </cell>
          <cell r="C846" t="str">
            <v>合勤控</v>
          </cell>
        </row>
        <row r="847">
          <cell r="A847">
            <v>3705</v>
          </cell>
          <cell r="B847" t="str">
            <v>4</v>
          </cell>
          <cell r="C847" t="str">
            <v>永信</v>
          </cell>
        </row>
        <row r="848">
          <cell r="A848">
            <v>3706</v>
          </cell>
          <cell r="B848" t="str">
            <v>4</v>
          </cell>
          <cell r="C848" t="str">
            <v>神達</v>
          </cell>
        </row>
        <row r="849">
          <cell r="A849">
            <v>3707</v>
          </cell>
          <cell r="B849" t="str">
            <v>7</v>
          </cell>
          <cell r="C849" t="str">
            <v>漢磊</v>
          </cell>
        </row>
        <row r="850">
          <cell r="A850">
            <v>3708</v>
          </cell>
          <cell r="B850" t="str">
            <v>6</v>
          </cell>
          <cell r="C850" t="str">
            <v>上緯投控</v>
          </cell>
        </row>
        <row r="851">
          <cell r="A851">
            <v>3709</v>
          </cell>
          <cell r="B851" t="str">
            <v>6</v>
          </cell>
          <cell r="C851" t="str">
            <v>鑫聯大投控</v>
          </cell>
        </row>
        <row r="852">
          <cell r="A852">
            <v>3710</v>
          </cell>
          <cell r="B852" t="str">
            <v>9</v>
          </cell>
          <cell r="C852" t="str">
            <v>連展投控</v>
          </cell>
        </row>
        <row r="853">
          <cell r="A853">
            <v>3711</v>
          </cell>
          <cell r="B853" t="str">
            <v>3</v>
          </cell>
          <cell r="C853" t="str">
            <v>日月光投控</v>
          </cell>
        </row>
        <row r="854">
          <cell r="A854">
            <v>3712</v>
          </cell>
          <cell r="B854" t="str">
            <v>6</v>
          </cell>
          <cell r="C854" t="str">
            <v>永崴投控</v>
          </cell>
        </row>
        <row r="855">
          <cell r="A855">
            <v>3713</v>
          </cell>
          <cell r="B855" t="str">
            <v>8</v>
          </cell>
          <cell r="C855" t="str">
            <v>新晶投控</v>
          </cell>
        </row>
        <row r="856">
          <cell r="A856">
            <v>3714</v>
          </cell>
          <cell r="B856" t="str">
            <v>6</v>
          </cell>
          <cell r="C856" t="str">
            <v>富采</v>
          </cell>
        </row>
        <row r="857">
          <cell r="A857">
            <v>3715</v>
          </cell>
          <cell r="B857" t="str">
            <v>5</v>
          </cell>
          <cell r="C857" t="str">
            <v>定穎投控</v>
          </cell>
        </row>
        <row r="858">
          <cell r="A858">
            <v>3716</v>
          </cell>
          <cell r="B858" t="str">
            <v>6</v>
          </cell>
          <cell r="C858" t="str">
            <v>中化控股</v>
          </cell>
        </row>
        <row r="859">
          <cell r="A859">
            <v>4102</v>
          </cell>
          <cell r="B859" t="str">
            <v>6</v>
          </cell>
          <cell r="C859" t="str">
            <v>永日</v>
          </cell>
        </row>
        <row r="860">
          <cell r="A860">
            <v>4104</v>
          </cell>
          <cell r="B860" t="str">
            <v>4</v>
          </cell>
          <cell r="C860" t="str">
            <v>佳醫</v>
          </cell>
        </row>
        <row r="861">
          <cell r="A861">
            <v>4105</v>
          </cell>
          <cell r="B861" t="str">
            <v>4</v>
          </cell>
          <cell r="C861" t="str">
            <v>東洋</v>
          </cell>
        </row>
        <row r="862">
          <cell r="A862">
            <v>4106</v>
          </cell>
          <cell r="B862" t="str">
            <v>5</v>
          </cell>
          <cell r="C862" t="str">
            <v>雃博</v>
          </cell>
        </row>
        <row r="863">
          <cell r="A863">
            <v>4107</v>
          </cell>
          <cell r="B863" t="str">
            <v>5</v>
          </cell>
          <cell r="C863" t="str">
            <v>邦特</v>
          </cell>
        </row>
        <row r="864">
          <cell r="A864">
            <v>4108</v>
          </cell>
          <cell r="B864" t="str">
            <v>7</v>
          </cell>
          <cell r="C864" t="str">
            <v>懷特</v>
          </cell>
        </row>
        <row r="865">
          <cell r="A865">
            <v>4109</v>
          </cell>
          <cell r="B865" t="str">
            <v>9</v>
          </cell>
          <cell r="C865" t="str">
            <v>加捷生醫</v>
          </cell>
        </row>
        <row r="866">
          <cell r="A866">
            <v>4111</v>
          </cell>
          <cell r="B866" t="str">
            <v>5</v>
          </cell>
          <cell r="C866" t="str">
            <v>濟生</v>
          </cell>
        </row>
        <row r="867">
          <cell r="A867">
            <v>4113</v>
          </cell>
          <cell r="B867" t="str">
            <v>7</v>
          </cell>
          <cell r="C867" t="str">
            <v>聯上</v>
          </cell>
        </row>
        <row r="868">
          <cell r="A868">
            <v>4114</v>
          </cell>
          <cell r="B868" t="str">
            <v>5</v>
          </cell>
          <cell r="C868" t="str">
            <v>健喬</v>
          </cell>
        </row>
        <row r="869">
          <cell r="A869">
            <v>4116</v>
          </cell>
          <cell r="B869" t="str">
            <v>6</v>
          </cell>
          <cell r="C869" t="str">
            <v>明基醫</v>
          </cell>
        </row>
        <row r="870">
          <cell r="A870">
            <v>4119</v>
          </cell>
          <cell r="B870" t="str">
            <v>6</v>
          </cell>
          <cell r="C870" t="str">
            <v>旭富</v>
          </cell>
        </row>
        <row r="871">
          <cell r="A871">
            <v>4120</v>
          </cell>
          <cell r="B871" t="str">
            <v>7</v>
          </cell>
          <cell r="C871" t="str">
            <v>友華</v>
          </cell>
        </row>
        <row r="872">
          <cell r="A872">
            <v>4121</v>
          </cell>
          <cell r="B872" t="str">
            <v>6</v>
          </cell>
          <cell r="C872" t="str">
            <v>優盛</v>
          </cell>
        </row>
        <row r="873">
          <cell r="A873">
            <v>4123</v>
          </cell>
          <cell r="B873" t="str">
            <v>6</v>
          </cell>
          <cell r="C873" t="str">
            <v>晟德</v>
          </cell>
        </row>
        <row r="874">
          <cell r="A874">
            <v>4126</v>
          </cell>
          <cell r="B874" t="str">
            <v>4</v>
          </cell>
          <cell r="C874" t="str">
            <v>太醫</v>
          </cell>
        </row>
        <row r="875">
          <cell r="A875">
            <v>4127</v>
          </cell>
          <cell r="B875" t="str">
            <v>8</v>
          </cell>
          <cell r="C875" t="str">
            <v>天良</v>
          </cell>
        </row>
        <row r="876">
          <cell r="A876">
            <v>4128</v>
          </cell>
          <cell r="B876" t="str">
            <v>6</v>
          </cell>
          <cell r="C876" t="str">
            <v>中天</v>
          </cell>
        </row>
        <row r="877">
          <cell r="A877">
            <v>4129</v>
          </cell>
          <cell r="B877" t="str">
            <v>6</v>
          </cell>
          <cell r="C877" t="str">
            <v>聯合</v>
          </cell>
        </row>
        <row r="878">
          <cell r="A878">
            <v>4130</v>
          </cell>
          <cell r="B878" t="str">
            <v>6</v>
          </cell>
          <cell r="C878" t="str">
            <v>健亞</v>
          </cell>
        </row>
        <row r="879">
          <cell r="A879">
            <v>4131</v>
          </cell>
          <cell r="B879" t="str">
            <v>9</v>
          </cell>
          <cell r="C879" t="str">
            <v>浩泰</v>
          </cell>
        </row>
        <row r="880">
          <cell r="A880">
            <v>4133</v>
          </cell>
          <cell r="B880" t="str">
            <v>6</v>
          </cell>
          <cell r="C880" t="str">
            <v>亞諾法</v>
          </cell>
        </row>
        <row r="881">
          <cell r="A881">
            <v>4137</v>
          </cell>
          <cell r="B881" t="str">
            <v>4</v>
          </cell>
          <cell r="C881" t="str">
            <v>麗豐-KY</v>
          </cell>
        </row>
        <row r="882">
          <cell r="A882">
            <v>4138</v>
          </cell>
          <cell r="B882" t="str">
            <v>5</v>
          </cell>
          <cell r="C882" t="str">
            <v>曜亞</v>
          </cell>
        </row>
        <row r="883">
          <cell r="A883">
            <v>4139</v>
          </cell>
          <cell r="B883" t="str">
            <v>7</v>
          </cell>
          <cell r="C883" t="str">
            <v>馬光-KY</v>
          </cell>
        </row>
        <row r="884">
          <cell r="A884">
            <v>4142</v>
          </cell>
          <cell r="B884" t="str">
            <v>7</v>
          </cell>
          <cell r="C884" t="str">
            <v>國光生</v>
          </cell>
        </row>
        <row r="885">
          <cell r="A885">
            <v>4147</v>
          </cell>
          <cell r="B885" t="str">
            <v>7</v>
          </cell>
          <cell r="C885" t="str">
            <v>中裕</v>
          </cell>
        </row>
        <row r="886">
          <cell r="A886">
            <v>4148</v>
          </cell>
          <cell r="B886" t="str">
            <v>6</v>
          </cell>
          <cell r="C886" t="str">
            <v>全宇生技-KY</v>
          </cell>
        </row>
        <row r="887">
          <cell r="A887">
            <v>4153</v>
          </cell>
          <cell r="B887" t="str">
            <v>6</v>
          </cell>
          <cell r="C887" t="str">
            <v>鈺緯</v>
          </cell>
        </row>
        <row r="888">
          <cell r="A888">
            <v>4154</v>
          </cell>
          <cell r="B888" t="str">
            <v>9</v>
          </cell>
          <cell r="C888" t="str">
            <v>樂威科-KY</v>
          </cell>
        </row>
        <row r="889">
          <cell r="A889">
            <v>4155</v>
          </cell>
          <cell r="B889" t="str">
            <v>6</v>
          </cell>
          <cell r="C889" t="str">
            <v>訊映</v>
          </cell>
        </row>
        <row r="890">
          <cell r="A890">
            <v>4157</v>
          </cell>
          <cell r="B890" t="str">
            <v>6</v>
          </cell>
          <cell r="C890" t="str">
            <v>太景*-KY</v>
          </cell>
        </row>
        <row r="891">
          <cell r="A891">
            <v>4160</v>
          </cell>
          <cell r="B891" t="str">
            <v>6</v>
          </cell>
          <cell r="C891" t="str">
            <v>訊聯基因</v>
          </cell>
        </row>
        <row r="892">
          <cell r="A892">
            <v>4161</v>
          </cell>
          <cell r="B892" t="str">
            <v>7</v>
          </cell>
          <cell r="C892" t="str">
            <v>聿新科</v>
          </cell>
        </row>
        <row r="893">
          <cell r="A893">
            <v>4162</v>
          </cell>
          <cell r="B893" t="str">
            <v>5</v>
          </cell>
          <cell r="C893" t="str">
            <v>智擎</v>
          </cell>
        </row>
        <row r="894">
          <cell r="A894">
            <v>4163</v>
          </cell>
          <cell r="B894" t="str">
            <v>4</v>
          </cell>
          <cell r="C894" t="str">
            <v>鐿鈦</v>
          </cell>
        </row>
        <row r="895">
          <cell r="A895">
            <v>4164</v>
          </cell>
          <cell r="B895" t="str">
            <v>6</v>
          </cell>
          <cell r="C895" t="str">
            <v>承業醫</v>
          </cell>
        </row>
        <row r="896">
          <cell r="A896">
            <v>4167</v>
          </cell>
          <cell r="B896" t="str">
            <v>6</v>
          </cell>
          <cell r="C896" t="str">
            <v>松瑞藥</v>
          </cell>
        </row>
        <row r="897">
          <cell r="A897">
            <v>4168</v>
          </cell>
          <cell r="B897" t="str">
            <v>7</v>
          </cell>
          <cell r="C897" t="str">
            <v>醣聯</v>
          </cell>
        </row>
        <row r="898">
          <cell r="A898">
            <v>4171</v>
          </cell>
          <cell r="B898" t="str">
            <v>8</v>
          </cell>
          <cell r="C898" t="str">
            <v>瑞基</v>
          </cell>
        </row>
        <row r="899">
          <cell r="A899">
            <v>4173</v>
          </cell>
          <cell r="B899" t="str">
            <v>6</v>
          </cell>
          <cell r="C899" t="str">
            <v>久裕</v>
          </cell>
        </row>
        <row r="900">
          <cell r="A900">
            <v>4174</v>
          </cell>
          <cell r="B900" t="str">
            <v>7</v>
          </cell>
          <cell r="C900" t="str">
            <v>浩鼎</v>
          </cell>
        </row>
        <row r="901">
          <cell r="A901">
            <v>4175</v>
          </cell>
          <cell r="B901" t="str">
            <v>6</v>
          </cell>
          <cell r="C901" t="str">
            <v>杏一</v>
          </cell>
        </row>
        <row r="902">
          <cell r="A902">
            <v>4183</v>
          </cell>
          <cell r="B902" t="str">
            <v>6</v>
          </cell>
          <cell r="C902" t="str">
            <v>福永生技</v>
          </cell>
        </row>
        <row r="903">
          <cell r="A903">
            <v>4188</v>
          </cell>
          <cell r="B903" t="str">
            <v>7</v>
          </cell>
          <cell r="C903" t="str">
            <v>安克</v>
          </cell>
        </row>
        <row r="904">
          <cell r="A904">
            <v>4190</v>
          </cell>
          <cell r="B904" t="str">
            <v>6</v>
          </cell>
          <cell r="C904" t="str">
            <v>佐登-KY</v>
          </cell>
        </row>
        <row r="905">
          <cell r="A905">
            <v>4192</v>
          </cell>
          <cell r="B905" t="str">
            <v>9</v>
          </cell>
          <cell r="C905" t="str">
            <v>杏國</v>
          </cell>
        </row>
        <row r="906">
          <cell r="A906">
            <v>4198</v>
          </cell>
          <cell r="B906" t="str">
            <v>9</v>
          </cell>
          <cell r="C906" t="str">
            <v>欣大健康</v>
          </cell>
        </row>
        <row r="907">
          <cell r="A907">
            <v>4205</v>
          </cell>
          <cell r="B907" t="str">
            <v>4</v>
          </cell>
          <cell r="C907" t="str">
            <v>中華食</v>
          </cell>
        </row>
        <row r="908">
          <cell r="A908">
            <v>4207</v>
          </cell>
          <cell r="B908" t="str">
            <v>6</v>
          </cell>
          <cell r="C908" t="str">
            <v>環泰</v>
          </cell>
        </row>
        <row r="909">
          <cell r="A909">
            <v>4303</v>
          </cell>
          <cell r="B909" t="str">
            <v>7</v>
          </cell>
          <cell r="C909" t="str">
            <v>信立</v>
          </cell>
        </row>
        <row r="910">
          <cell r="A910">
            <v>4304</v>
          </cell>
          <cell r="B910" t="str">
            <v>D</v>
          </cell>
          <cell r="C910" t="str">
            <v>勝昱</v>
          </cell>
        </row>
        <row r="911">
          <cell r="A911">
            <v>4305</v>
          </cell>
          <cell r="B911" t="str">
            <v>5</v>
          </cell>
          <cell r="C911" t="str">
            <v>世坤</v>
          </cell>
        </row>
        <row r="912">
          <cell r="A912">
            <v>4306</v>
          </cell>
          <cell r="B912" t="str">
            <v>7</v>
          </cell>
          <cell r="C912" t="str">
            <v>炎洲</v>
          </cell>
        </row>
        <row r="913">
          <cell r="A913">
            <v>4401</v>
          </cell>
          <cell r="B913" t="str">
            <v>6</v>
          </cell>
          <cell r="C913" t="str">
            <v>東隆興</v>
          </cell>
        </row>
        <row r="914">
          <cell r="A914">
            <v>4402</v>
          </cell>
          <cell r="B914" t="str">
            <v>9</v>
          </cell>
          <cell r="C914" t="str">
            <v>郡都開發</v>
          </cell>
        </row>
        <row r="915">
          <cell r="A915">
            <v>4406</v>
          </cell>
          <cell r="B915" t="str">
            <v>7</v>
          </cell>
          <cell r="C915" t="str">
            <v>新昕纖</v>
          </cell>
        </row>
        <row r="916">
          <cell r="A916">
            <v>4413</v>
          </cell>
          <cell r="B916" t="str">
            <v>8</v>
          </cell>
          <cell r="C916" t="str">
            <v>飛寶企業</v>
          </cell>
        </row>
        <row r="917">
          <cell r="A917">
            <v>4414</v>
          </cell>
          <cell r="B917" t="str">
            <v>9</v>
          </cell>
          <cell r="C917" t="str">
            <v>如興</v>
          </cell>
        </row>
        <row r="918">
          <cell r="A918">
            <v>4416</v>
          </cell>
          <cell r="B918" t="str">
            <v>8</v>
          </cell>
          <cell r="C918" t="str">
            <v>三圓</v>
          </cell>
        </row>
        <row r="919">
          <cell r="A919">
            <v>4417</v>
          </cell>
          <cell r="B919" t="str">
            <v>6</v>
          </cell>
          <cell r="C919" t="str">
            <v>金洲</v>
          </cell>
        </row>
        <row r="920">
          <cell r="A920">
            <v>4419</v>
          </cell>
          <cell r="B920" t="str">
            <v>9</v>
          </cell>
          <cell r="C920" t="str">
            <v>皇家美食</v>
          </cell>
        </row>
        <row r="921">
          <cell r="A921">
            <v>4420</v>
          </cell>
          <cell r="B921" t="str">
            <v>7</v>
          </cell>
          <cell r="C921" t="str">
            <v>光明</v>
          </cell>
        </row>
        <row r="922">
          <cell r="A922">
            <v>4426</v>
          </cell>
          <cell r="B922" t="str">
            <v>7</v>
          </cell>
          <cell r="C922" t="str">
            <v>利勤</v>
          </cell>
        </row>
        <row r="923">
          <cell r="A923">
            <v>4430</v>
          </cell>
          <cell r="B923" t="str">
            <v>7</v>
          </cell>
          <cell r="C923" t="str">
            <v>耀億</v>
          </cell>
        </row>
        <row r="924">
          <cell r="A924">
            <v>4432</v>
          </cell>
          <cell r="B924" t="str">
            <v>6</v>
          </cell>
          <cell r="C924" t="str">
            <v>銘旺實</v>
          </cell>
        </row>
        <row r="925">
          <cell r="A925">
            <v>4433</v>
          </cell>
          <cell r="B925" t="str">
            <v>7</v>
          </cell>
          <cell r="C925" t="str">
            <v>興采</v>
          </cell>
        </row>
        <row r="926">
          <cell r="A926">
            <v>4438</v>
          </cell>
          <cell r="B926" t="str">
            <v>4</v>
          </cell>
          <cell r="C926" t="str">
            <v>廣越</v>
          </cell>
        </row>
        <row r="927">
          <cell r="A927">
            <v>4439</v>
          </cell>
          <cell r="B927" t="str">
            <v>5</v>
          </cell>
          <cell r="C927" t="str">
            <v>冠星-KY</v>
          </cell>
        </row>
        <row r="928">
          <cell r="A928">
            <v>4440</v>
          </cell>
          <cell r="B928" t="str">
            <v>6</v>
          </cell>
          <cell r="C928" t="str">
            <v>宜新實業</v>
          </cell>
        </row>
        <row r="929">
          <cell r="A929">
            <v>4442</v>
          </cell>
          <cell r="B929" t="str">
            <v>6</v>
          </cell>
          <cell r="C929" t="str">
            <v>竣邦-KY</v>
          </cell>
        </row>
        <row r="930">
          <cell r="A930">
            <v>4502</v>
          </cell>
          <cell r="B930" t="str">
            <v>9</v>
          </cell>
          <cell r="C930" t="str">
            <v>健信</v>
          </cell>
        </row>
        <row r="931">
          <cell r="A931">
            <v>4503</v>
          </cell>
          <cell r="B931" t="str">
            <v>7</v>
          </cell>
          <cell r="C931" t="str">
            <v>金雨</v>
          </cell>
        </row>
        <row r="932">
          <cell r="A932">
            <v>4506</v>
          </cell>
          <cell r="B932" t="str">
            <v>4</v>
          </cell>
          <cell r="C932" t="str">
            <v>崇友</v>
          </cell>
        </row>
        <row r="933">
          <cell r="A933">
            <v>4510</v>
          </cell>
          <cell r="B933" t="str">
            <v>7</v>
          </cell>
          <cell r="C933" t="str">
            <v>高鋒</v>
          </cell>
        </row>
        <row r="934">
          <cell r="A934">
            <v>4513</v>
          </cell>
          <cell r="B934" t="str">
            <v>9</v>
          </cell>
          <cell r="C934" t="str">
            <v>福裕</v>
          </cell>
        </row>
        <row r="935">
          <cell r="A935">
            <v>4523</v>
          </cell>
          <cell r="B935" t="str">
            <v>8</v>
          </cell>
          <cell r="C935" t="str">
            <v>永彰</v>
          </cell>
        </row>
        <row r="936">
          <cell r="A936">
            <v>4526</v>
          </cell>
          <cell r="B936" t="str">
            <v>7</v>
          </cell>
          <cell r="C936" t="str">
            <v>東台</v>
          </cell>
        </row>
        <row r="937">
          <cell r="A937">
            <v>4527</v>
          </cell>
          <cell r="B937" t="str">
            <v>5</v>
          </cell>
          <cell r="C937" t="str">
            <v>方方土霖</v>
          </cell>
        </row>
        <row r="938">
          <cell r="A938">
            <v>4528</v>
          </cell>
          <cell r="B938" t="str">
            <v>6</v>
          </cell>
          <cell r="C938" t="str">
            <v>江興鍛</v>
          </cell>
        </row>
        <row r="939">
          <cell r="A939">
            <v>4529</v>
          </cell>
          <cell r="B939" t="str">
            <v>9</v>
          </cell>
          <cell r="C939" t="str">
            <v>淳紳</v>
          </cell>
        </row>
        <row r="940">
          <cell r="A940">
            <v>4530</v>
          </cell>
          <cell r="B940" t="str">
            <v>8</v>
          </cell>
          <cell r="C940" t="str">
            <v>宏易</v>
          </cell>
        </row>
        <row r="941">
          <cell r="A941">
            <v>4532</v>
          </cell>
          <cell r="B941" t="str">
            <v>4</v>
          </cell>
          <cell r="C941" t="str">
            <v>瑞智</v>
          </cell>
        </row>
        <row r="942">
          <cell r="A942">
            <v>4533</v>
          </cell>
          <cell r="B942" t="str">
            <v>6</v>
          </cell>
          <cell r="C942" t="str">
            <v>協易機</v>
          </cell>
        </row>
        <row r="943">
          <cell r="A943">
            <v>4534</v>
          </cell>
          <cell r="B943" t="str">
            <v>8</v>
          </cell>
          <cell r="C943" t="str">
            <v>慶騰</v>
          </cell>
        </row>
        <row r="944">
          <cell r="A944">
            <v>4535</v>
          </cell>
          <cell r="B944" t="str">
            <v>5</v>
          </cell>
          <cell r="C944" t="str">
            <v>至興</v>
          </cell>
        </row>
        <row r="945">
          <cell r="A945">
            <v>4536</v>
          </cell>
          <cell r="B945" t="str">
            <v>4</v>
          </cell>
          <cell r="C945" t="str">
            <v>拓凱</v>
          </cell>
        </row>
        <row r="946">
          <cell r="A946">
            <v>4538</v>
          </cell>
          <cell r="B946" t="str">
            <v>6</v>
          </cell>
          <cell r="C946" t="str">
            <v>大詠城</v>
          </cell>
        </row>
        <row r="947">
          <cell r="A947">
            <v>4540</v>
          </cell>
          <cell r="B947" t="str">
            <v>7</v>
          </cell>
          <cell r="C947" t="str">
            <v>全球傳動</v>
          </cell>
        </row>
        <row r="948">
          <cell r="A948">
            <v>4541</v>
          </cell>
          <cell r="B948" t="str">
            <v>7</v>
          </cell>
          <cell r="C948" t="str">
            <v>晟田</v>
          </cell>
        </row>
        <row r="949">
          <cell r="A949">
            <v>4542</v>
          </cell>
          <cell r="B949" t="str">
            <v>7</v>
          </cell>
          <cell r="C949" t="str">
            <v>科嶠</v>
          </cell>
        </row>
        <row r="950">
          <cell r="A950">
            <v>4543</v>
          </cell>
          <cell r="B950" t="str">
            <v>6</v>
          </cell>
          <cell r="C950" t="str">
            <v>萬在</v>
          </cell>
        </row>
        <row r="951">
          <cell r="A951">
            <v>4545</v>
          </cell>
          <cell r="B951" t="str">
            <v>6</v>
          </cell>
          <cell r="C951" t="str">
            <v>銘鈺</v>
          </cell>
        </row>
        <row r="952">
          <cell r="A952">
            <v>4549</v>
          </cell>
          <cell r="B952" t="str">
            <v>5</v>
          </cell>
          <cell r="C952" t="str">
            <v>桓達</v>
          </cell>
        </row>
        <row r="953">
          <cell r="A953">
            <v>4550</v>
          </cell>
          <cell r="B953" t="str">
            <v>6</v>
          </cell>
          <cell r="C953" t="str">
            <v>長佳</v>
          </cell>
        </row>
        <row r="954">
          <cell r="A954">
            <v>4551</v>
          </cell>
          <cell r="B954" t="str">
            <v>5</v>
          </cell>
          <cell r="C954" t="str">
            <v>智伸科</v>
          </cell>
        </row>
        <row r="955">
          <cell r="A955">
            <v>4552</v>
          </cell>
          <cell r="B955" t="str">
            <v>5</v>
          </cell>
          <cell r="C955" t="str">
            <v>力達-KY</v>
          </cell>
        </row>
        <row r="956">
          <cell r="A956">
            <v>4554</v>
          </cell>
          <cell r="B956" t="str">
            <v>7</v>
          </cell>
          <cell r="C956" t="str">
            <v>橙的</v>
          </cell>
        </row>
        <row r="957">
          <cell r="A957">
            <v>4555</v>
          </cell>
          <cell r="B957" t="str">
            <v>6</v>
          </cell>
          <cell r="C957" t="str">
            <v>氣立</v>
          </cell>
        </row>
        <row r="958">
          <cell r="A958">
            <v>4556</v>
          </cell>
          <cell r="B958" t="str">
            <v>7</v>
          </cell>
          <cell r="C958" t="str">
            <v>旭然</v>
          </cell>
        </row>
        <row r="959">
          <cell r="A959">
            <v>4557</v>
          </cell>
          <cell r="B959" t="str">
            <v>5</v>
          </cell>
          <cell r="C959" t="str">
            <v>永新-KY</v>
          </cell>
        </row>
        <row r="960">
          <cell r="A960">
            <v>4558</v>
          </cell>
          <cell r="B960" t="str">
            <v>8</v>
          </cell>
          <cell r="C960" t="str">
            <v>寶緯</v>
          </cell>
        </row>
        <row r="961">
          <cell r="A961">
            <v>4560</v>
          </cell>
          <cell r="B961" t="str">
            <v>5</v>
          </cell>
          <cell r="C961" t="str">
            <v>強信-KY</v>
          </cell>
        </row>
        <row r="962">
          <cell r="A962">
            <v>4561</v>
          </cell>
          <cell r="B962" t="str">
            <v>6</v>
          </cell>
          <cell r="C962" t="str">
            <v>健椿</v>
          </cell>
        </row>
        <row r="963">
          <cell r="A963">
            <v>4562</v>
          </cell>
          <cell r="B963" t="str">
            <v>9</v>
          </cell>
          <cell r="C963" t="str">
            <v>穎漢</v>
          </cell>
        </row>
        <row r="964">
          <cell r="A964">
            <v>4563</v>
          </cell>
          <cell r="B964" t="str">
            <v>7</v>
          </cell>
          <cell r="C964" t="str">
            <v>百德</v>
          </cell>
        </row>
        <row r="965">
          <cell r="A965">
            <v>4564</v>
          </cell>
          <cell r="B965" t="str">
            <v>5</v>
          </cell>
          <cell r="C965" t="str">
            <v>元翎</v>
          </cell>
        </row>
        <row r="966">
          <cell r="A966">
            <v>4566</v>
          </cell>
          <cell r="B966" t="str">
            <v>5</v>
          </cell>
          <cell r="C966" t="str">
            <v>時碩工業</v>
          </cell>
        </row>
        <row r="967">
          <cell r="A967">
            <v>4568</v>
          </cell>
          <cell r="B967" t="str">
            <v>5</v>
          </cell>
          <cell r="C967" t="str">
            <v>科際精密</v>
          </cell>
        </row>
        <row r="968">
          <cell r="A968">
            <v>4569</v>
          </cell>
          <cell r="B968" t="str">
            <v>6</v>
          </cell>
          <cell r="C968" t="str">
            <v>六方科-KY</v>
          </cell>
        </row>
        <row r="969">
          <cell r="A969">
            <v>4571</v>
          </cell>
          <cell r="B969" t="str">
            <v>5</v>
          </cell>
          <cell r="C969" t="str">
            <v>鈞興-KY</v>
          </cell>
        </row>
        <row r="970">
          <cell r="A970">
            <v>4572</v>
          </cell>
          <cell r="B970" t="str">
            <v>6</v>
          </cell>
          <cell r="C970" t="str">
            <v>駐龍</v>
          </cell>
        </row>
        <row r="971">
          <cell r="A971">
            <v>4576</v>
          </cell>
          <cell r="B971" t="str">
            <v>7</v>
          </cell>
          <cell r="C971" t="str">
            <v>大銀微系統</v>
          </cell>
        </row>
        <row r="972">
          <cell r="A972">
            <v>4577</v>
          </cell>
          <cell r="B972" t="str">
            <v>9</v>
          </cell>
          <cell r="C972" t="str">
            <v>達航科技</v>
          </cell>
        </row>
        <row r="973">
          <cell r="A973">
            <v>4580</v>
          </cell>
          <cell r="B973" t="str">
            <v>4</v>
          </cell>
          <cell r="C973" t="str">
            <v>捷流閥業</v>
          </cell>
        </row>
        <row r="974">
          <cell r="A974">
            <v>4581</v>
          </cell>
          <cell r="B974" t="str">
            <v>5</v>
          </cell>
          <cell r="C974" t="str">
            <v>光隆精密-KY</v>
          </cell>
        </row>
        <row r="975">
          <cell r="A975">
            <v>4583</v>
          </cell>
          <cell r="B975" t="str">
            <v>4</v>
          </cell>
          <cell r="C975" t="str">
            <v>台灣精銳</v>
          </cell>
        </row>
        <row r="976">
          <cell r="A976">
            <v>4584</v>
          </cell>
          <cell r="B976" t="str">
            <v>6</v>
          </cell>
          <cell r="C976" t="str">
            <v>君帆</v>
          </cell>
        </row>
        <row r="977">
          <cell r="A977">
            <v>4588</v>
          </cell>
          <cell r="B977" t="str">
            <v>6</v>
          </cell>
          <cell r="C977" t="str">
            <v>玖鼎電力</v>
          </cell>
        </row>
        <row r="978">
          <cell r="A978">
            <v>4609</v>
          </cell>
          <cell r="B978" t="str">
            <v>8</v>
          </cell>
          <cell r="C978" t="str">
            <v>唐鋒</v>
          </cell>
        </row>
        <row r="979">
          <cell r="A979">
            <v>4702</v>
          </cell>
          <cell r="B979" t="str">
            <v>8</v>
          </cell>
          <cell r="C979" t="str">
            <v>中美實</v>
          </cell>
        </row>
        <row r="980">
          <cell r="A980">
            <v>4706</v>
          </cell>
          <cell r="B980" t="str">
            <v>6</v>
          </cell>
          <cell r="C980" t="str">
            <v>大恭</v>
          </cell>
        </row>
        <row r="981">
          <cell r="A981">
            <v>4707</v>
          </cell>
          <cell r="B981" t="str">
            <v>7</v>
          </cell>
          <cell r="C981" t="str">
            <v>磐亞</v>
          </cell>
        </row>
        <row r="982">
          <cell r="A982">
            <v>4711</v>
          </cell>
          <cell r="B982" t="str">
            <v>6</v>
          </cell>
          <cell r="C982" t="str">
            <v>永純</v>
          </cell>
        </row>
        <row r="983">
          <cell r="A983">
            <v>4714</v>
          </cell>
          <cell r="B983" t="str">
            <v>8</v>
          </cell>
          <cell r="C983" t="str">
            <v>永捷</v>
          </cell>
        </row>
        <row r="984">
          <cell r="A984">
            <v>4716</v>
          </cell>
          <cell r="B984" t="str">
            <v>7</v>
          </cell>
          <cell r="C984" t="str">
            <v>大立</v>
          </cell>
        </row>
        <row r="985">
          <cell r="A985">
            <v>4720</v>
          </cell>
          <cell r="B985" t="str">
            <v>5</v>
          </cell>
          <cell r="C985" t="str">
            <v>德淵</v>
          </cell>
        </row>
        <row r="986">
          <cell r="A986">
            <v>4721</v>
          </cell>
          <cell r="B986" t="str">
            <v>5</v>
          </cell>
          <cell r="C986" t="str">
            <v>美琪瑪</v>
          </cell>
        </row>
        <row r="987">
          <cell r="A987">
            <v>4722</v>
          </cell>
          <cell r="B987" t="str">
            <v>5</v>
          </cell>
          <cell r="C987" t="str">
            <v>國精化</v>
          </cell>
        </row>
        <row r="988">
          <cell r="A988">
            <v>4726</v>
          </cell>
          <cell r="B988" t="str">
            <v>7</v>
          </cell>
          <cell r="C988" t="str">
            <v>永昕</v>
          </cell>
        </row>
        <row r="989">
          <cell r="A989">
            <v>4728</v>
          </cell>
          <cell r="B989" t="str">
            <v>6</v>
          </cell>
          <cell r="C989" t="str">
            <v>雙美</v>
          </cell>
        </row>
        <row r="990">
          <cell r="A990">
            <v>4729</v>
          </cell>
          <cell r="B990" t="str">
            <v>8</v>
          </cell>
          <cell r="C990" t="str">
            <v>熒茂</v>
          </cell>
        </row>
        <row r="991">
          <cell r="A991">
            <v>4735</v>
          </cell>
          <cell r="B991" t="str">
            <v>6</v>
          </cell>
          <cell r="C991" t="str">
            <v>豪展</v>
          </cell>
        </row>
        <row r="992">
          <cell r="A992">
            <v>4736</v>
          </cell>
          <cell r="B992" t="str">
            <v>4</v>
          </cell>
          <cell r="C992" t="str">
            <v>泰博</v>
          </cell>
        </row>
        <row r="993">
          <cell r="A993">
            <v>4737</v>
          </cell>
          <cell r="B993" t="str">
            <v>8</v>
          </cell>
          <cell r="C993" t="str">
            <v>華廣</v>
          </cell>
        </row>
        <row r="994">
          <cell r="A994">
            <v>4739</v>
          </cell>
          <cell r="B994" t="str">
            <v>5</v>
          </cell>
          <cell r="C994" t="str">
            <v>康普</v>
          </cell>
        </row>
        <row r="995">
          <cell r="A995">
            <v>4741</v>
          </cell>
          <cell r="B995" t="str">
            <v>5</v>
          </cell>
          <cell r="C995" t="str">
            <v>泓瀚</v>
          </cell>
        </row>
        <row r="996">
          <cell r="A996">
            <v>4743</v>
          </cell>
          <cell r="B996" t="str">
            <v>7</v>
          </cell>
          <cell r="C996" t="str">
            <v>合一</v>
          </cell>
        </row>
        <row r="997">
          <cell r="A997">
            <v>4744</v>
          </cell>
          <cell r="B997" t="str">
            <v>7</v>
          </cell>
          <cell r="C997" t="str">
            <v>皇將</v>
          </cell>
        </row>
        <row r="998">
          <cell r="A998">
            <v>4745</v>
          </cell>
          <cell r="B998" t="str">
            <v>6</v>
          </cell>
          <cell r="C998" t="str">
            <v>合富-KY</v>
          </cell>
        </row>
        <row r="999">
          <cell r="A999">
            <v>4746</v>
          </cell>
          <cell r="B999" t="str">
            <v>6</v>
          </cell>
          <cell r="C999" t="str">
            <v>台耀</v>
          </cell>
        </row>
        <row r="1000">
          <cell r="A1000">
            <v>4747</v>
          </cell>
          <cell r="B1000" t="str">
            <v>6</v>
          </cell>
          <cell r="C1000" t="str">
            <v>強生</v>
          </cell>
        </row>
        <row r="1001">
          <cell r="A1001">
            <v>4749</v>
          </cell>
          <cell r="B1001" t="str">
            <v>5</v>
          </cell>
          <cell r="C1001" t="str">
            <v>新應材</v>
          </cell>
        </row>
        <row r="1002">
          <cell r="A1002">
            <v>4754</v>
          </cell>
          <cell r="B1002" t="str">
            <v>5</v>
          </cell>
          <cell r="C1002" t="str">
            <v>國碳科</v>
          </cell>
        </row>
        <row r="1003">
          <cell r="A1003">
            <v>4755</v>
          </cell>
          <cell r="B1003" t="str">
            <v>4</v>
          </cell>
          <cell r="C1003" t="str">
            <v>三福化</v>
          </cell>
        </row>
        <row r="1004">
          <cell r="A1004">
            <v>4760</v>
          </cell>
          <cell r="B1004" t="str">
            <v>6</v>
          </cell>
          <cell r="C1004" t="str">
            <v>勤凱</v>
          </cell>
        </row>
        <row r="1005">
          <cell r="A1005">
            <v>4763</v>
          </cell>
          <cell r="B1005" t="str">
            <v>4</v>
          </cell>
          <cell r="C1005" t="str">
            <v>材料-KY</v>
          </cell>
        </row>
        <row r="1006">
          <cell r="A1006">
            <v>4764</v>
          </cell>
          <cell r="B1006" t="str">
            <v>5</v>
          </cell>
          <cell r="C1006" t="str">
            <v>雙鍵</v>
          </cell>
        </row>
        <row r="1007">
          <cell r="A1007">
            <v>4766</v>
          </cell>
          <cell r="B1007" t="str">
            <v>4</v>
          </cell>
          <cell r="C1007" t="str">
            <v>南寶</v>
          </cell>
        </row>
        <row r="1008">
          <cell r="A1008">
            <v>4767</v>
          </cell>
          <cell r="B1008" t="str">
            <v>6</v>
          </cell>
          <cell r="C1008" t="str">
            <v>誠泰科技</v>
          </cell>
        </row>
        <row r="1009">
          <cell r="A1009">
            <v>4768</v>
          </cell>
          <cell r="B1009" t="str">
            <v>6</v>
          </cell>
          <cell r="C1009" t="str">
            <v>晶呈科技</v>
          </cell>
        </row>
        <row r="1010">
          <cell r="A1010">
            <v>4770</v>
          </cell>
          <cell r="B1010" t="str">
            <v>4</v>
          </cell>
          <cell r="C1010" t="str">
            <v>上品</v>
          </cell>
        </row>
        <row r="1011">
          <cell r="A1011">
            <v>4771</v>
          </cell>
          <cell r="B1011" t="str">
            <v>5</v>
          </cell>
          <cell r="C1011" t="str">
            <v>望隼</v>
          </cell>
        </row>
        <row r="1012">
          <cell r="A1012">
            <v>4772</v>
          </cell>
          <cell r="B1012" t="str">
            <v>6</v>
          </cell>
          <cell r="C1012" t="str">
            <v>台特化</v>
          </cell>
        </row>
        <row r="1013">
          <cell r="A1013">
            <v>4807</v>
          </cell>
          <cell r="B1013" t="str">
            <v>6</v>
          </cell>
          <cell r="C1013" t="str">
            <v>日成-KY</v>
          </cell>
        </row>
        <row r="1014">
          <cell r="A1014">
            <v>4903</v>
          </cell>
          <cell r="B1014" t="str">
            <v>9</v>
          </cell>
          <cell r="C1014" t="str">
            <v>聯光通</v>
          </cell>
        </row>
        <row r="1015">
          <cell r="A1015">
            <v>4904</v>
          </cell>
          <cell r="B1015" t="str">
            <v>2</v>
          </cell>
          <cell r="C1015" t="str">
            <v>遠傳</v>
          </cell>
        </row>
        <row r="1016">
          <cell r="A1016">
            <v>4905</v>
          </cell>
          <cell r="B1016" t="str">
            <v>8</v>
          </cell>
          <cell r="C1016" t="str">
            <v>台聯電</v>
          </cell>
        </row>
        <row r="1017">
          <cell r="A1017">
            <v>4906</v>
          </cell>
          <cell r="B1017" t="str">
            <v>5</v>
          </cell>
          <cell r="C1017" t="str">
            <v>正文</v>
          </cell>
        </row>
        <row r="1018">
          <cell r="A1018">
            <v>4907</v>
          </cell>
          <cell r="B1018" t="str">
            <v>8</v>
          </cell>
          <cell r="C1018" t="str">
            <v>富宇</v>
          </cell>
        </row>
        <row r="1019">
          <cell r="A1019">
            <v>4908</v>
          </cell>
          <cell r="B1019" t="str">
            <v>6</v>
          </cell>
          <cell r="C1019" t="str">
            <v>前鼎</v>
          </cell>
        </row>
        <row r="1020">
          <cell r="A1020">
            <v>4909</v>
          </cell>
          <cell r="B1020" t="str">
            <v>6</v>
          </cell>
          <cell r="C1020" t="str">
            <v>新復興</v>
          </cell>
        </row>
        <row r="1021">
          <cell r="A1021">
            <v>4911</v>
          </cell>
          <cell r="B1021" t="str">
            <v>7</v>
          </cell>
          <cell r="C1021" t="str">
            <v>德英</v>
          </cell>
        </row>
        <row r="1022">
          <cell r="A1022">
            <v>4912</v>
          </cell>
          <cell r="B1022" t="str">
            <v>6</v>
          </cell>
          <cell r="C1022" t="str">
            <v>聯德控股-KY</v>
          </cell>
        </row>
        <row r="1023">
          <cell r="A1023">
            <v>4915</v>
          </cell>
          <cell r="B1023" t="str">
            <v>4</v>
          </cell>
          <cell r="C1023" t="str">
            <v>致伸</v>
          </cell>
        </row>
        <row r="1024">
          <cell r="A1024">
            <v>4916</v>
          </cell>
          <cell r="B1024" t="str">
            <v>7</v>
          </cell>
          <cell r="C1024" t="str">
            <v>事欣科</v>
          </cell>
        </row>
        <row r="1025">
          <cell r="A1025">
            <v>4919</v>
          </cell>
          <cell r="B1025" t="str">
            <v>4</v>
          </cell>
          <cell r="C1025" t="str">
            <v>新唐</v>
          </cell>
        </row>
        <row r="1026">
          <cell r="A1026">
            <v>4923</v>
          </cell>
          <cell r="B1026" t="str">
            <v>7</v>
          </cell>
          <cell r="C1026" t="str">
            <v>力士</v>
          </cell>
        </row>
        <row r="1027">
          <cell r="A1027">
            <v>4924</v>
          </cell>
          <cell r="B1027" t="str">
            <v>8</v>
          </cell>
          <cell r="C1027" t="str">
            <v>欣厚-KY</v>
          </cell>
        </row>
        <row r="1028">
          <cell r="A1028">
            <v>4927</v>
          </cell>
          <cell r="B1028" t="str">
            <v>7</v>
          </cell>
          <cell r="C1028" t="str">
            <v>泰鼎-KY</v>
          </cell>
        </row>
        <row r="1029">
          <cell r="A1029">
            <v>4930</v>
          </cell>
          <cell r="B1029" t="str">
            <v>5</v>
          </cell>
          <cell r="C1029" t="str">
            <v>燦星網</v>
          </cell>
        </row>
        <row r="1030">
          <cell r="A1030">
            <v>4931</v>
          </cell>
          <cell r="B1030" t="str">
            <v>5</v>
          </cell>
          <cell r="C1030" t="str">
            <v>新盛力</v>
          </cell>
        </row>
        <row r="1031">
          <cell r="A1031">
            <v>4933</v>
          </cell>
          <cell r="B1031" t="str">
            <v>6</v>
          </cell>
          <cell r="C1031" t="str">
            <v>友輝</v>
          </cell>
        </row>
        <row r="1032">
          <cell r="A1032">
            <v>4934</v>
          </cell>
          <cell r="B1032" t="str">
            <v>7</v>
          </cell>
          <cell r="C1032" t="str">
            <v>太極</v>
          </cell>
        </row>
        <row r="1033">
          <cell r="A1033">
            <v>4935</v>
          </cell>
          <cell r="B1033" t="str">
            <v>5</v>
          </cell>
          <cell r="C1033" t="str">
            <v>茂林-KY</v>
          </cell>
        </row>
        <row r="1034">
          <cell r="A1034">
            <v>4938</v>
          </cell>
          <cell r="B1034" t="str">
            <v>4</v>
          </cell>
          <cell r="C1034" t="str">
            <v>和碩</v>
          </cell>
        </row>
        <row r="1035">
          <cell r="A1035">
            <v>4939</v>
          </cell>
          <cell r="B1035" t="str">
            <v>7</v>
          </cell>
          <cell r="C1035" t="str">
            <v>亞電</v>
          </cell>
        </row>
        <row r="1036">
          <cell r="A1036">
            <v>4942</v>
          </cell>
          <cell r="B1036" t="str">
            <v>5</v>
          </cell>
          <cell r="C1036" t="str">
            <v>嘉彰</v>
          </cell>
        </row>
        <row r="1037">
          <cell r="A1037">
            <v>4943</v>
          </cell>
          <cell r="B1037" t="str">
            <v>9</v>
          </cell>
          <cell r="C1037" t="str">
            <v>康控-KY</v>
          </cell>
        </row>
        <row r="1038">
          <cell r="A1038">
            <v>4945</v>
          </cell>
          <cell r="B1038" t="str">
            <v>6</v>
          </cell>
          <cell r="C1038" t="str">
            <v>陞達科技</v>
          </cell>
        </row>
        <row r="1039">
          <cell r="A1039">
            <v>4946</v>
          </cell>
          <cell r="B1039" t="str">
            <v>9</v>
          </cell>
          <cell r="C1039" t="str">
            <v>辣椒</v>
          </cell>
        </row>
        <row r="1040">
          <cell r="A1040">
            <v>4949</v>
          </cell>
          <cell r="B1040" t="str">
            <v>6</v>
          </cell>
          <cell r="C1040" t="str">
            <v>有成精密</v>
          </cell>
        </row>
        <row r="1041">
          <cell r="A1041">
            <v>4950</v>
          </cell>
          <cell r="B1041" t="str">
            <v>9</v>
          </cell>
          <cell r="C1041" t="str">
            <v>牧東</v>
          </cell>
        </row>
        <row r="1042">
          <cell r="A1042">
            <v>4951</v>
          </cell>
          <cell r="B1042" t="str">
            <v>6</v>
          </cell>
          <cell r="C1042" t="str">
            <v>精拓科</v>
          </cell>
        </row>
        <row r="1043">
          <cell r="A1043">
            <v>4952</v>
          </cell>
          <cell r="B1043" t="str">
            <v>5</v>
          </cell>
          <cell r="C1043" t="str">
            <v>凌通</v>
          </cell>
        </row>
        <row r="1044">
          <cell r="A1044">
            <v>4953</v>
          </cell>
          <cell r="B1044" t="str">
            <v>4</v>
          </cell>
          <cell r="C1044" t="str">
            <v>緯軟</v>
          </cell>
        </row>
        <row r="1045">
          <cell r="A1045">
            <v>4956</v>
          </cell>
          <cell r="B1045" t="str">
            <v>6</v>
          </cell>
          <cell r="C1045" t="str">
            <v>光鋐</v>
          </cell>
        </row>
        <row r="1046">
          <cell r="A1046">
            <v>4958</v>
          </cell>
          <cell r="B1046" t="str">
            <v>3</v>
          </cell>
          <cell r="C1046" t="str">
            <v>臻鼎-KY</v>
          </cell>
        </row>
        <row r="1047">
          <cell r="A1047">
            <v>4960</v>
          </cell>
          <cell r="B1047" t="str">
            <v>8</v>
          </cell>
          <cell r="C1047" t="str">
            <v>誠美材</v>
          </cell>
        </row>
        <row r="1048">
          <cell r="A1048">
            <v>4961</v>
          </cell>
          <cell r="B1048" t="str">
            <v>4</v>
          </cell>
          <cell r="C1048" t="str">
            <v>天鈺</v>
          </cell>
        </row>
        <row r="1049">
          <cell r="A1049">
            <v>4966</v>
          </cell>
          <cell r="B1049" t="str">
            <v>3</v>
          </cell>
          <cell r="C1049" t="str">
            <v>譜瑞-KY</v>
          </cell>
        </row>
        <row r="1050">
          <cell r="A1050">
            <v>4967</v>
          </cell>
          <cell r="B1050" t="str">
            <v>5</v>
          </cell>
          <cell r="C1050" t="str">
            <v>十銓</v>
          </cell>
        </row>
        <row r="1051">
          <cell r="A1051">
            <v>4968</v>
          </cell>
          <cell r="B1051" t="str">
            <v>5</v>
          </cell>
          <cell r="C1051" t="str">
            <v>立積</v>
          </cell>
        </row>
        <row r="1052">
          <cell r="A1052">
            <v>4971</v>
          </cell>
          <cell r="B1052" t="str">
            <v>6</v>
          </cell>
          <cell r="C1052" t="str">
            <v>IET-KY</v>
          </cell>
        </row>
        <row r="1053">
          <cell r="A1053">
            <v>4972</v>
          </cell>
          <cell r="B1053" t="str">
            <v>6</v>
          </cell>
          <cell r="C1053" t="str">
            <v>湯石照明</v>
          </cell>
        </row>
        <row r="1054">
          <cell r="A1054">
            <v>4973</v>
          </cell>
          <cell r="B1054" t="str">
            <v>6</v>
          </cell>
          <cell r="C1054" t="str">
            <v>廣穎</v>
          </cell>
        </row>
        <row r="1055">
          <cell r="A1055">
            <v>4974</v>
          </cell>
          <cell r="B1055" t="str">
            <v>5</v>
          </cell>
          <cell r="C1055" t="str">
            <v>亞泰</v>
          </cell>
        </row>
        <row r="1056">
          <cell r="A1056">
            <v>4976</v>
          </cell>
          <cell r="B1056" t="str">
            <v>7</v>
          </cell>
          <cell r="C1056" t="str">
            <v>佳凌</v>
          </cell>
        </row>
        <row r="1057">
          <cell r="A1057">
            <v>4977</v>
          </cell>
          <cell r="B1057" t="str">
            <v>6</v>
          </cell>
          <cell r="C1057" t="str">
            <v>眾達-KY</v>
          </cell>
        </row>
        <row r="1058">
          <cell r="A1058">
            <v>4979</v>
          </cell>
          <cell r="B1058" t="str">
            <v>6</v>
          </cell>
          <cell r="C1058" t="str">
            <v>華星光</v>
          </cell>
        </row>
        <row r="1059">
          <cell r="A1059">
            <v>4987</v>
          </cell>
          <cell r="B1059" t="str">
            <v>5</v>
          </cell>
          <cell r="C1059" t="str">
            <v>科誠</v>
          </cell>
        </row>
        <row r="1060">
          <cell r="A1060">
            <v>4989</v>
          </cell>
          <cell r="B1060" t="str">
            <v>6</v>
          </cell>
          <cell r="C1060" t="str">
            <v>榮科</v>
          </cell>
        </row>
        <row r="1061">
          <cell r="A1061">
            <v>4991</v>
          </cell>
          <cell r="B1061" t="str">
            <v>7</v>
          </cell>
          <cell r="C1061" t="str">
            <v>環宇-KY</v>
          </cell>
        </row>
        <row r="1062">
          <cell r="A1062">
            <v>4994</v>
          </cell>
          <cell r="B1062" t="str">
            <v>6</v>
          </cell>
          <cell r="C1062" t="str">
            <v>傳奇</v>
          </cell>
        </row>
        <row r="1063">
          <cell r="A1063">
            <v>4995</v>
          </cell>
          <cell r="B1063" t="str">
            <v>6</v>
          </cell>
          <cell r="C1063" t="str">
            <v>晶達</v>
          </cell>
        </row>
        <row r="1064">
          <cell r="A1064">
            <v>4999</v>
          </cell>
          <cell r="B1064" t="str">
            <v>6</v>
          </cell>
          <cell r="C1064" t="str">
            <v>鑫禾</v>
          </cell>
        </row>
        <row r="1065">
          <cell r="A1065">
            <v>5007</v>
          </cell>
          <cell r="B1065" t="str">
            <v>4</v>
          </cell>
          <cell r="C1065" t="str">
            <v>三星</v>
          </cell>
        </row>
        <row r="1066">
          <cell r="A1066">
            <v>5009</v>
          </cell>
          <cell r="B1066" t="str">
            <v>4</v>
          </cell>
          <cell r="C1066" t="str">
            <v>榮剛</v>
          </cell>
        </row>
        <row r="1067">
          <cell r="A1067">
            <v>5011</v>
          </cell>
          <cell r="B1067" t="str">
            <v>7</v>
          </cell>
          <cell r="C1067" t="str">
            <v>久陽</v>
          </cell>
        </row>
        <row r="1068">
          <cell r="A1068">
            <v>5013</v>
          </cell>
          <cell r="B1068" t="str">
            <v>5</v>
          </cell>
          <cell r="C1068" t="str">
            <v>強新</v>
          </cell>
        </row>
        <row r="1069">
          <cell r="A1069">
            <v>5014</v>
          </cell>
          <cell r="B1069" t="str">
            <v>7</v>
          </cell>
          <cell r="C1069" t="str">
            <v>建錩</v>
          </cell>
        </row>
        <row r="1070">
          <cell r="A1070">
            <v>5015</v>
          </cell>
          <cell r="B1070" t="str">
            <v>5</v>
          </cell>
          <cell r="C1070" t="str">
            <v>華祺</v>
          </cell>
        </row>
        <row r="1071">
          <cell r="A1071">
            <v>5016</v>
          </cell>
          <cell r="B1071" t="str">
            <v>6</v>
          </cell>
          <cell r="C1071" t="str">
            <v>松和</v>
          </cell>
        </row>
        <row r="1072">
          <cell r="A1072">
            <v>5201</v>
          </cell>
          <cell r="B1072" t="str">
            <v>6</v>
          </cell>
          <cell r="C1072" t="str">
            <v>凱衛</v>
          </cell>
        </row>
        <row r="1073">
          <cell r="A1073">
            <v>5202</v>
          </cell>
          <cell r="B1073" t="str">
            <v>7</v>
          </cell>
          <cell r="C1073" t="str">
            <v>力新</v>
          </cell>
        </row>
        <row r="1074">
          <cell r="A1074">
            <v>5203</v>
          </cell>
          <cell r="B1074" t="str">
            <v>5</v>
          </cell>
          <cell r="C1074" t="str">
            <v>訊連</v>
          </cell>
        </row>
        <row r="1075">
          <cell r="A1075">
            <v>5205</v>
          </cell>
          <cell r="B1075" t="str">
            <v>9</v>
          </cell>
          <cell r="C1075" t="str">
            <v>中茂</v>
          </cell>
        </row>
        <row r="1076">
          <cell r="A1076">
            <v>5206</v>
          </cell>
          <cell r="B1076" t="str">
            <v>7</v>
          </cell>
          <cell r="C1076" t="str">
            <v>坤悅</v>
          </cell>
        </row>
        <row r="1077">
          <cell r="A1077">
            <v>5209</v>
          </cell>
          <cell r="B1077" t="str">
            <v>5</v>
          </cell>
          <cell r="C1077" t="str">
            <v>新鼎</v>
          </cell>
        </row>
        <row r="1078">
          <cell r="A1078">
            <v>5210</v>
          </cell>
          <cell r="B1078" t="str">
            <v>8</v>
          </cell>
          <cell r="C1078" t="str">
            <v>寶碩</v>
          </cell>
        </row>
        <row r="1079">
          <cell r="A1079">
            <v>5211</v>
          </cell>
          <cell r="B1079" t="str">
            <v>8</v>
          </cell>
          <cell r="C1079" t="str">
            <v>蒙恬</v>
          </cell>
        </row>
        <row r="1080">
          <cell r="A1080">
            <v>5212</v>
          </cell>
          <cell r="B1080" t="str">
            <v>6</v>
          </cell>
          <cell r="C1080" t="str">
            <v>凌網</v>
          </cell>
        </row>
        <row r="1081">
          <cell r="A1081">
            <v>5213</v>
          </cell>
          <cell r="B1081" t="str">
            <v>7</v>
          </cell>
          <cell r="C1081" t="str">
            <v>亞昕</v>
          </cell>
        </row>
        <row r="1082">
          <cell r="A1082">
            <v>5215</v>
          </cell>
          <cell r="B1082" t="str">
            <v>6</v>
          </cell>
          <cell r="C1082" t="str">
            <v>科嘉-KY</v>
          </cell>
        </row>
        <row r="1083">
          <cell r="A1083">
            <v>5220</v>
          </cell>
          <cell r="B1083" t="str">
            <v>6</v>
          </cell>
          <cell r="C1083" t="str">
            <v>萬達光電</v>
          </cell>
        </row>
        <row r="1084">
          <cell r="A1084">
            <v>5222</v>
          </cell>
          <cell r="B1084" t="str">
            <v>6</v>
          </cell>
          <cell r="C1084" t="str">
            <v>全訊</v>
          </cell>
        </row>
        <row r="1085">
          <cell r="A1085">
            <v>5223</v>
          </cell>
          <cell r="B1085" t="str">
            <v>7</v>
          </cell>
          <cell r="C1085" t="str">
            <v>安力-KY</v>
          </cell>
        </row>
        <row r="1086">
          <cell r="A1086">
            <v>5225</v>
          </cell>
          <cell r="B1086" t="str">
            <v>6</v>
          </cell>
          <cell r="C1086" t="str">
            <v>東科-KY</v>
          </cell>
        </row>
        <row r="1087">
          <cell r="A1087">
            <v>5227</v>
          </cell>
          <cell r="B1087" t="str">
            <v>9</v>
          </cell>
          <cell r="C1087" t="str">
            <v>立凱-KY</v>
          </cell>
        </row>
        <row r="1088">
          <cell r="A1088">
            <v>5228</v>
          </cell>
          <cell r="B1088" t="str">
            <v>8</v>
          </cell>
          <cell r="C1088" t="str">
            <v>鈺鎧</v>
          </cell>
        </row>
        <row r="1089">
          <cell r="A1089">
            <v>5230</v>
          </cell>
          <cell r="B1089" t="str">
            <v>7</v>
          </cell>
          <cell r="C1089" t="str">
            <v>雷笛克光學</v>
          </cell>
        </row>
        <row r="1090">
          <cell r="A1090">
            <v>5234</v>
          </cell>
          <cell r="B1090" t="str">
            <v>5</v>
          </cell>
          <cell r="C1090" t="str">
            <v>達興材料</v>
          </cell>
        </row>
        <row r="1091">
          <cell r="A1091">
            <v>5236</v>
          </cell>
          <cell r="B1091" t="str">
            <v>6</v>
          </cell>
          <cell r="C1091" t="str">
            <v>凌陽創新</v>
          </cell>
        </row>
        <row r="1092">
          <cell r="A1092">
            <v>5243</v>
          </cell>
          <cell r="B1092" t="str">
            <v>6</v>
          </cell>
          <cell r="C1092" t="str">
            <v>乙盛-KY</v>
          </cell>
        </row>
        <row r="1093">
          <cell r="A1093">
            <v>5244</v>
          </cell>
          <cell r="B1093" t="str">
            <v>6</v>
          </cell>
          <cell r="C1093" t="str">
            <v>弘凱</v>
          </cell>
        </row>
        <row r="1094">
          <cell r="A1094">
            <v>5245</v>
          </cell>
          <cell r="B1094" t="str">
            <v>6</v>
          </cell>
          <cell r="C1094" t="str">
            <v>智晶</v>
          </cell>
        </row>
        <row r="1095">
          <cell r="A1095">
            <v>5251</v>
          </cell>
          <cell r="B1095" t="str">
            <v>8</v>
          </cell>
          <cell r="C1095" t="str">
            <v>天鉞電</v>
          </cell>
        </row>
        <row r="1096">
          <cell r="A1096">
            <v>5258</v>
          </cell>
          <cell r="B1096" t="str">
            <v>5</v>
          </cell>
          <cell r="C1096" t="str">
            <v>虹堡</v>
          </cell>
        </row>
        <row r="1097">
          <cell r="A1097">
            <v>5262</v>
          </cell>
          <cell r="B1097" t="str">
            <v>7</v>
          </cell>
          <cell r="C1097" t="str">
            <v>立達</v>
          </cell>
        </row>
        <row r="1098">
          <cell r="A1098">
            <v>5263</v>
          </cell>
          <cell r="B1098" t="str">
            <v>7</v>
          </cell>
          <cell r="C1098" t="str">
            <v>智崴</v>
          </cell>
        </row>
        <row r="1099">
          <cell r="A1099">
            <v>5269</v>
          </cell>
          <cell r="B1099" t="str">
            <v>4</v>
          </cell>
          <cell r="C1099" t="str">
            <v>祥碩</v>
          </cell>
        </row>
        <row r="1100">
          <cell r="A1100">
            <v>5272</v>
          </cell>
          <cell r="B1100" t="str">
            <v>7</v>
          </cell>
          <cell r="C1100" t="str">
            <v>笙科</v>
          </cell>
        </row>
        <row r="1101">
          <cell r="A1101">
            <v>5274</v>
          </cell>
          <cell r="B1101" t="str">
            <v>4</v>
          </cell>
          <cell r="C1101" t="str">
            <v>信驊</v>
          </cell>
        </row>
        <row r="1102">
          <cell r="A1102">
            <v>5276</v>
          </cell>
          <cell r="B1102" t="str">
            <v>6</v>
          </cell>
          <cell r="C1102" t="str">
            <v>達輝-KY</v>
          </cell>
        </row>
        <row r="1103">
          <cell r="A1103">
            <v>5278</v>
          </cell>
          <cell r="B1103" t="str">
            <v>7</v>
          </cell>
          <cell r="C1103" t="str">
            <v>尚凡*</v>
          </cell>
        </row>
        <row r="1104">
          <cell r="A1104">
            <v>5283</v>
          </cell>
          <cell r="B1104" t="str">
            <v>4</v>
          </cell>
          <cell r="C1104" t="str">
            <v>禾聯碩</v>
          </cell>
        </row>
        <row r="1105">
          <cell r="A1105">
            <v>5284</v>
          </cell>
          <cell r="B1105" t="str">
            <v>5</v>
          </cell>
          <cell r="C1105" t="str">
            <v>jpp-KY</v>
          </cell>
        </row>
        <row r="1106">
          <cell r="A1106">
            <v>5285</v>
          </cell>
          <cell r="B1106" t="str">
            <v>6</v>
          </cell>
          <cell r="C1106" t="str">
            <v>界霖</v>
          </cell>
        </row>
        <row r="1107">
          <cell r="A1107">
            <v>5287</v>
          </cell>
          <cell r="B1107" t="str">
            <v>5</v>
          </cell>
          <cell r="C1107" t="str">
            <v>數字</v>
          </cell>
        </row>
        <row r="1108">
          <cell r="A1108">
            <v>5288</v>
          </cell>
          <cell r="B1108" t="str">
            <v>4</v>
          </cell>
          <cell r="C1108" t="str">
            <v>豐祥-KY</v>
          </cell>
        </row>
        <row r="1109">
          <cell r="A1109">
            <v>5289</v>
          </cell>
          <cell r="B1109" t="str">
            <v>3</v>
          </cell>
          <cell r="C1109" t="str">
            <v>宜鼎</v>
          </cell>
        </row>
        <row r="1110">
          <cell r="A1110">
            <v>5291</v>
          </cell>
          <cell r="B1110" t="str">
            <v>6</v>
          </cell>
          <cell r="C1110" t="str">
            <v>邑昇</v>
          </cell>
        </row>
        <row r="1111">
          <cell r="A1111">
            <v>5292</v>
          </cell>
          <cell r="B1111" t="str">
            <v>6</v>
          </cell>
          <cell r="C1111" t="str">
            <v>華懋</v>
          </cell>
        </row>
        <row r="1112">
          <cell r="A1112">
            <v>5299</v>
          </cell>
          <cell r="B1112" t="str">
            <v>5</v>
          </cell>
          <cell r="C1112" t="str">
            <v>杰力</v>
          </cell>
        </row>
        <row r="1113">
          <cell r="A1113">
            <v>5301</v>
          </cell>
          <cell r="B1113" t="str">
            <v>9</v>
          </cell>
          <cell r="C1113" t="str">
            <v>寶得利</v>
          </cell>
        </row>
        <row r="1114">
          <cell r="A1114">
            <v>5302</v>
          </cell>
          <cell r="B1114" t="str">
            <v>9</v>
          </cell>
          <cell r="C1114" t="str">
            <v>太欣</v>
          </cell>
        </row>
        <row r="1115">
          <cell r="A1115">
            <v>5306</v>
          </cell>
          <cell r="B1115" t="str">
            <v>4</v>
          </cell>
          <cell r="C1115" t="str">
            <v>桂盟</v>
          </cell>
        </row>
        <row r="1116">
          <cell r="A1116">
            <v>5309</v>
          </cell>
          <cell r="B1116" t="str">
            <v>6</v>
          </cell>
          <cell r="C1116" t="str">
            <v>系統電</v>
          </cell>
        </row>
        <row r="1117">
          <cell r="A1117">
            <v>5310</v>
          </cell>
          <cell r="B1117" t="str">
            <v>9</v>
          </cell>
          <cell r="C1117" t="str">
            <v>天剛</v>
          </cell>
        </row>
        <row r="1118">
          <cell r="A1118">
            <v>5312</v>
          </cell>
          <cell r="B1118" t="str">
            <v>5</v>
          </cell>
          <cell r="C1118" t="str">
            <v>寶島科</v>
          </cell>
        </row>
        <row r="1119">
          <cell r="A1119">
            <v>5314</v>
          </cell>
          <cell r="B1119" t="str">
            <v>8</v>
          </cell>
          <cell r="C1119" t="str">
            <v>世紀</v>
          </cell>
        </row>
        <row r="1120">
          <cell r="A1120">
            <v>5315</v>
          </cell>
          <cell r="B1120" t="str">
            <v>5</v>
          </cell>
          <cell r="C1120" t="str">
            <v>光聯</v>
          </cell>
        </row>
        <row r="1121">
          <cell r="A1121">
            <v>5321</v>
          </cell>
          <cell r="B1121" t="str">
            <v>7</v>
          </cell>
          <cell r="C1121" t="str">
            <v>美而快</v>
          </cell>
        </row>
        <row r="1122">
          <cell r="A1122">
            <v>5324</v>
          </cell>
          <cell r="B1122" t="str">
            <v>7</v>
          </cell>
          <cell r="C1122" t="str">
            <v>士開</v>
          </cell>
        </row>
        <row r="1123">
          <cell r="A1123">
            <v>5328</v>
          </cell>
          <cell r="B1123" t="str">
            <v>7</v>
          </cell>
          <cell r="C1123" t="str">
            <v>華容</v>
          </cell>
        </row>
        <row r="1124">
          <cell r="A1124">
            <v>5340</v>
          </cell>
          <cell r="B1124" t="str">
            <v>6</v>
          </cell>
          <cell r="C1124" t="str">
            <v>建榮</v>
          </cell>
        </row>
        <row r="1125">
          <cell r="A1125">
            <v>5344</v>
          </cell>
          <cell r="B1125" t="str">
            <v>7</v>
          </cell>
          <cell r="C1125" t="str">
            <v>立衛</v>
          </cell>
        </row>
        <row r="1126">
          <cell r="A1126">
            <v>5345</v>
          </cell>
          <cell r="B1126" t="str">
            <v>9</v>
          </cell>
          <cell r="C1126" t="str">
            <v>天揚</v>
          </cell>
        </row>
        <row r="1127">
          <cell r="A1127">
            <v>5347</v>
          </cell>
          <cell r="B1127" t="str">
            <v>2</v>
          </cell>
          <cell r="C1127" t="str">
            <v>世界</v>
          </cell>
        </row>
        <row r="1128">
          <cell r="A1128">
            <v>5348</v>
          </cell>
          <cell r="B1128" t="str">
            <v>9</v>
          </cell>
          <cell r="C1128" t="str">
            <v>正能量智能</v>
          </cell>
        </row>
        <row r="1129">
          <cell r="A1129">
            <v>5351</v>
          </cell>
          <cell r="B1129" t="str">
            <v>8</v>
          </cell>
          <cell r="C1129" t="str">
            <v>鈺創</v>
          </cell>
        </row>
        <row r="1130">
          <cell r="A1130">
            <v>5353</v>
          </cell>
          <cell r="B1130" t="str">
            <v>6</v>
          </cell>
          <cell r="C1130" t="str">
            <v>台林</v>
          </cell>
        </row>
        <row r="1131">
          <cell r="A1131">
            <v>5355</v>
          </cell>
          <cell r="B1131" t="str">
            <v>7</v>
          </cell>
          <cell r="C1131" t="str">
            <v>佳總</v>
          </cell>
        </row>
        <row r="1132">
          <cell r="A1132">
            <v>5356</v>
          </cell>
          <cell r="B1132" t="str">
            <v>6</v>
          </cell>
          <cell r="C1132" t="str">
            <v>協益</v>
          </cell>
        </row>
        <row r="1133">
          <cell r="A1133">
            <v>5364</v>
          </cell>
          <cell r="B1133" t="str">
            <v>9</v>
          </cell>
          <cell r="C1133" t="str">
            <v>力麗店</v>
          </cell>
        </row>
        <row r="1134">
          <cell r="A1134">
            <v>5371</v>
          </cell>
          <cell r="B1134" t="str">
            <v>3</v>
          </cell>
          <cell r="C1134" t="str">
            <v>中光電</v>
          </cell>
        </row>
        <row r="1135">
          <cell r="A1135">
            <v>5381</v>
          </cell>
          <cell r="B1135" t="str">
            <v>8</v>
          </cell>
          <cell r="C1135" t="str">
            <v>合正</v>
          </cell>
        </row>
        <row r="1136">
          <cell r="A1136">
            <v>5386</v>
          </cell>
          <cell r="B1136" t="str">
            <v>6</v>
          </cell>
          <cell r="C1136" t="str">
            <v>青雲</v>
          </cell>
        </row>
        <row r="1137">
          <cell r="A1137">
            <v>5388</v>
          </cell>
          <cell r="B1137" t="str">
            <v>4</v>
          </cell>
          <cell r="C1137" t="str">
            <v>中磊</v>
          </cell>
        </row>
        <row r="1138">
          <cell r="A1138">
            <v>5392</v>
          </cell>
          <cell r="B1138" t="str">
            <v>5</v>
          </cell>
          <cell r="C1138" t="str">
            <v>能率</v>
          </cell>
        </row>
        <row r="1139">
          <cell r="A1139">
            <v>5398</v>
          </cell>
          <cell r="B1139" t="str">
            <v>7</v>
          </cell>
          <cell r="C1139" t="str">
            <v>慕康生醫</v>
          </cell>
        </row>
        <row r="1140">
          <cell r="A1140">
            <v>5403</v>
          </cell>
          <cell r="B1140" t="str">
            <v>5</v>
          </cell>
          <cell r="C1140" t="str">
            <v>中菲</v>
          </cell>
        </row>
        <row r="1141">
          <cell r="A1141">
            <v>5410</v>
          </cell>
          <cell r="B1141" t="str">
            <v>6</v>
          </cell>
          <cell r="C1141" t="str">
            <v>國眾</v>
          </cell>
        </row>
        <row r="1142">
          <cell r="A1142">
            <v>5425</v>
          </cell>
          <cell r="B1142" t="str">
            <v>4</v>
          </cell>
          <cell r="C1142" t="str">
            <v>台半</v>
          </cell>
        </row>
        <row r="1143">
          <cell r="A1143">
            <v>5426</v>
          </cell>
          <cell r="B1143" t="str">
            <v>6</v>
          </cell>
          <cell r="C1143" t="str">
            <v>振發</v>
          </cell>
        </row>
        <row r="1144">
          <cell r="A1144">
            <v>5432</v>
          </cell>
          <cell r="B1144" t="str">
            <v>7</v>
          </cell>
          <cell r="C1144" t="str">
            <v>新門</v>
          </cell>
        </row>
        <row r="1145">
          <cell r="A1145">
            <v>5434</v>
          </cell>
          <cell r="B1145" t="str">
            <v>4</v>
          </cell>
          <cell r="C1145" t="str">
            <v>崇越</v>
          </cell>
        </row>
        <row r="1146">
          <cell r="A1146">
            <v>5438</v>
          </cell>
          <cell r="B1146" t="str">
            <v>6</v>
          </cell>
          <cell r="C1146" t="str">
            <v>東友</v>
          </cell>
        </row>
        <row r="1147">
          <cell r="A1147">
            <v>5439</v>
          </cell>
          <cell r="B1147" t="str">
            <v>5</v>
          </cell>
          <cell r="C1147" t="str">
            <v>高技</v>
          </cell>
        </row>
        <row r="1148">
          <cell r="A1148">
            <v>5443</v>
          </cell>
          <cell r="B1148" t="str">
            <v>6</v>
          </cell>
          <cell r="C1148" t="str">
            <v>均豪</v>
          </cell>
        </row>
        <row r="1149">
          <cell r="A1149">
            <v>5450</v>
          </cell>
          <cell r="B1149" t="str">
            <v>7</v>
          </cell>
          <cell r="C1149" t="str">
            <v>南良</v>
          </cell>
        </row>
        <row r="1150">
          <cell r="A1150">
            <v>5452</v>
          </cell>
          <cell r="B1150" t="str">
            <v>7</v>
          </cell>
          <cell r="C1150" t="str">
            <v>佶優</v>
          </cell>
        </row>
        <row r="1151">
          <cell r="A1151">
            <v>5455</v>
          </cell>
          <cell r="B1151" t="str">
            <v>8</v>
          </cell>
          <cell r="C1151" t="str">
            <v>昇益</v>
          </cell>
        </row>
        <row r="1152">
          <cell r="A1152">
            <v>5457</v>
          </cell>
          <cell r="B1152" t="str">
            <v>5</v>
          </cell>
          <cell r="C1152" t="str">
            <v>宣德</v>
          </cell>
        </row>
        <row r="1153">
          <cell r="A1153">
            <v>5460</v>
          </cell>
          <cell r="B1153" t="str">
            <v>7</v>
          </cell>
          <cell r="C1153" t="str">
            <v>同協</v>
          </cell>
        </row>
        <row r="1154">
          <cell r="A1154">
            <v>5464</v>
          </cell>
          <cell r="B1154" t="str">
            <v>8</v>
          </cell>
          <cell r="C1154" t="str">
            <v>霖宏</v>
          </cell>
        </row>
        <row r="1155">
          <cell r="A1155">
            <v>5465</v>
          </cell>
          <cell r="B1155" t="str">
            <v>6</v>
          </cell>
          <cell r="C1155" t="str">
            <v>富驊</v>
          </cell>
        </row>
        <row r="1156">
          <cell r="A1156">
            <v>5468</v>
          </cell>
          <cell r="B1156" t="str">
            <v>9</v>
          </cell>
          <cell r="C1156" t="str">
            <v>凱鈺</v>
          </cell>
        </row>
        <row r="1157">
          <cell r="A1157">
            <v>5469</v>
          </cell>
          <cell r="B1157" t="str">
            <v>4</v>
          </cell>
          <cell r="C1157" t="str">
            <v>瀚宇博</v>
          </cell>
        </row>
        <row r="1158">
          <cell r="A1158">
            <v>5471</v>
          </cell>
          <cell r="B1158" t="str">
            <v>5</v>
          </cell>
          <cell r="C1158" t="str">
            <v>松翰</v>
          </cell>
        </row>
        <row r="1159">
          <cell r="A1159">
            <v>5474</v>
          </cell>
          <cell r="B1159" t="str">
            <v>5</v>
          </cell>
          <cell r="C1159" t="str">
            <v>聰泰</v>
          </cell>
        </row>
        <row r="1160">
          <cell r="A1160">
            <v>5475</v>
          </cell>
          <cell r="B1160" t="str">
            <v>9</v>
          </cell>
          <cell r="C1160" t="str">
            <v>德宏</v>
          </cell>
        </row>
        <row r="1161">
          <cell r="A1161">
            <v>5478</v>
          </cell>
          <cell r="B1161" t="str">
            <v>4</v>
          </cell>
          <cell r="C1161" t="str">
            <v>智冠</v>
          </cell>
        </row>
        <row r="1162">
          <cell r="A1162">
            <v>5481</v>
          </cell>
          <cell r="B1162" t="str">
            <v>8</v>
          </cell>
          <cell r="C1162" t="str">
            <v>新華</v>
          </cell>
        </row>
        <row r="1163">
          <cell r="A1163">
            <v>5483</v>
          </cell>
          <cell r="B1163" t="str">
            <v>4</v>
          </cell>
          <cell r="C1163" t="str">
            <v>中美晶</v>
          </cell>
        </row>
        <row r="1164">
          <cell r="A1164">
            <v>5484</v>
          </cell>
          <cell r="B1164" t="str">
            <v>8</v>
          </cell>
          <cell r="C1164" t="str">
            <v>慧友</v>
          </cell>
        </row>
        <row r="1165">
          <cell r="A1165">
            <v>5487</v>
          </cell>
          <cell r="B1165" t="str">
            <v>6</v>
          </cell>
          <cell r="C1165" t="str">
            <v>通泰</v>
          </cell>
        </row>
        <row r="1166">
          <cell r="A1166">
            <v>5488</v>
          </cell>
          <cell r="B1166" t="str">
            <v>7</v>
          </cell>
          <cell r="C1166" t="str">
            <v>松普</v>
          </cell>
        </row>
        <row r="1167">
          <cell r="A1167">
            <v>5489</v>
          </cell>
          <cell r="B1167" t="str">
            <v>5</v>
          </cell>
          <cell r="C1167" t="str">
            <v>彩富</v>
          </cell>
        </row>
        <row r="1168">
          <cell r="A1168">
            <v>5490</v>
          </cell>
          <cell r="B1168" t="str">
            <v>6</v>
          </cell>
          <cell r="C1168" t="str">
            <v>同亨</v>
          </cell>
        </row>
        <row r="1169">
          <cell r="A1169">
            <v>5493</v>
          </cell>
          <cell r="B1169" t="str">
            <v>6</v>
          </cell>
          <cell r="C1169" t="str">
            <v>三聯</v>
          </cell>
        </row>
        <row r="1170">
          <cell r="A1170">
            <v>5498</v>
          </cell>
          <cell r="B1170" t="str">
            <v>8</v>
          </cell>
          <cell r="C1170" t="str">
            <v>凱崴</v>
          </cell>
        </row>
        <row r="1171">
          <cell r="A1171">
            <v>5508</v>
          </cell>
          <cell r="B1171" t="str">
            <v>4</v>
          </cell>
          <cell r="C1171" t="str">
            <v>永信建</v>
          </cell>
        </row>
        <row r="1172">
          <cell r="A1172">
            <v>5511</v>
          </cell>
          <cell r="B1172" t="str">
            <v>5</v>
          </cell>
          <cell r="C1172" t="str">
            <v>德昌</v>
          </cell>
        </row>
        <row r="1173">
          <cell r="A1173">
            <v>5512</v>
          </cell>
          <cell r="B1173" t="str">
            <v>8</v>
          </cell>
          <cell r="C1173" t="str">
            <v>力麒</v>
          </cell>
        </row>
        <row r="1174">
          <cell r="A1174">
            <v>5514</v>
          </cell>
          <cell r="B1174" t="str">
            <v>6</v>
          </cell>
          <cell r="C1174" t="str">
            <v>三豐</v>
          </cell>
        </row>
        <row r="1175">
          <cell r="A1175">
            <v>5515</v>
          </cell>
          <cell r="B1175" t="str">
            <v>6</v>
          </cell>
          <cell r="C1175" t="str">
            <v>建國</v>
          </cell>
        </row>
        <row r="1176">
          <cell r="A1176">
            <v>5516</v>
          </cell>
          <cell r="B1176" t="str">
            <v>7</v>
          </cell>
          <cell r="C1176" t="str">
            <v>雙喜</v>
          </cell>
        </row>
        <row r="1177">
          <cell r="A1177">
            <v>5519</v>
          </cell>
          <cell r="B1177" t="str">
            <v>6</v>
          </cell>
          <cell r="C1177" t="str">
            <v>隆大</v>
          </cell>
        </row>
        <row r="1178">
          <cell r="A1178">
            <v>5520</v>
          </cell>
          <cell r="B1178" t="str">
            <v>6</v>
          </cell>
          <cell r="C1178" t="str">
            <v>力泰</v>
          </cell>
        </row>
        <row r="1179">
          <cell r="A1179">
            <v>5521</v>
          </cell>
          <cell r="B1179" t="str">
            <v>8</v>
          </cell>
          <cell r="C1179" t="str">
            <v>工信</v>
          </cell>
        </row>
        <row r="1180">
          <cell r="A1180">
            <v>5522</v>
          </cell>
          <cell r="B1180" t="str">
            <v>5</v>
          </cell>
          <cell r="C1180" t="str">
            <v>遠雄</v>
          </cell>
        </row>
        <row r="1181">
          <cell r="A1181">
            <v>5523</v>
          </cell>
          <cell r="B1181" t="str">
            <v>7</v>
          </cell>
          <cell r="C1181" t="str">
            <v>豐謙</v>
          </cell>
        </row>
        <row r="1182">
          <cell r="A1182">
            <v>5525</v>
          </cell>
          <cell r="B1182" t="str">
            <v>6</v>
          </cell>
          <cell r="C1182" t="str">
            <v>順天</v>
          </cell>
        </row>
        <row r="1183">
          <cell r="A1183">
            <v>5529</v>
          </cell>
          <cell r="B1183" t="str">
            <v>9</v>
          </cell>
          <cell r="C1183" t="str">
            <v>鉅陞</v>
          </cell>
        </row>
        <row r="1184">
          <cell r="A1184">
            <v>5530</v>
          </cell>
          <cell r="B1184" t="str">
            <v>6</v>
          </cell>
          <cell r="C1184" t="str">
            <v>龍巖</v>
          </cell>
        </row>
        <row r="1185">
          <cell r="A1185">
            <v>5531</v>
          </cell>
          <cell r="B1185" t="str">
            <v>8</v>
          </cell>
          <cell r="C1185" t="str">
            <v>鄉林</v>
          </cell>
        </row>
        <row r="1186">
          <cell r="A1186">
            <v>5533</v>
          </cell>
          <cell r="B1186" t="str">
            <v>5</v>
          </cell>
          <cell r="C1186" t="str">
            <v>皇鼎</v>
          </cell>
        </row>
        <row r="1187">
          <cell r="A1187">
            <v>5534</v>
          </cell>
          <cell r="B1187" t="str">
            <v>5</v>
          </cell>
          <cell r="C1187" t="str">
            <v>長虹</v>
          </cell>
        </row>
        <row r="1188">
          <cell r="A1188">
            <v>5536</v>
          </cell>
          <cell r="B1188" t="str">
            <v>4</v>
          </cell>
          <cell r="C1188" t="str">
            <v>聖暉*</v>
          </cell>
        </row>
        <row r="1189">
          <cell r="A1189">
            <v>5538</v>
          </cell>
          <cell r="B1189" t="str">
            <v>5</v>
          </cell>
          <cell r="C1189" t="str">
            <v>東明-KY</v>
          </cell>
        </row>
        <row r="1190">
          <cell r="A1190">
            <v>5543</v>
          </cell>
          <cell r="B1190" t="str">
            <v>7</v>
          </cell>
          <cell r="C1190" t="str">
            <v>桓鼎-KY</v>
          </cell>
        </row>
        <row r="1191">
          <cell r="A1191">
            <v>5546</v>
          </cell>
          <cell r="B1191" t="str">
            <v>8</v>
          </cell>
          <cell r="C1191" t="str">
            <v>永固-KY</v>
          </cell>
        </row>
        <row r="1192">
          <cell r="A1192">
            <v>5548</v>
          </cell>
          <cell r="B1192" t="str">
            <v>7</v>
          </cell>
          <cell r="C1192" t="str">
            <v>安倉</v>
          </cell>
        </row>
        <row r="1193">
          <cell r="A1193">
            <v>5601</v>
          </cell>
          <cell r="B1193" t="str">
            <v>7</v>
          </cell>
          <cell r="C1193" t="str">
            <v>台聯櫃</v>
          </cell>
        </row>
        <row r="1194">
          <cell r="A1194">
            <v>5603</v>
          </cell>
          <cell r="B1194" t="str">
            <v>7</v>
          </cell>
          <cell r="C1194" t="str">
            <v>陸海</v>
          </cell>
        </row>
        <row r="1195">
          <cell r="A1195">
            <v>5604</v>
          </cell>
          <cell r="B1195" t="str">
            <v>6</v>
          </cell>
          <cell r="C1195" t="str">
            <v>中連</v>
          </cell>
        </row>
        <row r="1196">
          <cell r="A1196">
            <v>5607</v>
          </cell>
          <cell r="B1196" t="str">
            <v>6</v>
          </cell>
          <cell r="C1196" t="str">
            <v>遠雄港</v>
          </cell>
        </row>
        <row r="1197">
          <cell r="A1197">
            <v>5608</v>
          </cell>
          <cell r="B1197" t="str">
            <v>7</v>
          </cell>
          <cell r="C1197" t="str">
            <v>四維航</v>
          </cell>
        </row>
        <row r="1198">
          <cell r="A1198">
            <v>5609</v>
          </cell>
          <cell r="B1198" t="str">
            <v>4</v>
          </cell>
          <cell r="C1198" t="str">
            <v>中菲行</v>
          </cell>
        </row>
        <row r="1199">
          <cell r="A1199">
            <v>5701</v>
          </cell>
          <cell r="B1199" t="str">
            <v>9</v>
          </cell>
          <cell r="C1199" t="str">
            <v>劍湖山</v>
          </cell>
        </row>
        <row r="1200">
          <cell r="A1200">
            <v>5703</v>
          </cell>
          <cell r="B1200" t="str">
            <v>8</v>
          </cell>
          <cell r="C1200" t="str">
            <v>亞都</v>
          </cell>
        </row>
        <row r="1201">
          <cell r="A1201">
            <v>5704</v>
          </cell>
          <cell r="B1201" t="str">
            <v>6</v>
          </cell>
          <cell r="C1201" t="str">
            <v>老爺知</v>
          </cell>
        </row>
        <row r="1202">
          <cell r="A1202">
            <v>5706</v>
          </cell>
          <cell r="B1202" t="str">
            <v>6</v>
          </cell>
          <cell r="C1202" t="str">
            <v>鳳凰</v>
          </cell>
        </row>
        <row r="1203">
          <cell r="A1203">
            <v>5902</v>
          </cell>
          <cell r="B1203" t="str">
            <v>6</v>
          </cell>
          <cell r="C1203" t="str">
            <v>德記</v>
          </cell>
        </row>
        <row r="1204">
          <cell r="A1204">
            <v>5903</v>
          </cell>
          <cell r="B1204" t="str">
            <v>3</v>
          </cell>
          <cell r="C1204" t="str">
            <v>全家</v>
          </cell>
        </row>
        <row r="1205">
          <cell r="A1205">
            <v>5904</v>
          </cell>
          <cell r="B1205" t="str">
            <v>4</v>
          </cell>
          <cell r="C1205" t="str">
            <v>寶雅</v>
          </cell>
        </row>
        <row r="1206">
          <cell r="A1206">
            <v>5905</v>
          </cell>
          <cell r="B1206" t="str">
            <v>7</v>
          </cell>
          <cell r="C1206" t="str">
            <v>南仁湖</v>
          </cell>
        </row>
        <row r="1207">
          <cell r="A1207">
            <v>5906</v>
          </cell>
          <cell r="B1207" t="str">
            <v>6</v>
          </cell>
          <cell r="C1207" t="str">
            <v>台南-KY</v>
          </cell>
        </row>
        <row r="1208">
          <cell r="A1208">
            <v>5907</v>
          </cell>
          <cell r="B1208" t="str">
            <v>8</v>
          </cell>
          <cell r="C1208" t="str">
            <v>大洋-KY</v>
          </cell>
        </row>
        <row r="1209">
          <cell r="A1209">
            <v>6103</v>
          </cell>
          <cell r="B1209" t="str">
            <v>8</v>
          </cell>
          <cell r="C1209" t="str">
            <v>合邦</v>
          </cell>
        </row>
        <row r="1210">
          <cell r="A1210">
            <v>6104</v>
          </cell>
          <cell r="B1210" t="str">
            <v>5</v>
          </cell>
          <cell r="C1210" t="str">
            <v>創惟</v>
          </cell>
        </row>
        <row r="1211">
          <cell r="A1211">
            <v>6108</v>
          </cell>
          <cell r="B1211" t="str">
            <v>7</v>
          </cell>
          <cell r="C1211" t="str">
            <v>競國</v>
          </cell>
        </row>
        <row r="1212">
          <cell r="A1212">
            <v>6109</v>
          </cell>
          <cell r="B1212" t="str">
            <v>6</v>
          </cell>
          <cell r="C1212" t="str">
            <v>亞元</v>
          </cell>
        </row>
        <row r="1213">
          <cell r="A1213">
            <v>6111</v>
          </cell>
          <cell r="B1213" t="str">
            <v>8</v>
          </cell>
          <cell r="C1213" t="str">
            <v>大宇資</v>
          </cell>
        </row>
        <row r="1214">
          <cell r="A1214">
            <v>6112</v>
          </cell>
          <cell r="B1214" t="str">
            <v>5</v>
          </cell>
          <cell r="C1214" t="str">
            <v>邁達特</v>
          </cell>
        </row>
        <row r="1215">
          <cell r="A1215">
            <v>6113</v>
          </cell>
          <cell r="B1215" t="str">
            <v>6</v>
          </cell>
          <cell r="C1215" t="str">
            <v>亞矽</v>
          </cell>
        </row>
        <row r="1216">
          <cell r="A1216">
            <v>6114</v>
          </cell>
          <cell r="B1216" t="str">
            <v>6</v>
          </cell>
          <cell r="C1216" t="str">
            <v>久威</v>
          </cell>
        </row>
        <row r="1217">
          <cell r="A1217">
            <v>6115</v>
          </cell>
          <cell r="B1217" t="str">
            <v>4</v>
          </cell>
          <cell r="C1217" t="str">
            <v>鎰勝</v>
          </cell>
        </row>
        <row r="1218">
          <cell r="A1218">
            <v>6116</v>
          </cell>
          <cell r="B1218" t="str">
            <v>6</v>
          </cell>
          <cell r="C1218" t="str">
            <v>彩晶</v>
          </cell>
        </row>
        <row r="1219">
          <cell r="A1219">
            <v>6117</v>
          </cell>
          <cell r="B1219" t="str">
            <v>7</v>
          </cell>
          <cell r="C1219" t="str">
            <v>迎廣</v>
          </cell>
        </row>
        <row r="1220">
          <cell r="A1220">
            <v>6118</v>
          </cell>
          <cell r="B1220" t="str">
            <v>7</v>
          </cell>
          <cell r="C1220" t="str">
            <v>建達</v>
          </cell>
        </row>
        <row r="1221">
          <cell r="A1221">
            <v>6120</v>
          </cell>
          <cell r="B1221" t="str">
            <v>5</v>
          </cell>
          <cell r="C1221" t="str">
            <v>達運</v>
          </cell>
        </row>
        <row r="1222">
          <cell r="A1222">
            <v>6121</v>
          </cell>
          <cell r="B1222" t="str">
            <v>3</v>
          </cell>
          <cell r="C1222" t="str">
            <v>新普</v>
          </cell>
        </row>
        <row r="1223">
          <cell r="A1223">
            <v>6122</v>
          </cell>
          <cell r="B1223" t="str">
            <v>7</v>
          </cell>
          <cell r="C1223" t="str">
            <v>擎邦</v>
          </cell>
        </row>
        <row r="1224">
          <cell r="A1224">
            <v>6123</v>
          </cell>
          <cell r="B1224" t="str">
            <v>5</v>
          </cell>
          <cell r="C1224" t="str">
            <v>上奇</v>
          </cell>
        </row>
        <row r="1225">
          <cell r="A1225">
            <v>6124</v>
          </cell>
          <cell r="B1225" t="str">
            <v>7</v>
          </cell>
          <cell r="C1225" t="str">
            <v>業強</v>
          </cell>
        </row>
        <row r="1226">
          <cell r="A1226">
            <v>6125</v>
          </cell>
          <cell r="B1226" t="str">
            <v>6</v>
          </cell>
          <cell r="C1226" t="str">
            <v>廣運</v>
          </cell>
        </row>
        <row r="1227">
          <cell r="A1227">
            <v>6126</v>
          </cell>
          <cell r="B1227" t="str">
            <v>6</v>
          </cell>
          <cell r="C1227" t="str">
            <v>信音</v>
          </cell>
        </row>
        <row r="1228">
          <cell r="A1228">
            <v>6127</v>
          </cell>
          <cell r="B1228" t="str">
            <v>8</v>
          </cell>
          <cell r="C1228" t="str">
            <v>九豪</v>
          </cell>
        </row>
        <row r="1229">
          <cell r="A1229">
            <v>6128</v>
          </cell>
          <cell r="B1229" t="str">
            <v>6</v>
          </cell>
          <cell r="C1229" t="str">
            <v>上福</v>
          </cell>
        </row>
        <row r="1230">
          <cell r="A1230">
            <v>6129</v>
          </cell>
          <cell r="B1230" t="str">
            <v>7</v>
          </cell>
          <cell r="C1230" t="str">
            <v>普誠</v>
          </cell>
        </row>
        <row r="1231">
          <cell r="A1231">
            <v>6130</v>
          </cell>
          <cell r="B1231" t="str">
            <v>8</v>
          </cell>
          <cell r="C1231" t="str">
            <v>上亞科技</v>
          </cell>
        </row>
        <row r="1232">
          <cell r="A1232">
            <v>6133</v>
          </cell>
          <cell r="B1232" t="str">
            <v>7</v>
          </cell>
          <cell r="C1232" t="str">
            <v>金橋</v>
          </cell>
        </row>
        <row r="1233">
          <cell r="A1233">
            <v>6134</v>
          </cell>
          <cell r="B1233" t="str">
            <v>7</v>
          </cell>
          <cell r="C1233" t="str">
            <v>萬旭</v>
          </cell>
        </row>
        <row r="1234">
          <cell r="A1234">
            <v>6136</v>
          </cell>
          <cell r="B1234" t="str">
            <v>6</v>
          </cell>
          <cell r="C1234" t="str">
            <v>富爾特</v>
          </cell>
        </row>
        <row r="1235">
          <cell r="A1235">
            <v>6138</v>
          </cell>
          <cell r="B1235" t="str">
            <v>4</v>
          </cell>
          <cell r="C1235" t="str">
            <v>茂達</v>
          </cell>
        </row>
        <row r="1236">
          <cell r="A1236">
            <v>6139</v>
          </cell>
          <cell r="B1236" t="str">
            <v>4</v>
          </cell>
          <cell r="C1236" t="str">
            <v>亞翔</v>
          </cell>
        </row>
        <row r="1237">
          <cell r="A1237">
            <v>6140</v>
          </cell>
          <cell r="B1237" t="str">
            <v>7</v>
          </cell>
          <cell r="C1237" t="str">
            <v>訊達</v>
          </cell>
        </row>
        <row r="1238">
          <cell r="A1238">
            <v>6141</v>
          </cell>
          <cell r="B1238" t="str">
            <v>8</v>
          </cell>
          <cell r="C1238" t="str">
            <v>柏承</v>
          </cell>
        </row>
        <row r="1239">
          <cell r="A1239">
            <v>6142</v>
          </cell>
          <cell r="B1239" t="str">
            <v>8</v>
          </cell>
          <cell r="C1239" t="str">
            <v>友勁</v>
          </cell>
        </row>
        <row r="1240">
          <cell r="A1240">
            <v>6143</v>
          </cell>
          <cell r="B1240" t="str">
            <v>6</v>
          </cell>
          <cell r="C1240" t="str">
            <v>振曜</v>
          </cell>
        </row>
        <row r="1241">
          <cell r="A1241">
            <v>6144</v>
          </cell>
          <cell r="B1241" t="str">
            <v>7</v>
          </cell>
          <cell r="C1241" t="str">
            <v>得利影</v>
          </cell>
        </row>
        <row r="1242">
          <cell r="A1242">
            <v>6146</v>
          </cell>
          <cell r="B1242" t="str">
            <v>4</v>
          </cell>
          <cell r="C1242" t="str">
            <v>耕興</v>
          </cell>
        </row>
        <row r="1243">
          <cell r="A1243">
            <v>6147</v>
          </cell>
          <cell r="B1243" t="str">
            <v>4</v>
          </cell>
          <cell r="C1243" t="str">
            <v>頎邦</v>
          </cell>
        </row>
        <row r="1244">
          <cell r="A1244">
            <v>6148</v>
          </cell>
          <cell r="B1244" t="str">
            <v>7</v>
          </cell>
          <cell r="C1244" t="str">
            <v>驊宏資</v>
          </cell>
        </row>
        <row r="1245">
          <cell r="A1245">
            <v>6150</v>
          </cell>
          <cell r="B1245" t="str">
            <v>8</v>
          </cell>
          <cell r="C1245" t="str">
            <v>撼訊</v>
          </cell>
        </row>
        <row r="1246">
          <cell r="A1246">
            <v>6151</v>
          </cell>
          <cell r="B1246" t="str">
            <v>6</v>
          </cell>
          <cell r="C1246" t="str">
            <v>晉倫</v>
          </cell>
        </row>
        <row r="1247">
          <cell r="A1247">
            <v>6152</v>
          </cell>
          <cell r="B1247" t="str">
            <v>8</v>
          </cell>
          <cell r="C1247" t="str">
            <v>百一</v>
          </cell>
        </row>
        <row r="1248">
          <cell r="A1248">
            <v>6153</v>
          </cell>
          <cell r="B1248" t="str">
            <v>6</v>
          </cell>
          <cell r="C1248" t="str">
            <v>嘉聯益</v>
          </cell>
        </row>
        <row r="1249">
          <cell r="A1249">
            <v>6154</v>
          </cell>
          <cell r="B1249" t="str">
            <v>5</v>
          </cell>
          <cell r="C1249" t="str">
            <v>順發</v>
          </cell>
        </row>
        <row r="1250">
          <cell r="A1250">
            <v>6155</v>
          </cell>
          <cell r="B1250" t="str">
            <v>6</v>
          </cell>
          <cell r="C1250" t="str">
            <v>鈞寶</v>
          </cell>
        </row>
        <row r="1251">
          <cell r="A1251">
            <v>6156</v>
          </cell>
          <cell r="B1251" t="str">
            <v>6</v>
          </cell>
          <cell r="C1251" t="str">
            <v>松上</v>
          </cell>
        </row>
        <row r="1252">
          <cell r="A1252">
            <v>6158</v>
          </cell>
          <cell r="B1252" t="str">
            <v>6</v>
          </cell>
          <cell r="C1252" t="str">
            <v>禾昌</v>
          </cell>
        </row>
        <row r="1253">
          <cell r="A1253">
            <v>6160</v>
          </cell>
          <cell r="B1253" t="str">
            <v>7</v>
          </cell>
          <cell r="C1253" t="str">
            <v>欣技</v>
          </cell>
        </row>
        <row r="1254">
          <cell r="A1254">
            <v>6161</v>
          </cell>
          <cell r="B1254" t="str">
            <v>6</v>
          </cell>
          <cell r="C1254" t="str">
            <v>捷波</v>
          </cell>
        </row>
        <row r="1255">
          <cell r="A1255">
            <v>6163</v>
          </cell>
          <cell r="B1255" t="str">
            <v>7</v>
          </cell>
          <cell r="C1255" t="str">
            <v>華電網</v>
          </cell>
        </row>
        <row r="1256">
          <cell r="A1256">
            <v>6164</v>
          </cell>
          <cell r="B1256" t="str">
            <v>7</v>
          </cell>
          <cell r="C1256" t="str">
            <v>華興</v>
          </cell>
        </row>
        <row r="1257">
          <cell r="A1257">
            <v>6165</v>
          </cell>
          <cell r="B1257" t="str">
            <v>7</v>
          </cell>
          <cell r="C1257" t="str">
            <v>浪凡</v>
          </cell>
        </row>
        <row r="1258">
          <cell r="A1258">
            <v>6166</v>
          </cell>
          <cell r="B1258" t="str">
            <v>6</v>
          </cell>
          <cell r="C1258" t="str">
            <v>凌華</v>
          </cell>
        </row>
        <row r="1259">
          <cell r="A1259">
            <v>6167</v>
          </cell>
          <cell r="B1259" t="str">
            <v>6</v>
          </cell>
          <cell r="C1259" t="str">
            <v>久正</v>
          </cell>
        </row>
        <row r="1260">
          <cell r="A1260">
            <v>6168</v>
          </cell>
          <cell r="B1260" t="str">
            <v>5</v>
          </cell>
          <cell r="C1260" t="str">
            <v>宏齊</v>
          </cell>
        </row>
        <row r="1261">
          <cell r="A1261">
            <v>6169</v>
          </cell>
          <cell r="B1261" t="str">
            <v>9</v>
          </cell>
          <cell r="C1261" t="str">
            <v>昱泉</v>
          </cell>
        </row>
        <row r="1262">
          <cell r="A1262">
            <v>6170</v>
          </cell>
          <cell r="B1262" t="str">
            <v>6</v>
          </cell>
          <cell r="C1262" t="str">
            <v>統振</v>
          </cell>
        </row>
        <row r="1263">
          <cell r="A1263">
            <v>6171</v>
          </cell>
          <cell r="B1263" t="str">
            <v>7</v>
          </cell>
          <cell r="C1263" t="str">
            <v>大城地產</v>
          </cell>
        </row>
        <row r="1264">
          <cell r="A1264">
            <v>6173</v>
          </cell>
          <cell r="B1264" t="str">
            <v>4</v>
          </cell>
          <cell r="C1264" t="str">
            <v>信昌電</v>
          </cell>
        </row>
        <row r="1265">
          <cell r="A1265">
            <v>6174</v>
          </cell>
          <cell r="B1265" t="str">
            <v>6</v>
          </cell>
          <cell r="C1265" t="str">
            <v>安碁</v>
          </cell>
        </row>
        <row r="1266">
          <cell r="A1266">
            <v>6175</v>
          </cell>
          <cell r="B1266" t="str">
            <v>5</v>
          </cell>
          <cell r="C1266" t="str">
            <v>立敦</v>
          </cell>
        </row>
        <row r="1267">
          <cell r="A1267">
            <v>6176</v>
          </cell>
          <cell r="B1267" t="str">
            <v>3</v>
          </cell>
          <cell r="C1267" t="str">
            <v>瑞儀</v>
          </cell>
        </row>
        <row r="1268">
          <cell r="A1268">
            <v>6177</v>
          </cell>
          <cell r="B1268" t="str">
            <v>7</v>
          </cell>
          <cell r="C1268" t="str">
            <v>達麗</v>
          </cell>
        </row>
        <row r="1269">
          <cell r="A1269">
            <v>6179</v>
          </cell>
          <cell r="B1269" t="str">
            <v>6</v>
          </cell>
          <cell r="C1269" t="str">
            <v>亞通</v>
          </cell>
        </row>
        <row r="1270">
          <cell r="A1270">
            <v>6180</v>
          </cell>
          <cell r="B1270" t="str">
            <v>5</v>
          </cell>
          <cell r="C1270" t="str">
            <v>橘子</v>
          </cell>
        </row>
        <row r="1271">
          <cell r="A1271">
            <v>6182</v>
          </cell>
          <cell r="B1271" t="str">
            <v>6</v>
          </cell>
          <cell r="C1271" t="str">
            <v>合晶</v>
          </cell>
        </row>
        <row r="1272">
          <cell r="A1272">
            <v>6183</v>
          </cell>
          <cell r="B1272" t="str">
            <v>4</v>
          </cell>
          <cell r="C1272" t="str">
            <v>關貿</v>
          </cell>
        </row>
        <row r="1273">
          <cell r="A1273">
            <v>6185</v>
          </cell>
          <cell r="B1273" t="str">
            <v>7</v>
          </cell>
          <cell r="C1273" t="str">
            <v>幃翔</v>
          </cell>
        </row>
        <row r="1274">
          <cell r="A1274">
            <v>6186</v>
          </cell>
          <cell r="B1274" t="str">
            <v>8</v>
          </cell>
          <cell r="C1274" t="str">
            <v>新潤</v>
          </cell>
        </row>
        <row r="1275">
          <cell r="A1275">
            <v>6187</v>
          </cell>
          <cell r="B1275" t="str">
            <v>5</v>
          </cell>
          <cell r="C1275" t="str">
            <v>萬潤</v>
          </cell>
        </row>
        <row r="1276">
          <cell r="A1276">
            <v>6188</v>
          </cell>
          <cell r="B1276" t="str">
            <v>5</v>
          </cell>
          <cell r="C1276" t="str">
            <v>廣明</v>
          </cell>
        </row>
        <row r="1277">
          <cell r="A1277">
            <v>6189</v>
          </cell>
          <cell r="B1277" t="str">
            <v>4</v>
          </cell>
          <cell r="C1277" t="str">
            <v>豐藝</v>
          </cell>
        </row>
        <row r="1278">
          <cell r="A1278">
            <v>6190</v>
          </cell>
          <cell r="B1278" t="str">
            <v>6</v>
          </cell>
          <cell r="C1278" t="str">
            <v>萬泰科</v>
          </cell>
        </row>
        <row r="1279">
          <cell r="A1279">
            <v>6191</v>
          </cell>
          <cell r="B1279" t="str">
            <v>4</v>
          </cell>
          <cell r="C1279" t="str">
            <v>精成科</v>
          </cell>
        </row>
        <row r="1280">
          <cell r="A1280">
            <v>6192</v>
          </cell>
          <cell r="B1280" t="str">
            <v>4</v>
          </cell>
          <cell r="C1280" t="str">
            <v>巨路</v>
          </cell>
        </row>
        <row r="1281">
          <cell r="A1281">
            <v>6194</v>
          </cell>
          <cell r="B1281" t="str">
            <v>6</v>
          </cell>
          <cell r="C1281" t="str">
            <v>育富</v>
          </cell>
        </row>
        <row r="1282">
          <cell r="A1282">
            <v>6195</v>
          </cell>
          <cell r="B1282" t="str">
            <v>6</v>
          </cell>
          <cell r="C1282" t="str">
            <v>詩肯</v>
          </cell>
        </row>
        <row r="1283">
          <cell r="A1283">
            <v>6196</v>
          </cell>
          <cell r="B1283" t="str">
            <v>4</v>
          </cell>
          <cell r="C1283" t="str">
            <v>帆宣</v>
          </cell>
        </row>
        <row r="1284">
          <cell r="A1284">
            <v>6197</v>
          </cell>
          <cell r="B1284" t="str">
            <v>5</v>
          </cell>
          <cell r="C1284" t="str">
            <v>佳必琪</v>
          </cell>
        </row>
        <row r="1285">
          <cell r="A1285">
            <v>6198</v>
          </cell>
          <cell r="B1285" t="str">
            <v>8</v>
          </cell>
          <cell r="C1285" t="str">
            <v>瑞築</v>
          </cell>
        </row>
        <row r="1286">
          <cell r="A1286">
            <v>6199</v>
          </cell>
          <cell r="B1286" t="str">
            <v>7</v>
          </cell>
          <cell r="C1286" t="str">
            <v>天品</v>
          </cell>
        </row>
        <row r="1287">
          <cell r="A1287">
            <v>6201</v>
          </cell>
          <cell r="B1287" t="str">
            <v>5</v>
          </cell>
          <cell r="C1287" t="str">
            <v>亞弘電</v>
          </cell>
        </row>
        <row r="1288">
          <cell r="A1288">
            <v>6202</v>
          </cell>
          <cell r="B1288" t="str">
            <v>5</v>
          </cell>
          <cell r="C1288" t="str">
            <v>盛群</v>
          </cell>
        </row>
        <row r="1289">
          <cell r="A1289">
            <v>6203</v>
          </cell>
          <cell r="B1289" t="str">
            <v>5</v>
          </cell>
          <cell r="C1289" t="str">
            <v>海韻電</v>
          </cell>
        </row>
        <row r="1290">
          <cell r="A1290">
            <v>6204</v>
          </cell>
          <cell r="B1290" t="str">
            <v>6</v>
          </cell>
          <cell r="C1290" t="str">
            <v>艾華</v>
          </cell>
        </row>
        <row r="1291">
          <cell r="A1291">
            <v>6205</v>
          </cell>
          <cell r="B1291" t="str">
            <v>5</v>
          </cell>
          <cell r="C1291" t="str">
            <v>詮欣</v>
          </cell>
        </row>
        <row r="1292">
          <cell r="A1292">
            <v>6206</v>
          </cell>
          <cell r="B1292" t="str">
            <v>4</v>
          </cell>
          <cell r="C1292" t="str">
            <v>飛捷</v>
          </cell>
        </row>
        <row r="1293">
          <cell r="A1293">
            <v>6207</v>
          </cell>
          <cell r="B1293" t="str">
            <v>6</v>
          </cell>
          <cell r="C1293" t="str">
            <v>雷科</v>
          </cell>
        </row>
        <row r="1294">
          <cell r="A1294">
            <v>6208</v>
          </cell>
          <cell r="B1294" t="str">
            <v>5</v>
          </cell>
          <cell r="C1294" t="str">
            <v>日揚</v>
          </cell>
        </row>
        <row r="1295">
          <cell r="A1295">
            <v>6209</v>
          </cell>
          <cell r="B1295" t="str">
            <v>7</v>
          </cell>
          <cell r="C1295" t="str">
            <v>今國光</v>
          </cell>
        </row>
        <row r="1296">
          <cell r="A1296">
            <v>6210</v>
          </cell>
          <cell r="B1296" t="str">
            <v>7</v>
          </cell>
          <cell r="C1296" t="str">
            <v>慶生</v>
          </cell>
        </row>
        <row r="1297">
          <cell r="A1297">
            <v>6212</v>
          </cell>
          <cell r="B1297" t="str">
            <v>7</v>
          </cell>
          <cell r="C1297" t="str">
            <v>理銘</v>
          </cell>
        </row>
        <row r="1298">
          <cell r="A1298">
            <v>6213</v>
          </cell>
          <cell r="B1298" t="str">
            <v>4</v>
          </cell>
          <cell r="C1298" t="str">
            <v>聯茂</v>
          </cell>
        </row>
        <row r="1299">
          <cell r="A1299">
            <v>6214</v>
          </cell>
          <cell r="B1299" t="str">
            <v>4</v>
          </cell>
          <cell r="C1299" t="str">
            <v>精誠</v>
          </cell>
        </row>
        <row r="1300">
          <cell r="A1300">
            <v>6215</v>
          </cell>
          <cell r="B1300" t="str">
            <v>6</v>
          </cell>
          <cell r="C1300" t="str">
            <v>和椿</v>
          </cell>
        </row>
        <row r="1301">
          <cell r="A1301">
            <v>6216</v>
          </cell>
          <cell r="B1301" t="str">
            <v>6</v>
          </cell>
          <cell r="C1301" t="str">
            <v>居易</v>
          </cell>
        </row>
        <row r="1302">
          <cell r="A1302">
            <v>6217</v>
          </cell>
          <cell r="B1302" t="str">
            <v>6</v>
          </cell>
          <cell r="C1302" t="str">
            <v>中探針</v>
          </cell>
        </row>
        <row r="1303">
          <cell r="A1303">
            <v>6218</v>
          </cell>
          <cell r="B1303" t="str">
            <v>7</v>
          </cell>
          <cell r="C1303" t="str">
            <v>豪勉</v>
          </cell>
        </row>
        <row r="1304">
          <cell r="A1304">
            <v>6219</v>
          </cell>
          <cell r="B1304" t="str">
            <v>9</v>
          </cell>
          <cell r="C1304" t="str">
            <v>富旺</v>
          </cell>
        </row>
        <row r="1305">
          <cell r="A1305">
            <v>6220</v>
          </cell>
          <cell r="B1305" t="str">
            <v>8</v>
          </cell>
          <cell r="C1305" t="str">
            <v>岳豐</v>
          </cell>
        </row>
        <row r="1306">
          <cell r="A1306">
            <v>6221</v>
          </cell>
          <cell r="B1306" t="str">
            <v>6</v>
          </cell>
          <cell r="C1306" t="str">
            <v>晉泰</v>
          </cell>
        </row>
        <row r="1307">
          <cell r="A1307">
            <v>6222</v>
          </cell>
          <cell r="B1307" t="str">
            <v>8</v>
          </cell>
          <cell r="C1307" t="str">
            <v>上揚</v>
          </cell>
        </row>
        <row r="1308">
          <cell r="A1308">
            <v>6223</v>
          </cell>
          <cell r="B1308" t="str">
            <v>4</v>
          </cell>
          <cell r="C1308" t="str">
            <v>旺矽</v>
          </cell>
        </row>
        <row r="1309">
          <cell r="A1309">
            <v>6224</v>
          </cell>
          <cell r="B1309" t="str">
            <v>6</v>
          </cell>
          <cell r="C1309" t="str">
            <v>聚鼎</v>
          </cell>
        </row>
        <row r="1310">
          <cell r="A1310">
            <v>6225</v>
          </cell>
          <cell r="B1310" t="str">
            <v>9</v>
          </cell>
          <cell r="C1310" t="str">
            <v>天瀚</v>
          </cell>
        </row>
        <row r="1311">
          <cell r="A1311">
            <v>6226</v>
          </cell>
          <cell r="B1311" t="str">
            <v>8</v>
          </cell>
          <cell r="C1311" t="str">
            <v>光鼎</v>
          </cell>
        </row>
        <row r="1312">
          <cell r="A1312">
            <v>6227</v>
          </cell>
          <cell r="B1312" t="str">
            <v>6</v>
          </cell>
          <cell r="C1312" t="str">
            <v>茂綸</v>
          </cell>
        </row>
        <row r="1313">
          <cell r="A1313">
            <v>6228</v>
          </cell>
          <cell r="B1313" t="str">
            <v>9</v>
          </cell>
          <cell r="C1313" t="str">
            <v>全譜</v>
          </cell>
        </row>
        <row r="1314">
          <cell r="A1314">
            <v>6229</v>
          </cell>
          <cell r="B1314" t="str">
            <v>6</v>
          </cell>
          <cell r="C1314" t="str">
            <v>研通</v>
          </cell>
        </row>
        <row r="1315">
          <cell r="A1315">
            <v>6230</v>
          </cell>
          <cell r="B1315" t="str">
            <v>4</v>
          </cell>
          <cell r="C1315" t="str">
            <v>尼得科超眾</v>
          </cell>
        </row>
        <row r="1316">
          <cell r="A1316">
            <v>6231</v>
          </cell>
          <cell r="B1316" t="str">
            <v>6</v>
          </cell>
          <cell r="C1316" t="str">
            <v>系微</v>
          </cell>
        </row>
        <row r="1317">
          <cell r="A1317">
            <v>6233</v>
          </cell>
          <cell r="B1317" t="str">
            <v>6</v>
          </cell>
          <cell r="C1317" t="str">
            <v>旺玖</v>
          </cell>
        </row>
        <row r="1318">
          <cell r="A1318">
            <v>6234</v>
          </cell>
          <cell r="B1318" t="str">
            <v>6</v>
          </cell>
          <cell r="C1318" t="str">
            <v>高僑</v>
          </cell>
        </row>
        <row r="1319">
          <cell r="A1319">
            <v>6235</v>
          </cell>
          <cell r="B1319" t="str">
            <v>6</v>
          </cell>
          <cell r="C1319" t="str">
            <v>華孚</v>
          </cell>
        </row>
        <row r="1320">
          <cell r="A1320">
            <v>6236</v>
          </cell>
          <cell r="B1320" t="str">
            <v>9</v>
          </cell>
          <cell r="C1320" t="str">
            <v>中湛</v>
          </cell>
        </row>
        <row r="1321">
          <cell r="A1321">
            <v>6237</v>
          </cell>
          <cell r="B1321" t="str">
            <v>6</v>
          </cell>
          <cell r="C1321" t="str">
            <v>驊訊</v>
          </cell>
        </row>
        <row r="1322">
          <cell r="A1322">
            <v>6239</v>
          </cell>
          <cell r="B1322" t="str">
            <v>3</v>
          </cell>
          <cell r="C1322" t="str">
            <v>力成</v>
          </cell>
        </row>
        <row r="1323">
          <cell r="A1323">
            <v>6240</v>
          </cell>
          <cell r="B1323" t="str">
            <v>7</v>
          </cell>
          <cell r="C1323" t="str">
            <v>松崗</v>
          </cell>
        </row>
        <row r="1324">
          <cell r="A1324">
            <v>6241</v>
          </cell>
          <cell r="B1324" t="str">
            <v>9</v>
          </cell>
          <cell r="C1324" t="str">
            <v>易通展</v>
          </cell>
        </row>
        <row r="1325">
          <cell r="A1325">
            <v>6242</v>
          </cell>
          <cell r="B1325" t="str">
            <v>6</v>
          </cell>
          <cell r="C1325" t="str">
            <v>立康</v>
          </cell>
        </row>
        <row r="1326">
          <cell r="A1326">
            <v>6243</v>
          </cell>
          <cell r="B1326" t="str">
            <v>7</v>
          </cell>
          <cell r="C1326" t="str">
            <v>迅杰</v>
          </cell>
        </row>
        <row r="1327">
          <cell r="A1327">
            <v>6244</v>
          </cell>
          <cell r="B1327" t="str">
            <v>6</v>
          </cell>
          <cell r="C1327" t="str">
            <v>茂迪</v>
          </cell>
        </row>
        <row r="1328">
          <cell r="A1328">
            <v>6245</v>
          </cell>
          <cell r="B1328" t="str">
            <v>5</v>
          </cell>
          <cell r="C1328" t="str">
            <v>立端</v>
          </cell>
        </row>
        <row r="1329">
          <cell r="A1329">
            <v>6246</v>
          </cell>
          <cell r="B1329" t="str">
            <v>8</v>
          </cell>
          <cell r="C1329" t="str">
            <v>臺龍</v>
          </cell>
        </row>
        <row r="1330">
          <cell r="A1330">
            <v>6248</v>
          </cell>
          <cell r="B1330" t="str">
            <v>6</v>
          </cell>
          <cell r="C1330" t="str">
            <v>沛波</v>
          </cell>
        </row>
        <row r="1331">
          <cell r="A1331">
            <v>6257</v>
          </cell>
          <cell r="B1331" t="str">
            <v>4</v>
          </cell>
          <cell r="C1331" t="str">
            <v>矽格</v>
          </cell>
        </row>
        <row r="1332">
          <cell r="A1332">
            <v>6259</v>
          </cell>
          <cell r="B1332" t="str">
            <v>9</v>
          </cell>
          <cell r="C1332" t="str">
            <v>百徽</v>
          </cell>
        </row>
        <row r="1333">
          <cell r="A1333">
            <v>6261</v>
          </cell>
          <cell r="B1333" t="str">
            <v>4</v>
          </cell>
          <cell r="C1333" t="str">
            <v>久元</v>
          </cell>
        </row>
        <row r="1334">
          <cell r="A1334">
            <v>6263</v>
          </cell>
          <cell r="B1334" t="str">
            <v>5</v>
          </cell>
          <cell r="C1334" t="str">
            <v>普萊德</v>
          </cell>
        </row>
        <row r="1335">
          <cell r="A1335">
            <v>6264</v>
          </cell>
          <cell r="B1335" t="str">
            <v>9</v>
          </cell>
          <cell r="C1335" t="str">
            <v>富裔</v>
          </cell>
        </row>
        <row r="1336">
          <cell r="A1336">
            <v>6265</v>
          </cell>
          <cell r="B1336" t="str">
            <v>7</v>
          </cell>
          <cell r="C1336" t="str">
            <v>方土昶</v>
          </cell>
        </row>
        <row r="1337">
          <cell r="A1337">
            <v>6266</v>
          </cell>
          <cell r="B1337" t="str">
            <v>6</v>
          </cell>
          <cell r="C1337" t="str">
            <v>泰詠</v>
          </cell>
        </row>
        <row r="1338">
          <cell r="A1338">
            <v>6269</v>
          </cell>
          <cell r="B1338" t="str">
            <v>4</v>
          </cell>
          <cell r="C1338" t="str">
            <v>台郡</v>
          </cell>
        </row>
        <row r="1339">
          <cell r="A1339">
            <v>6270</v>
          </cell>
          <cell r="B1339" t="str">
            <v>6</v>
          </cell>
          <cell r="C1339" t="str">
            <v>倍微</v>
          </cell>
        </row>
        <row r="1340">
          <cell r="A1340">
            <v>6271</v>
          </cell>
          <cell r="B1340" t="str">
            <v>3</v>
          </cell>
          <cell r="C1340" t="str">
            <v>同欣電</v>
          </cell>
        </row>
        <row r="1341">
          <cell r="A1341">
            <v>6274</v>
          </cell>
          <cell r="B1341" t="str">
            <v>4</v>
          </cell>
          <cell r="C1341" t="str">
            <v>台燿</v>
          </cell>
        </row>
        <row r="1342">
          <cell r="A1342">
            <v>6275</v>
          </cell>
          <cell r="B1342" t="str">
            <v>6</v>
          </cell>
          <cell r="C1342" t="str">
            <v>元山</v>
          </cell>
        </row>
        <row r="1343">
          <cell r="A1343">
            <v>6276</v>
          </cell>
          <cell r="B1343" t="str">
            <v>6</v>
          </cell>
          <cell r="C1343" t="str">
            <v>安鈦克</v>
          </cell>
        </row>
        <row r="1344">
          <cell r="A1344">
            <v>6277</v>
          </cell>
          <cell r="B1344" t="str">
            <v>4</v>
          </cell>
          <cell r="C1344" t="str">
            <v>宏正</v>
          </cell>
        </row>
        <row r="1345">
          <cell r="A1345">
            <v>6278</v>
          </cell>
          <cell r="B1345" t="str">
            <v>3</v>
          </cell>
          <cell r="C1345" t="str">
            <v>台表科</v>
          </cell>
        </row>
        <row r="1346">
          <cell r="A1346">
            <v>6279</v>
          </cell>
          <cell r="B1346" t="str">
            <v>4</v>
          </cell>
          <cell r="C1346" t="str">
            <v>胡連</v>
          </cell>
        </row>
        <row r="1347">
          <cell r="A1347">
            <v>6281</v>
          </cell>
          <cell r="B1347" t="str">
            <v>4</v>
          </cell>
          <cell r="C1347" t="str">
            <v>全國電</v>
          </cell>
        </row>
        <row r="1348">
          <cell r="A1348">
            <v>6282</v>
          </cell>
          <cell r="B1348" t="str">
            <v>5</v>
          </cell>
          <cell r="C1348" t="str">
            <v>康舒</v>
          </cell>
        </row>
        <row r="1349">
          <cell r="A1349">
            <v>6283</v>
          </cell>
          <cell r="B1349" t="str">
            <v>6</v>
          </cell>
          <cell r="C1349" t="str">
            <v>淳安</v>
          </cell>
        </row>
        <row r="1350">
          <cell r="A1350">
            <v>6284</v>
          </cell>
          <cell r="B1350" t="str">
            <v>4</v>
          </cell>
          <cell r="C1350" t="str">
            <v>佳邦</v>
          </cell>
        </row>
        <row r="1351">
          <cell r="A1351">
            <v>6285</v>
          </cell>
          <cell r="B1351" t="str">
            <v>3</v>
          </cell>
          <cell r="C1351" t="str">
            <v>啟碁</v>
          </cell>
        </row>
        <row r="1352">
          <cell r="A1352">
            <v>6287</v>
          </cell>
          <cell r="B1352" t="str">
            <v>9</v>
          </cell>
          <cell r="C1352" t="str">
            <v>元隆</v>
          </cell>
        </row>
        <row r="1353">
          <cell r="A1353">
            <v>6288</v>
          </cell>
          <cell r="B1353" t="str">
            <v>7</v>
          </cell>
          <cell r="C1353" t="str">
            <v>聯嘉</v>
          </cell>
        </row>
        <row r="1354">
          <cell r="A1354">
            <v>6290</v>
          </cell>
          <cell r="B1354" t="str">
            <v>5</v>
          </cell>
          <cell r="C1354" t="str">
            <v>良維</v>
          </cell>
        </row>
        <row r="1355">
          <cell r="A1355">
            <v>6291</v>
          </cell>
          <cell r="B1355" t="str">
            <v>6</v>
          </cell>
          <cell r="C1355" t="str">
            <v>沛亨</v>
          </cell>
        </row>
        <row r="1356">
          <cell r="A1356">
            <v>6292</v>
          </cell>
          <cell r="B1356" t="str">
            <v>6</v>
          </cell>
          <cell r="C1356" t="str">
            <v>迅德</v>
          </cell>
        </row>
        <row r="1357">
          <cell r="A1357">
            <v>6294</v>
          </cell>
          <cell r="B1357" t="str">
            <v>5</v>
          </cell>
          <cell r="C1357" t="str">
            <v>智基</v>
          </cell>
        </row>
        <row r="1358">
          <cell r="A1358">
            <v>6405</v>
          </cell>
          <cell r="B1358" t="str">
            <v>7</v>
          </cell>
          <cell r="C1358" t="str">
            <v>悅城</v>
          </cell>
        </row>
        <row r="1359">
          <cell r="A1359">
            <v>6409</v>
          </cell>
          <cell r="B1359" t="str">
            <v>3</v>
          </cell>
          <cell r="C1359" t="str">
            <v>旭隼</v>
          </cell>
        </row>
        <row r="1360">
          <cell r="A1360">
            <v>6411</v>
          </cell>
          <cell r="B1360" t="str">
            <v>4</v>
          </cell>
          <cell r="C1360" t="str">
            <v>晶焱</v>
          </cell>
        </row>
        <row r="1361">
          <cell r="A1361">
            <v>6412</v>
          </cell>
          <cell r="B1361" t="str">
            <v>4</v>
          </cell>
          <cell r="C1361" t="str">
            <v>群電</v>
          </cell>
        </row>
        <row r="1362">
          <cell r="A1362">
            <v>6414</v>
          </cell>
          <cell r="B1362" t="str">
            <v>4</v>
          </cell>
          <cell r="C1362" t="str">
            <v>樺漢</v>
          </cell>
        </row>
        <row r="1363">
          <cell r="A1363">
            <v>6415</v>
          </cell>
          <cell r="B1363" t="str">
            <v>3</v>
          </cell>
          <cell r="C1363" t="str">
            <v>矽力*-KY</v>
          </cell>
        </row>
        <row r="1364">
          <cell r="A1364">
            <v>6416</v>
          </cell>
          <cell r="B1364" t="str">
            <v>5</v>
          </cell>
          <cell r="C1364" t="str">
            <v>瑞祺電通</v>
          </cell>
        </row>
        <row r="1365">
          <cell r="A1365">
            <v>6417</v>
          </cell>
          <cell r="B1365" t="str">
            <v>6</v>
          </cell>
          <cell r="C1365" t="str">
            <v>韋僑</v>
          </cell>
        </row>
        <row r="1366">
          <cell r="A1366">
            <v>6418</v>
          </cell>
          <cell r="B1366" t="str">
            <v>6</v>
          </cell>
          <cell r="C1366" t="str">
            <v>詠昇</v>
          </cell>
        </row>
        <row r="1367">
          <cell r="A1367">
            <v>6419</v>
          </cell>
          <cell r="B1367" t="str">
            <v>7</v>
          </cell>
          <cell r="C1367" t="str">
            <v>京晨科</v>
          </cell>
        </row>
        <row r="1368">
          <cell r="A1368">
            <v>6423</v>
          </cell>
          <cell r="B1368" t="str">
            <v>6</v>
          </cell>
          <cell r="C1368" t="str">
            <v>億而得-創</v>
          </cell>
        </row>
        <row r="1369">
          <cell r="A1369">
            <v>6425</v>
          </cell>
          <cell r="B1369" t="str">
            <v>8</v>
          </cell>
          <cell r="C1369" t="str">
            <v>易發</v>
          </cell>
        </row>
        <row r="1370">
          <cell r="A1370">
            <v>6426</v>
          </cell>
          <cell r="B1370" t="str">
            <v>7</v>
          </cell>
          <cell r="C1370" t="str">
            <v>統新</v>
          </cell>
        </row>
        <row r="1371">
          <cell r="A1371">
            <v>6431</v>
          </cell>
          <cell r="B1371" t="str">
            <v>8</v>
          </cell>
          <cell r="C1371" t="str">
            <v>光麗-KY</v>
          </cell>
        </row>
        <row r="1372">
          <cell r="A1372">
            <v>6432</v>
          </cell>
          <cell r="B1372" t="str">
            <v>6</v>
          </cell>
          <cell r="C1372" t="str">
            <v>今展科</v>
          </cell>
        </row>
        <row r="1373">
          <cell r="A1373">
            <v>6435</v>
          </cell>
          <cell r="B1373" t="str">
            <v>5</v>
          </cell>
          <cell r="C1373" t="str">
            <v>大中</v>
          </cell>
        </row>
        <row r="1374">
          <cell r="A1374">
            <v>6438</v>
          </cell>
          <cell r="B1374" t="str">
            <v>5</v>
          </cell>
          <cell r="C1374" t="str">
            <v>迅得</v>
          </cell>
        </row>
        <row r="1375">
          <cell r="A1375">
            <v>6441</v>
          </cell>
          <cell r="B1375" t="str">
            <v>8</v>
          </cell>
          <cell r="C1375" t="str">
            <v>廣錠</v>
          </cell>
        </row>
        <row r="1376">
          <cell r="A1376">
            <v>6442</v>
          </cell>
          <cell r="B1376" t="str">
            <v>5</v>
          </cell>
          <cell r="C1376" t="str">
            <v>光聖</v>
          </cell>
        </row>
        <row r="1377">
          <cell r="A1377">
            <v>6443</v>
          </cell>
          <cell r="B1377" t="str">
            <v>6</v>
          </cell>
          <cell r="C1377" t="str">
            <v>元晶</v>
          </cell>
        </row>
        <row r="1378">
          <cell r="A1378">
            <v>6446</v>
          </cell>
          <cell r="B1378" t="str">
            <v>6</v>
          </cell>
          <cell r="C1378" t="str">
            <v>藥華藥</v>
          </cell>
        </row>
        <row r="1379">
          <cell r="A1379">
            <v>6449</v>
          </cell>
          <cell r="B1379" t="str">
            <v>5</v>
          </cell>
          <cell r="C1379" t="str">
            <v>鈺邦</v>
          </cell>
        </row>
        <row r="1380">
          <cell r="A1380">
            <v>6451</v>
          </cell>
          <cell r="B1380" t="str">
            <v>5</v>
          </cell>
          <cell r="C1380" t="str">
            <v>訊芯-KY</v>
          </cell>
        </row>
        <row r="1381">
          <cell r="A1381">
            <v>6456</v>
          </cell>
          <cell r="B1381" t="str">
            <v>5</v>
          </cell>
          <cell r="C1381" t="str">
            <v>GIS-KY</v>
          </cell>
        </row>
        <row r="1382">
          <cell r="A1382">
            <v>6457</v>
          </cell>
          <cell r="B1382" t="str">
            <v>6</v>
          </cell>
          <cell r="C1382" t="str">
            <v>紘康</v>
          </cell>
        </row>
        <row r="1383">
          <cell r="A1383">
            <v>6461</v>
          </cell>
          <cell r="B1383" t="str">
            <v>8</v>
          </cell>
          <cell r="C1383" t="str">
            <v>益得</v>
          </cell>
        </row>
        <row r="1384">
          <cell r="A1384">
            <v>6462</v>
          </cell>
          <cell r="B1384" t="str">
            <v>6</v>
          </cell>
          <cell r="C1384" t="str">
            <v>神盾</v>
          </cell>
        </row>
        <row r="1385">
          <cell r="A1385">
            <v>6465</v>
          </cell>
          <cell r="B1385" t="str">
            <v>8</v>
          </cell>
          <cell r="C1385" t="str">
            <v>威潤</v>
          </cell>
        </row>
        <row r="1386">
          <cell r="A1386">
            <v>6469</v>
          </cell>
          <cell r="B1386" t="str">
            <v>4</v>
          </cell>
          <cell r="C1386" t="str">
            <v>大樹</v>
          </cell>
        </row>
        <row r="1387">
          <cell r="A1387">
            <v>6470</v>
          </cell>
          <cell r="B1387" t="str">
            <v>6</v>
          </cell>
          <cell r="C1387" t="str">
            <v>宇智</v>
          </cell>
        </row>
        <row r="1388">
          <cell r="A1388">
            <v>6472</v>
          </cell>
          <cell r="B1388" t="str">
            <v>5</v>
          </cell>
          <cell r="C1388" t="str">
            <v>保瑞</v>
          </cell>
        </row>
        <row r="1389">
          <cell r="A1389">
            <v>6477</v>
          </cell>
          <cell r="B1389" t="str">
            <v>7</v>
          </cell>
          <cell r="C1389" t="str">
            <v>安集</v>
          </cell>
        </row>
        <row r="1390">
          <cell r="A1390">
            <v>6482</v>
          </cell>
          <cell r="B1390" t="str">
            <v>6</v>
          </cell>
          <cell r="C1390" t="str">
            <v>弘煜科</v>
          </cell>
        </row>
        <row r="1391">
          <cell r="A1391">
            <v>6485</v>
          </cell>
          <cell r="B1391" t="str">
            <v>7</v>
          </cell>
          <cell r="C1391" t="str">
            <v>點序</v>
          </cell>
        </row>
        <row r="1392">
          <cell r="A1392">
            <v>6486</v>
          </cell>
          <cell r="B1392" t="str">
            <v>6</v>
          </cell>
          <cell r="C1392" t="str">
            <v>互動</v>
          </cell>
        </row>
        <row r="1393">
          <cell r="A1393">
            <v>6488</v>
          </cell>
          <cell r="B1393" t="str">
            <v>3</v>
          </cell>
          <cell r="C1393" t="str">
            <v>環球晶</v>
          </cell>
        </row>
        <row r="1394">
          <cell r="A1394">
            <v>6491</v>
          </cell>
          <cell r="B1394" t="str">
            <v>3</v>
          </cell>
          <cell r="C1394" t="str">
            <v>晶碩</v>
          </cell>
        </row>
        <row r="1395">
          <cell r="A1395">
            <v>6492</v>
          </cell>
          <cell r="B1395" t="str">
            <v>7</v>
          </cell>
          <cell r="C1395" t="str">
            <v>生華科</v>
          </cell>
        </row>
        <row r="1396">
          <cell r="A1396">
            <v>6494</v>
          </cell>
          <cell r="B1396" t="str">
            <v>6</v>
          </cell>
          <cell r="C1396" t="str">
            <v>九齊</v>
          </cell>
        </row>
        <row r="1397">
          <cell r="A1397">
            <v>6496</v>
          </cell>
          <cell r="B1397" t="str">
            <v>7</v>
          </cell>
          <cell r="C1397" t="str">
            <v>科懋</v>
          </cell>
        </row>
        <row r="1398">
          <cell r="A1398">
            <v>6498</v>
          </cell>
          <cell r="B1398" t="str">
            <v>7</v>
          </cell>
          <cell r="C1398" t="str">
            <v>久禾光</v>
          </cell>
        </row>
        <row r="1399">
          <cell r="A1399">
            <v>6499</v>
          </cell>
          <cell r="B1399" t="str">
            <v>7</v>
          </cell>
          <cell r="C1399" t="str">
            <v>益安</v>
          </cell>
        </row>
        <row r="1400">
          <cell r="A1400">
            <v>6504</v>
          </cell>
          <cell r="B1400" t="str">
            <v>6</v>
          </cell>
          <cell r="C1400" t="str">
            <v>南六</v>
          </cell>
        </row>
        <row r="1401">
          <cell r="A1401">
            <v>6505</v>
          </cell>
          <cell r="B1401" t="str">
            <v>3</v>
          </cell>
          <cell r="C1401" t="str">
            <v>台塑化</v>
          </cell>
        </row>
        <row r="1402">
          <cell r="A1402">
            <v>6506</v>
          </cell>
          <cell r="B1402" t="str">
            <v>6</v>
          </cell>
          <cell r="C1402" t="str">
            <v>雙邦</v>
          </cell>
        </row>
        <row r="1403">
          <cell r="A1403">
            <v>6508</v>
          </cell>
          <cell r="B1403" t="str">
            <v>5</v>
          </cell>
          <cell r="C1403" t="str">
            <v>惠光</v>
          </cell>
        </row>
        <row r="1404">
          <cell r="A1404">
            <v>6509</v>
          </cell>
          <cell r="B1404" t="str">
            <v>5</v>
          </cell>
          <cell r="C1404" t="str">
            <v>聚和</v>
          </cell>
        </row>
        <row r="1405">
          <cell r="A1405">
            <v>6510</v>
          </cell>
          <cell r="B1405" t="str">
            <v>4</v>
          </cell>
          <cell r="C1405" t="str">
            <v>精測</v>
          </cell>
        </row>
        <row r="1406">
          <cell r="A1406">
            <v>6512</v>
          </cell>
          <cell r="B1406" t="str">
            <v>7</v>
          </cell>
          <cell r="C1406" t="str">
            <v>啟發電</v>
          </cell>
        </row>
        <row r="1407">
          <cell r="A1407">
            <v>6515</v>
          </cell>
          <cell r="B1407" t="str">
            <v>5</v>
          </cell>
          <cell r="C1407" t="str">
            <v>穎崴</v>
          </cell>
        </row>
        <row r="1408">
          <cell r="A1408">
            <v>6516</v>
          </cell>
          <cell r="B1408" t="str">
            <v>6</v>
          </cell>
          <cell r="C1408" t="str">
            <v>勤崴國際</v>
          </cell>
        </row>
        <row r="1409">
          <cell r="A1409">
            <v>6517</v>
          </cell>
          <cell r="B1409" t="str">
            <v>7</v>
          </cell>
          <cell r="C1409" t="str">
            <v>保勝光學</v>
          </cell>
        </row>
        <row r="1410">
          <cell r="A1410">
            <v>6523</v>
          </cell>
          <cell r="B1410" t="str">
            <v>5</v>
          </cell>
          <cell r="C1410" t="str">
            <v>達爾膚</v>
          </cell>
        </row>
        <row r="1411">
          <cell r="A1411">
            <v>6525</v>
          </cell>
          <cell r="B1411" t="str">
            <v>5</v>
          </cell>
          <cell r="C1411" t="str">
            <v>捷敏-KY</v>
          </cell>
        </row>
        <row r="1412">
          <cell r="A1412">
            <v>6526</v>
          </cell>
          <cell r="B1412" t="str">
            <v>5</v>
          </cell>
          <cell r="C1412" t="str">
            <v>達發</v>
          </cell>
        </row>
        <row r="1413">
          <cell r="A1413">
            <v>6527</v>
          </cell>
          <cell r="B1413" t="str">
            <v>6</v>
          </cell>
          <cell r="C1413" t="str">
            <v>明達醫</v>
          </cell>
        </row>
        <row r="1414">
          <cell r="A1414">
            <v>6530</v>
          </cell>
          <cell r="B1414" t="str">
            <v>6</v>
          </cell>
          <cell r="C1414" t="str">
            <v>創威</v>
          </cell>
        </row>
        <row r="1415">
          <cell r="A1415">
            <v>6531</v>
          </cell>
          <cell r="B1415" t="str">
            <v>5</v>
          </cell>
          <cell r="C1415" t="str">
            <v>愛普*</v>
          </cell>
        </row>
        <row r="1416">
          <cell r="A1416">
            <v>6532</v>
          </cell>
          <cell r="B1416" t="str">
            <v>6</v>
          </cell>
          <cell r="C1416" t="str">
            <v>瑞耘</v>
          </cell>
        </row>
        <row r="1417">
          <cell r="A1417">
            <v>6533</v>
          </cell>
          <cell r="B1417" t="str">
            <v>7</v>
          </cell>
          <cell r="C1417" t="str">
            <v>晶心科</v>
          </cell>
        </row>
        <row r="1418">
          <cell r="A1418">
            <v>6534</v>
          </cell>
          <cell r="B1418" t="str">
            <v>7</v>
          </cell>
          <cell r="C1418" t="str">
            <v>正瀚-創</v>
          </cell>
        </row>
        <row r="1419">
          <cell r="A1419">
            <v>6535</v>
          </cell>
          <cell r="B1419" t="str">
            <v>7</v>
          </cell>
          <cell r="C1419" t="str">
            <v>順藥</v>
          </cell>
        </row>
        <row r="1420">
          <cell r="A1420">
            <v>6538</v>
          </cell>
          <cell r="B1420" t="str">
            <v>5</v>
          </cell>
          <cell r="C1420" t="str">
            <v>倉和</v>
          </cell>
        </row>
        <row r="1421">
          <cell r="A1421">
            <v>6541</v>
          </cell>
          <cell r="B1421" t="str">
            <v>7</v>
          </cell>
          <cell r="C1421" t="str">
            <v>泰福-KY</v>
          </cell>
        </row>
        <row r="1422">
          <cell r="A1422">
            <v>6542</v>
          </cell>
          <cell r="B1422" t="str">
            <v>6</v>
          </cell>
          <cell r="C1422" t="str">
            <v>隆中</v>
          </cell>
        </row>
        <row r="1423">
          <cell r="A1423">
            <v>6546</v>
          </cell>
          <cell r="B1423" t="str">
            <v>6</v>
          </cell>
          <cell r="C1423" t="str">
            <v>正基</v>
          </cell>
        </row>
        <row r="1424">
          <cell r="A1424">
            <v>6547</v>
          </cell>
          <cell r="B1424" t="str">
            <v>7</v>
          </cell>
          <cell r="C1424" t="str">
            <v>高端疫苗</v>
          </cell>
        </row>
        <row r="1425">
          <cell r="A1425">
            <v>6548</v>
          </cell>
          <cell r="B1425" t="str">
            <v>5</v>
          </cell>
          <cell r="C1425" t="str">
            <v>長科*</v>
          </cell>
        </row>
        <row r="1426">
          <cell r="A1426">
            <v>6550</v>
          </cell>
          <cell r="B1426" t="str">
            <v>8</v>
          </cell>
          <cell r="C1426" t="str">
            <v>北極星藥業-KY</v>
          </cell>
        </row>
        <row r="1427">
          <cell r="A1427">
            <v>6552</v>
          </cell>
          <cell r="B1427" t="str">
            <v>6</v>
          </cell>
          <cell r="C1427" t="str">
            <v>易華電</v>
          </cell>
        </row>
        <row r="1428">
          <cell r="A1428">
            <v>6556</v>
          </cell>
          <cell r="B1428" t="str">
            <v>6</v>
          </cell>
          <cell r="C1428" t="str">
            <v>勝品</v>
          </cell>
        </row>
        <row r="1429">
          <cell r="A1429">
            <v>6558</v>
          </cell>
          <cell r="B1429" t="str">
            <v>6</v>
          </cell>
          <cell r="C1429" t="str">
            <v>興能高</v>
          </cell>
        </row>
        <row r="1430">
          <cell r="A1430">
            <v>6560</v>
          </cell>
          <cell r="B1430" t="str">
            <v>7</v>
          </cell>
          <cell r="C1430" t="str">
            <v>欣普羅</v>
          </cell>
        </row>
        <row r="1431">
          <cell r="A1431">
            <v>6561</v>
          </cell>
          <cell r="B1431" t="str">
            <v>4</v>
          </cell>
          <cell r="C1431" t="str">
            <v>是方</v>
          </cell>
        </row>
        <row r="1432">
          <cell r="A1432">
            <v>6568</v>
          </cell>
          <cell r="B1432" t="str">
            <v>6</v>
          </cell>
          <cell r="C1432" t="str">
            <v>宏觀</v>
          </cell>
        </row>
        <row r="1433">
          <cell r="A1433">
            <v>6569</v>
          </cell>
          <cell r="B1433" t="str">
            <v>5</v>
          </cell>
          <cell r="C1433" t="str">
            <v>醫揚</v>
          </cell>
        </row>
        <row r="1434">
          <cell r="A1434">
            <v>6570</v>
          </cell>
          <cell r="B1434" t="str">
            <v>6</v>
          </cell>
          <cell r="C1434" t="str">
            <v>維田</v>
          </cell>
        </row>
        <row r="1435">
          <cell r="A1435">
            <v>6573</v>
          </cell>
          <cell r="B1435" t="str">
            <v>9</v>
          </cell>
          <cell r="C1435" t="str">
            <v>虹揚-KY</v>
          </cell>
        </row>
        <row r="1436">
          <cell r="A1436">
            <v>6574</v>
          </cell>
          <cell r="B1436" t="str">
            <v>6</v>
          </cell>
          <cell r="C1436" t="str">
            <v>霈方</v>
          </cell>
        </row>
        <row r="1437">
          <cell r="A1437">
            <v>6576</v>
          </cell>
          <cell r="B1437" t="str">
            <v>8</v>
          </cell>
          <cell r="C1437" t="str">
            <v>逸達</v>
          </cell>
        </row>
        <row r="1438">
          <cell r="A1438">
            <v>6577</v>
          </cell>
          <cell r="B1438" t="str">
            <v>5</v>
          </cell>
          <cell r="C1438" t="str">
            <v>勁豐</v>
          </cell>
        </row>
        <row r="1439">
          <cell r="A1439">
            <v>6578</v>
          </cell>
          <cell r="B1439" t="str">
            <v>6</v>
          </cell>
          <cell r="C1439" t="str">
            <v>達邦蛋白</v>
          </cell>
        </row>
        <row r="1440">
          <cell r="A1440">
            <v>6579</v>
          </cell>
          <cell r="B1440" t="str">
            <v>4</v>
          </cell>
          <cell r="C1440" t="str">
            <v>研揚</v>
          </cell>
        </row>
        <row r="1441">
          <cell r="A1441">
            <v>6581</v>
          </cell>
          <cell r="B1441" t="str">
            <v>5</v>
          </cell>
          <cell r="C1441" t="str">
            <v>鋼聯</v>
          </cell>
        </row>
        <row r="1442">
          <cell r="A1442">
            <v>6582</v>
          </cell>
          <cell r="B1442" t="str">
            <v>5</v>
          </cell>
          <cell r="C1442" t="str">
            <v>申豐</v>
          </cell>
        </row>
        <row r="1443">
          <cell r="A1443">
            <v>6584</v>
          </cell>
          <cell r="B1443" t="str">
            <v>7</v>
          </cell>
          <cell r="C1443" t="str">
            <v>南俊國際</v>
          </cell>
        </row>
        <row r="1444">
          <cell r="A1444">
            <v>6585</v>
          </cell>
          <cell r="B1444" t="str">
            <v>5</v>
          </cell>
          <cell r="C1444" t="str">
            <v>鼎基</v>
          </cell>
        </row>
        <row r="1445">
          <cell r="A1445">
            <v>6588</v>
          </cell>
          <cell r="B1445" t="str">
            <v>7</v>
          </cell>
          <cell r="C1445" t="str">
            <v>東典光電</v>
          </cell>
        </row>
        <row r="1446">
          <cell r="A1446">
            <v>6589</v>
          </cell>
          <cell r="B1446" t="str">
            <v>7</v>
          </cell>
          <cell r="C1446" t="str">
            <v>台康生技</v>
          </cell>
        </row>
        <row r="1447">
          <cell r="A1447">
            <v>6590</v>
          </cell>
          <cell r="B1447" t="str">
            <v>6</v>
          </cell>
          <cell r="C1447" t="str">
            <v>普鴻</v>
          </cell>
        </row>
        <row r="1448">
          <cell r="A1448">
            <v>6591</v>
          </cell>
          <cell r="B1448" t="str">
            <v>7</v>
          </cell>
          <cell r="C1448" t="str">
            <v>動力-KY</v>
          </cell>
        </row>
        <row r="1449">
          <cell r="A1449">
            <v>6593</v>
          </cell>
          <cell r="B1449" t="str">
            <v>7</v>
          </cell>
          <cell r="C1449" t="str">
            <v>台灣銘板</v>
          </cell>
        </row>
        <row r="1450">
          <cell r="A1450">
            <v>6597</v>
          </cell>
          <cell r="B1450" t="str">
            <v>7</v>
          </cell>
          <cell r="C1450" t="str">
            <v>立誠</v>
          </cell>
        </row>
        <row r="1451">
          <cell r="A1451">
            <v>6598</v>
          </cell>
          <cell r="B1451" t="str">
            <v>8</v>
          </cell>
          <cell r="C1451" t="str">
            <v>ABC-KY</v>
          </cell>
        </row>
        <row r="1452">
          <cell r="A1452">
            <v>6603</v>
          </cell>
          <cell r="B1452" t="str">
            <v>6</v>
          </cell>
          <cell r="C1452" t="str">
            <v>富強鑫</v>
          </cell>
        </row>
        <row r="1453">
          <cell r="A1453">
            <v>6605</v>
          </cell>
          <cell r="B1453" t="str">
            <v>4</v>
          </cell>
          <cell r="C1453" t="str">
            <v>帝寶</v>
          </cell>
        </row>
        <row r="1454">
          <cell r="A1454">
            <v>6606</v>
          </cell>
          <cell r="B1454" t="str">
            <v>6</v>
          </cell>
          <cell r="C1454" t="str">
            <v>建德工業</v>
          </cell>
        </row>
        <row r="1455">
          <cell r="A1455">
            <v>6609</v>
          </cell>
          <cell r="B1455" t="str">
            <v>6</v>
          </cell>
          <cell r="C1455" t="str">
            <v>瀧澤科</v>
          </cell>
        </row>
        <row r="1456">
          <cell r="A1456">
            <v>6612</v>
          </cell>
          <cell r="B1456" t="str">
            <v>6</v>
          </cell>
          <cell r="C1456" t="str">
            <v>奈米醫材</v>
          </cell>
        </row>
        <row r="1457">
          <cell r="A1457">
            <v>6613</v>
          </cell>
          <cell r="B1457" t="str">
            <v>5</v>
          </cell>
          <cell r="C1457" t="str">
            <v>朋億*</v>
          </cell>
        </row>
        <row r="1458">
          <cell r="A1458">
            <v>6615</v>
          </cell>
          <cell r="B1458" t="str">
            <v>6</v>
          </cell>
          <cell r="C1458" t="str">
            <v>慧智</v>
          </cell>
        </row>
        <row r="1459">
          <cell r="A1459">
            <v>6616</v>
          </cell>
          <cell r="B1459" t="str">
            <v>6</v>
          </cell>
          <cell r="C1459" t="str">
            <v>特昇-KY</v>
          </cell>
        </row>
        <row r="1460">
          <cell r="A1460">
            <v>6617</v>
          </cell>
          <cell r="B1460" t="str">
            <v>7</v>
          </cell>
          <cell r="C1460" t="str">
            <v>共信-KY</v>
          </cell>
        </row>
        <row r="1461">
          <cell r="A1461">
            <v>6624</v>
          </cell>
          <cell r="B1461" t="str">
            <v>7</v>
          </cell>
          <cell r="C1461" t="str">
            <v>萬年清</v>
          </cell>
        </row>
        <row r="1462">
          <cell r="A1462">
            <v>6629</v>
          </cell>
          <cell r="B1462" t="str">
            <v>6</v>
          </cell>
          <cell r="C1462" t="str">
            <v>泰金-KY</v>
          </cell>
        </row>
        <row r="1463">
          <cell r="A1463">
            <v>6637</v>
          </cell>
          <cell r="B1463" t="str">
            <v>6</v>
          </cell>
          <cell r="C1463" t="str">
            <v>醫影</v>
          </cell>
        </row>
        <row r="1464">
          <cell r="A1464">
            <v>6640</v>
          </cell>
          <cell r="B1464" t="str">
            <v>6</v>
          </cell>
          <cell r="C1464" t="str">
            <v>均華</v>
          </cell>
        </row>
        <row r="1465">
          <cell r="A1465">
            <v>6641</v>
          </cell>
          <cell r="B1465" t="str">
            <v>6</v>
          </cell>
          <cell r="C1465" t="str">
            <v>基士德-KY</v>
          </cell>
        </row>
        <row r="1466">
          <cell r="A1466">
            <v>6642</v>
          </cell>
          <cell r="B1466" t="str">
            <v>6</v>
          </cell>
          <cell r="C1466" t="str">
            <v>富致</v>
          </cell>
        </row>
        <row r="1467">
          <cell r="A1467">
            <v>6643</v>
          </cell>
          <cell r="B1467" t="str">
            <v>6</v>
          </cell>
          <cell r="C1467" t="str">
            <v>M31</v>
          </cell>
        </row>
        <row r="1468">
          <cell r="A1468">
            <v>6645</v>
          </cell>
          <cell r="B1468" t="str">
            <v>8</v>
          </cell>
          <cell r="C1468" t="str">
            <v>金萬林-創</v>
          </cell>
        </row>
        <row r="1469">
          <cell r="A1469">
            <v>6649</v>
          </cell>
          <cell r="B1469" t="str">
            <v>7</v>
          </cell>
          <cell r="C1469" t="str">
            <v>台生材</v>
          </cell>
        </row>
        <row r="1470">
          <cell r="A1470">
            <v>6651</v>
          </cell>
          <cell r="B1470" t="str">
            <v>6</v>
          </cell>
          <cell r="C1470" t="str">
            <v>全宇昕</v>
          </cell>
        </row>
        <row r="1471">
          <cell r="A1471">
            <v>6654</v>
          </cell>
          <cell r="B1471" t="str">
            <v>8</v>
          </cell>
          <cell r="C1471" t="str">
            <v>天正國際</v>
          </cell>
        </row>
        <row r="1472">
          <cell r="A1472">
            <v>6655</v>
          </cell>
          <cell r="B1472" t="str">
            <v>7</v>
          </cell>
          <cell r="C1472" t="str">
            <v>科定</v>
          </cell>
        </row>
        <row r="1473">
          <cell r="A1473">
            <v>6657</v>
          </cell>
          <cell r="B1473" t="str">
            <v>8</v>
          </cell>
          <cell r="C1473" t="str">
            <v>華安</v>
          </cell>
        </row>
        <row r="1474">
          <cell r="A1474">
            <v>6658</v>
          </cell>
          <cell r="B1474" t="str">
            <v>6</v>
          </cell>
          <cell r="C1474" t="str">
            <v>聯策</v>
          </cell>
        </row>
        <row r="1475">
          <cell r="A1475">
            <v>6661</v>
          </cell>
          <cell r="B1475" t="str">
            <v>6</v>
          </cell>
          <cell r="C1475" t="str">
            <v>威健生技</v>
          </cell>
        </row>
        <row r="1476">
          <cell r="A1476">
            <v>6662</v>
          </cell>
          <cell r="B1476" t="str">
            <v>6</v>
          </cell>
          <cell r="C1476" t="str">
            <v>樂斯科</v>
          </cell>
        </row>
        <row r="1477">
          <cell r="A1477">
            <v>6664</v>
          </cell>
          <cell r="B1477" t="str">
            <v>6</v>
          </cell>
          <cell r="C1477" t="str">
            <v>群翊</v>
          </cell>
        </row>
        <row r="1478">
          <cell r="A1478">
            <v>6666</v>
          </cell>
          <cell r="B1478" t="str">
            <v>6</v>
          </cell>
          <cell r="C1478" t="str">
            <v>羅麗芬-KY</v>
          </cell>
        </row>
        <row r="1479">
          <cell r="A1479">
            <v>6667</v>
          </cell>
          <cell r="B1479" t="str">
            <v>6</v>
          </cell>
          <cell r="C1479" t="str">
            <v>信紘科</v>
          </cell>
        </row>
        <row r="1480">
          <cell r="A1480">
            <v>6668</v>
          </cell>
          <cell r="B1480" t="str">
            <v>8</v>
          </cell>
          <cell r="C1480" t="str">
            <v>中揚光</v>
          </cell>
        </row>
        <row r="1481">
          <cell r="A1481">
            <v>6669</v>
          </cell>
          <cell r="B1481" t="str">
            <v>3</v>
          </cell>
          <cell r="C1481" t="str">
            <v>緯穎</v>
          </cell>
        </row>
        <row r="1482">
          <cell r="A1482">
            <v>6670</v>
          </cell>
          <cell r="B1482" t="str">
            <v>3</v>
          </cell>
          <cell r="C1482" t="str">
            <v>復盛應用</v>
          </cell>
        </row>
        <row r="1483">
          <cell r="A1483">
            <v>6671</v>
          </cell>
          <cell r="B1483" t="str">
            <v>5</v>
          </cell>
          <cell r="C1483" t="str">
            <v>三能-KY</v>
          </cell>
        </row>
        <row r="1484">
          <cell r="A1484">
            <v>6672</v>
          </cell>
          <cell r="B1484" t="str">
            <v>6</v>
          </cell>
          <cell r="C1484" t="str">
            <v>騰輝電子-KY</v>
          </cell>
        </row>
        <row r="1485">
          <cell r="A1485">
            <v>6674</v>
          </cell>
          <cell r="B1485" t="str">
            <v>7</v>
          </cell>
          <cell r="C1485" t="str">
            <v>鋐寶科技</v>
          </cell>
        </row>
        <row r="1486">
          <cell r="A1486">
            <v>6679</v>
          </cell>
          <cell r="B1486" t="str">
            <v>5</v>
          </cell>
          <cell r="C1486" t="str">
            <v>鈺太</v>
          </cell>
        </row>
        <row r="1487">
          <cell r="A1487">
            <v>6680</v>
          </cell>
          <cell r="B1487" t="str">
            <v>6</v>
          </cell>
          <cell r="C1487" t="str">
            <v>鑫創電子</v>
          </cell>
        </row>
        <row r="1488">
          <cell r="A1488">
            <v>6683</v>
          </cell>
          <cell r="B1488" t="str">
            <v>5</v>
          </cell>
          <cell r="C1488" t="str">
            <v>雍智科技</v>
          </cell>
        </row>
        <row r="1489">
          <cell r="A1489">
            <v>6684</v>
          </cell>
          <cell r="B1489" t="str">
            <v>7</v>
          </cell>
          <cell r="C1489" t="str">
            <v>安格</v>
          </cell>
        </row>
        <row r="1490">
          <cell r="A1490">
            <v>6689</v>
          </cell>
          <cell r="B1490" t="str">
            <v>5</v>
          </cell>
          <cell r="C1490" t="str">
            <v>伊雲谷</v>
          </cell>
        </row>
        <row r="1491">
          <cell r="A1491">
            <v>6690</v>
          </cell>
          <cell r="B1491" t="str">
            <v>5</v>
          </cell>
          <cell r="C1491" t="str">
            <v>安碁資訊</v>
          </cell>
        </row>
        <row r="1492">
          <cell r="A1492">
            <v>6691</v>
          </cell>
          <cell r="B1492" t="str">
            <v>5</v>
          </cell>
          <cell r="C1492" t="str">
            <v>洋基工程</v>
          </cell>
        </row>
        <row r="1493">
          <cell r="A1493">
            <v>6692</v>
          </cell>
          <cell r="B1493" t="str">
            <v>6</v>
          </cell>
          <cell r="C1493" t="str">
            <v>進能服</v>
          </cell>
        </row>
        <row r="1494">
          <cell r="A1494">
            <v>6693</v>
          </cell>
          <cell r="B1494" t="str">
            <v>6</v>
          </cell>
          <cell r="C1494" t="str">
            <v>廣閎科</v>
          </cell>
        </row>
        <row r="1495">
          <cell r="A1495">
            <v>6695</v>
          </cell>
          <cell r="B1495" t="str">
            <v>8</v>
          </cell>
          <cell r="C1495" t="str">
            <v>芯鼎</v>
          </cell>
        </row>
        <row r="1496">
          <cell r="A1496">
            <v>6697</v>
          </cell>
          <cell r="B1496" t="str">
            <v>5</v>
          </cell>
          <cell r="C1496" t="str">
            <v>東捷資訊</v>
          </cell>
        </row>
        <row r="1497">
          <cell r="A1497">
            <v>6698</v>
          </cell>
          <cell r="B1497" t="str">
            <v>7</v>
          </cell>
          <cell r="C1497" t="str">
            <v>旭暉應材</v>
          </cell>
        </row>
        <row r="1498">
          <cell r="A1498">
            <v>6703</v>
          </cell>
          <cell r="B1498" t="str">
            <v>5</v>
          </cell>
          <cell r="C1498" t="str">
            <v>軒郁</v>
          </cell>
        </row>
        <row r="1499">
          <cell r="A1499">
            <v>6706</v>
          </cell>
          <cell r="B1499" t="str">
            <v>7</v>
          </cell>
          <cell r="C1499" t="str">
            <v>惠特</v>
          </cell>
        </row>
        <row r="1500">
          <cell r="A1500">
            <v>6708</v>
          </cell>
          <cell r="B1500" t="str">
            <v>7</v>
          </cell>
          <cell r="C1500" t="str">
            <v>天擎</v>
          </cell>
        </row>
        <row r="1501">
          <cell r="A1501">
            <v>6712</v>
          </cell>
          <cell r="B1501" t="str">
            <v>6</v>
          </cell>
          <cell r="C1501" t="str">
            <v>長聖</v>
          </cell>
        </row>
        <row r="1502">
          <cell r="A1502">
            <v>6715</v>
          </cell>
          <cell r="B1502" t="str">
            <v>5</v>
          </cell>
          <cell r="C1502" t="str">
            <v>嘉基</v>
          </cell>
        </row>
        <row r="1503">
          <cell r="A1503">
            <v>6716</v>
          </cell>
          <cell r="B1503" t="str">
            <v>6</v>
          </cell>
          <cell r="C1503" t="str">
            <v>應廣</v>
          </cell>
        </row>
        <row r="1504">
          <cell r="A1504">
            <v>6719</v>
          </cell>
          <cell r="B1504" t="str">
            <v>5</v>
          </cell>
          <cell r="C1504" t="str">
            <v>力智</v>
          </cell>
        </row>
        <row r="1505">
          <cell r="A1505">
            <v>6720</v>
          </cell>
          <cell r="B1505" t="str">
            <v>7</v>
          </cell>
          <cell r="C1505" t="str">
            <v>久昌</v>
          </cell>
        </row>
        <row r="1506">
          <cell r="A1506">
            <v>6721</v>
          </cell>
          <cell r="B1506" t="str">
            <v>5</v>
          </cell>
          <cell r="C1506" t="str">
            <v>信實</v>
          </cell>
        </row>
        <row r="1507">
          <cell r="A1507">
            <v>6727</v>
          </cell>
          <cell r="B1507" t="str">
            <v>6</v>
          </cell>
          <cell r="C1507" t="str">
            <v>亞泰金屬</v>
          </cell>
        </row>
        <row r="1508">
          <cell r="A1508">
            <v>6728</v>
          </cell>
          <cell r="B1508" t="str">
            <v>5</v>
          </cell>
          <cell r="C1508" t="str">
            <v>上洋</v>
          </cell>
        </row>
        <row r="1509">
          <cell r="A1509">
            <v>6732</v>
          </cell>
          <cell r="B1509" t="str">
            <v>5</v>
          </cell>
          <cell r="C1509" t="str">
            <v>昇佳電子</v>
          </cell>
        </row>
        <row r="1510">
          <cell r="A1510">
            <v>6733</v>
          </cell>
          <cell r="B1510" t="str">
            <v>8</v>
          </cell>
          <cell r="C1510" t="str">
            <v>博晟生醫</v>
          </cell>
        </row>
        <row r="1511">
          <cell r="A1511">
            <v>6735</v>
          </cell>
          <cell r="B1511" t="str">
            <v>6</v>
          </cell>
          <cell r="C1511" t="str">
            <v>美達科技</v>
          </cell>
        </row>
        <row r="1512">
          <cell r="A1512">
            <v>6739</v>
          </cell>
          <cell r="B1512" t="str">
            <v>7</v>
          </cell>
          <cell r="C1512" t="str">
            <v>竹陞科技</v>
          </cell>
        </row>
        <row r="1513">
          <cell r="A1513">
            <v>6741</v>
          </cell>
          <cell r="B1513" t="str">
            <v>5</v>
          </cell>
          <cell r="C1513" t="str">
            <v>91APP*-KY</v>
          </cell>
        </row>
        <row r="1514">
          <cell r="A1514">
            <v>6742</v>
          </cell>
          <cell r="B1514" t="str">
            <v>7</v>
          </cell>
          <cell r="C1514" t="str">
            <v>澤米</v>
          </cell>
        </row>
        <row r="1515">
          <cell r="A1515">
            <v>6743</v>
          </cell>
          <cell r="B1515" t="str">
            <v>8</v>
          </cell>
          <cell r="C1515" t="str">
            <v>安普新</v>
          </cell>
        </row>
        <row r="1516">
          <cell r="A1516">
            <v>6747</v>
          </cell>
          <cell r="B1516" t="str">
            <v>6</v>
          </cell>
          <cell r="C1516" t="str">
            <v>亨泰光</v>
          </cell>
        </row>
        <row r="1517">
          <cell r="A1517">
            <v>6751</v>
          </cell>
          <cell r="B1517" t="str">
            <v>5</v>
          </cell>
          <cell r="C1517" t="str">
            <v>智聯服務</v>
          </cell>
        </row>
        <row r="1518">
          <cell r="A1518">
            <v>6752</v>
          </cell>
          <cell r="B1518" t="str">
            <v>6</v>
          </cell>
          <cell r="C1518" t="str">
            <v>叡揚</v>
          </cell>
        </row>
        <row r="1519">
          <cell r="A1519">
            <v>6753</v>
          </cell>
          <cell r="B1519" t="str">
            <v>5</v>
          </cell>
          <cell r="C1519" t="str">
            <v>龍德造船</v>
          </cell>
        </row>
        <row r="1520">
          <cell r="A1520">
            <v>6754</v>
          </cell>
          <cell r="B1520" t="str">
            <v>6</v>
          </cell>
          <cell r="C1520" t="str">
            <v>匯僑設計</v>
          </cell>
        </row>
        <row r="1521">
          <cell r="A1521">
            <v>6756</v>
          </cell>
          <cell r="B1521" t="str">
            <v>6</v>
          </cell>
          <cell r="C1521" t="str">
            <v>威鋒電子</v>
          </cell>
        </row>
        <row r="1522">
          <cell r="A1522">
            <v>6757</v>
          </cell>
          <cell r="B1522" t="str">
            <v>6</v>
          </cell>
          <cell r="C1522" t="str">
            <v>台灣虎航</v>
          </cell>
        </row>
        <row r="1523">
          <cell r="A1523">
            <v>6761</v>
          </cell>
          <cell r="B1523" t="str">
            <v>5</v>
          </cell>
          <cell r="C1523" t="str">
            <v>穩得</v>
          </cell>
        </row>
        <row r="1524">
          <cell r="A1524">
            <v>6762</v>
          </cell>
          <cell r="B1524" t="str">
            <v>7</v>
          </cell>
          <cell r="C1524" t="str">
            <v>達亞</v>
          </cell>
        </row>
        <row r="1525">
          <cell r="A1525">
            <v>6763</v>
          </cell>
          <cell r="B1525" t="str">
            <v>5</v>
          </cell>
          <cell r="C1525" t="str">
            <v>綠界科技*</v>
          </cell>
        </row>
        <row r="1526">
          <cell r="A1526">
            <v>6767</v>
          </cell>
          <cell r="B1526" t="str">
            <v>7</v>
          </cell>
          <cell r="C1526" t="str">
            <v>台微醫</v>
          </cell>
        </row>
        <row r="1527">
          <cell r="A1527">
            <v>6768</v>
          </cell>
          <cell r="B1527" t="str">
            <v>4</v>
          </cell>
          <cell r="C1527" t="str">
            <v>志強-KY</v>
          </cell>
        </row>
        <row r="1528">
          <cell r="A1528">
            <v>6770</v>
          </cell>
          <cell r="B1528" t="str">
            <v>7</v>
          </cell>
          <cell r="C1528" t="str">
            <v>力積電</v>
          </cell>
        </row>
        <row r="1529">
          <cell r="A1529">
            <v>6771</v>
          </cell>
          <cell r="B1529" t="str">
            <v>6</v>
          </cell>
          <cell r="C1529" t="str">
            <v>平和環保-創</v>
          </cell>
        </row>
        <row r="1530">
          <cell r="A1530">
            <v>6776</v>
          </cell>
          <cell r="B1530" t="str">
            <v>5</v>
          </cell>
          <cell r="C1530" t="str">
            <v>展碁國際</v>
          </cell>
        </row>
        <row r="1531">
          <cell r="A1531">
            <v>6781</v>
          </cell>
          <cell r="B1531" t="str">
            <v>4</v>
          </cell>
          <cell r="C1531" t="str">
            <v>AES-KY</v>
          </cell>
        </row>
        <row r="1532">
          <cell r="A1532">
            <v>6782</v>
          </cell>
          <cell r="B1532" t="str">
            <v>5</v>
          </cell>
          <cell r="C1532" t="str">
            <v>視陽</v>
          </cell>
        </row>
        <row r="1533">
          <cell r="A1533">
            <v>6785</v>
          </cell>
          <cell r="B1533" t="str">
            <v>8</v>
          </cell>
          <cell r="C1533" t="str">
            <v>昱展新藥</v>
          </cell>
        </row>
        <row r="1534">
          <cell r="A1534">
            <v>6788</v>
          </cell>
          <cell r="B1534" t="str">
            <v>6</v>
          </cell>
          <cell r="C1534" t="str">
            <v>華景電</v>
          </cell>
        </row>
        <row r="1535">
          <cell r="A1535">
            <v>6789</v>
          </cell>
          <cell r="B1535" t="str">
            <v>4</v>
          </cell>
          <cell r="C1535" t="str">
            <v>采鈺</v>
          </cell>
        </row>
        <row r="1536">
          <cell r="A1536">
            <v>6790</v>
          </cell>
          <cell r="B1536" t="str">
            <v>5</v>
          </cell>
          <cell r="C1536" t="str">
            <v>永豐實</v>
          </cell>
        </row>
        <row r="1537">
          <cell r="A1537">
            <v>6791</v>
          </cell>
          <cell r="B1537" t="str">
            <v>6</v>
          </cell>
          <cell r="C1537" t="str">
            <v>虎門科技</v>
          </cell>
        </row>
        <row r="1538">
          <cell r="A1538">
            <v>6792</v>
          </cell>
          <cell r="B1538" t="str">
            <v>6</v>
          </cell>
          <cell r="C1538" t="str">
            <v>詠業</v>
          </cell>
        </row>
        <row r="1539">
          <cell r="A1539">
            <v>6794</v>
          </cell>
          <cell r="B1539" t="str">
            <v>8</v>
          </cell>
          <cell r="C1539" t="str">
            <v>向榮生技-創</v>
          </cell>
        </row>
        <row r="1540">
          <cell r="A1540">
            <v>6796</v>
          </cell>
          <cell r="B1540" t="str">
            <v>7</v>
          </cell>
          <cell r="C1540" t="str">
            <v>晉弘</v>
          </cell>
        </row>
        <row r="1541">
          <cell r="A1541">
            <v>6799</v>
          </cell>
          <cell r="B1541" t="str">
            <v>6</v>
          </cell>
          <cell r="C1541" t="str">
            <v>來頡</v>
          </cell>
        </row>
        <row r="1542">
          <cell r="A1542">
            <v>6803</v>
          </cell>
          <cell r="B1542" t="str">
            <v>3</v>
          </cell>
          <cell r="C1542" t="str">
            <v>崑鼎</v>
          </cell>
        </row>
        <row r="1543">
          <cell r="A1543">
            <v>6804</v>
          </cell>
          <cell r="B1543" t="str">
            <v>6</v>
          </cell>
          <cell r="C1543" t="str">
            <v>明係</v>
          </cell>
        </row>
        <row r="1544">
          <cell r="A1544">
            <v>6805</v>
          </cell>
          <cell r="B1544" t="str">
            <v>5</v>
          </cell>
          <cell r="C1544" t="str">
            <v>富世達</v>
          </cell>
        </row>
        <row r="1545">
          <cell r="A1545">
            <v>6806</v>
          </cell>
          <cell r="B1545" t="str">
            <v>7</v>
          </cell>
          <cell r="C1545" t="str">
            <v>森崴能源</v>
          </cell>
        </row>
        <row r="1546">
          <cell r="A1546">
            <v>6807</v>
          </cell>
          <cell r="B1546" t="str">
            <v>5</v>
          </cell>
          <cell r="C1546" t="str">
            <v>峰源-KY</v>
          </cell>
        </row>
        <row r="1547">
          <cell r="A1547">
            <v>6811</v>
          </cell>
          <cell r="B1547" t="str">
            <v>4</v>
          </cell>
          <cell r="C1547" t="str">
            <v>宏碁資訊</v>
          </cell>
        </row>
        <row r="1548">
          <cell r="A1548">
            <v>6821</v>
          </cell>
          <cell r="B1548" t="str">
            <v>6</v>
          </cell>
          <cell r="C1548" t="str">
            <v>聯寶</v>
          </cell>
        </row>
        <row r="1549">
          <cell r="A1549">
            <v>6823</v>
          </cell>
          <cell r="B1549" t="str">
            <v>7</v>
          </cell>
          <cell r="C1549" t="str">
            <v>濾能</v>
          </cell>
        </row>
        <row r="1550">
          <cell r="A1550">
            <v>6829</v>
          </cell>
          <cell r="B1550" t="str">
            <v>5</v>
          </cell>
          <cell r="C1550" t="str">
            <v>千附精密</v>
          </cell>
        </row>
        <row r="1551">
          <cell r="A1551">
            <v>6830</v>
          </cell>
          <cell r="B1551" t="str">
            <v>5</v>
          </cell>
          <cell r="C1551" t="str">
            <v>汎銓</v>
          </cell>
        </row>
        <row r="1552">
          <cell r="A1552">
            <v>6834</v>
          </cell>
          <cell r="B1552" t="str">
            <v>7</v>
          </cell>
          <cell r="C1552" t="str">
            <v>天二科技</v>
          </cell>
        </row>
        <row r="1553">
          <cell r="A1553">
            <v>6835</v>
          </cell>
          <cell r="B1553" t="str">
            <v>6</v>
          </cell>
          <cell r="C1553" t="str">
            <v>圓裕</v>
          </cell>
        </row>
        <row r="1554">
          <cell r="A1554">
            <v>6838</v>
          </cell>
          <cell r="B1554" t="str">
            <v>8</v>
          </cell>
          <cell r="C1554" t="str">
            <v>台新藥</v>
          </cell>
        </row>
        <row r="1555">
          <cell r="A1555">
            <v>6840</v>
          </cell>
          <cell r="B1555" t="str">
            <v>6</v>
          </cell>
          <cell r="C1555" t="str">
            <v>東研信超</v>
          </cell>
        </row>
        <row r="1556">
          <cell r="A1556">
            <v>6841</v>
          </cell>
          <cell r="B1556" t="str">
            <v>7</v>
          </cell>
          <cell r="C1556" t="str">
            <v>長佳智能</v>
          </cell>
        </row>
        <row r="1557">
          <cell r="A1557">
            <v>6843</v>
          </cell>
          <cell r="B1557" t="str">
            <v>6</v>
          </cell>
          <cell r="C1557" t="str">
            <v>進典</v>
          </cell>
        </row>
        <row r="1558">
          <cell r="A1558">
            <v>6844</v>
          </cell>
          <cell r="B1558" t="str">
            <v>5</v>
          </cell>
          <cell r="C1558" t="str">
            <v>諾貝兒</v>
          </cell>
        </row>
        <row r="1559">
          <cell r="A1559">
            <v>6846</v>
          </cell>
          <cell r="B1559" t="str">
            <v>6</v>
          </cell>
          <cell r="C1559" t="str">
            <v>綠茵</v>
          </cell>
        </row>
        <row r="1560">
          <cell r="A1560">
            <v>6854</v>
          </cell>
          <cell r="B1560" t="str">
            <v>7</v>
          </cell>
          <cell r="C1560" t="str">
            <v>錼創科技-KY創</v>
          </cell>
        </row>
        <row r="1561">
          <cell r="A1561">
            <v>6855</v>
          </cell>
          <cell r="B1561" t="str">
            <v>7</v>
          </cell>
          <cell r="C1561" t="str">
            <v>數泓科</v>
          </cell>
        </row>
        <row r="1562">
          <cell r="A1562">
            <v>6859</v>
          </cell>
          <cell r="B1562" t="str">
            <v>6</v>
          </cell>
          <cell r="C1562" t="str">
            <v>伯特光</v>
          </cell>
        </row>
        <row r="1563">
          <cell r="A1563">
            <v>6861</v>
          </cell>
          <cell r="B1563" t="str">
            <v>6</v>
          </cell>
          <cell r="C1563" t="str">
            <v>睿生光電</v>
          </cell>
        </row>
        <row r="1564">
          <cell r="A1564">
            <v>6862</v>
          </cell>
          <cell r="B1564" t="str">
            <v>-</v>
          </cell>
          <cell r="C1564" t="str">
            <v>三集瑞-KY</v>
          </cell>
        </row>
        <row r="1565">
          <cell r="A1565">
            <v>6863</v>
          </cell>
          <cell r="B1565" t="str">
            <v>5</v>
          </cell>
          <cell r="C1565" t="str">
            <v>永道-KY</v>
          </cell>
        </row>
        <row r="1566">
          <cell r="A1566">
            <v>6865</v>
          </cell>
          <cell r="B1566" t="str">
            <v>6</v>
          </cell>
          <cell r="C1566" t="str">
            <v>偉康科技</v>
          </cell>
        </row>
        <row r="1567">
          <cell r="A1567">
            <v>6869</v>
          </cell>
          <cell r="B1567" t="str">
            <v>6</v>
          </cell>
          <cell r="C1567" t="str">
            <v>雲豹能源</v>
          </cell>
        </row>
        <row r="1568">
          <cell r="A1568">
            <v>6870</v>
          </cell>
          <cell r="B1568" t="str">
            <v>6</v>
          </cell>
          <cell r="C1568" t="str">
            <v>騰雲</v>
          </cell>
        </row>
        <row r="1569">
          <cell r="A1569">
            <v>6872</v>
          </cell>
          <cell r="B1569" t="str">
            <v>8</v>
          </cell>
          <cell r="C1569" t="str">
            <v>浩宇生醫</v>
          </cell>
        </row>
        <row r="1570">
          <cell r="A1570">
            <v>6873</v>
          </cell>
          <cell r="B1570" t="str">
            <v>5</v>
          </cell>
          <cell r="C1570" t="str">
            <v>泓德能源</v>
          </cell>
        </row>
        <row r="1571">
          <cell r="A1571">
            <v>6874</v>
          </cell>
          <cell r="B1571" t="str">
            <v>6</v>
          </cell>
          <cell r="C1571" t="str">
            <v>倍力</v>
          </cell>
        </row>
        <row r="1572">
          <cell r="A1572">
            <v>6875</v>
          </cell>
          <cell r="B1572" t="str">
            <v>8</v>
          </cell>
          <cell r="C1572" t="str">
            <v>國邑*</v>
          </cell>
        </row>
        <row r="1573">
          <cell r="A1573">
            <v>6877</v>
          </cell>
          <cell r="B1573" t="str">
            <v>6</v>
          </cell>
          <cell r="C1573" t="str">
            <v>鏵友益</v>
          </cell>
        </row>
        <row r="1574">
          <cell r="A1574">
            <v>6881</v>
          </cell>
          <cell r="B1574" t="str">
            <v>6</v>
          </cell>
          <cell r="C1574" t="str">
            <v>潤德</v>
          </cell>
        </row>
        <row r="1575">
          <cell r="A1575">
            <v>6885</v>
          </cell>
          <cell r="B1575" t="str">
            <v>7</v>
          </cell>
          <cell r="C1575" t="str">
            <v>全福生技</v>
          </cell>
        </row>
        <row r="1576">
          <cell r="A1576">
            <v>6887</v>
          </cell>
          <cell r="B1576" t="str">
            <v>-</v>
          </cell>
          <cell r="C1576" t="str">
            <v>寶綠特-KY</v>
          </cell>
        </row>
        <row r="1577">
          <cell r="A1577">
            <v>6890</v>
          </cell>
          <cell r="B1577" t="str">
            <v>5</v>
          </cell>
          <cell r="C1577" t="str">
            <v>來億-KY</v>
          </cell>
        </row>
        <row r="1578">
          <cell r="A1578">
            <v>6894</v>
          </cell>
          <cell r="B1578" t="str">
            <v>6</v>
          </cell>
          <cell r="C1578" t="str">
            <v>衛司特</v>
          </cell>
        </row>
        <row r="1579">
          <cell r="A1579">
            <v>6895</v>
          </cell>
          <cell r="B1579" t="str">
            <v>6</v>
          </cell>
          <cell r="C1579" t="str">
            <v>宏碩系統</v>
          </cell>
        </row>
        <row r="1580">
          <cell r="A1580">
            <v>6899</v>
          </cell>
          <cell r="B1580" t="str">
            <v>6</v>
          </cell>
          <cell r="C1580" t="str">
            <v>創為精密</v>
          </cell>
        </row>
        <row r="1581">
          <cell r="A1581">
            <v>6902</v>
          </cell>
          <cell r="B1581" t="str">
            <v>6</v>
          </cell>
          <cell r="C1581" t="str">
            <v>GOGOLOOK-創</v>
          </cell>
        </row>
        <row r="1582">
          <cell r="A1582">
            <v>6903</v>
          </cell>
          <cell r="B1582" t="str">
            <v>5</v>
          </cell>
          <cell r="C1582" t="str">
            <v>巨漢</v>
          </cell>
        </row>
        <row r="1583">
          <cell r="A1583">
            <v>6904</v>
          </cell>
          <cell r="B1583" t="str">
            <v>6</v>
          </cell>
          <cell r="C1583" t="str">
            <v>伯鑫</v>
          </cell>
        </row>
        <row r="1584">
          <cell r="A1584">
            <v>6906</v>
          </cell>
          <cell r="B1584" t="str">
            <v>6</v>
          </cell>
          <cell r="C1584" t="str">
            <v>現觀科</v>
          </cell>
        </row>
        <row r="1585">
          <cell r="A1585">
            <v>6909</v>
          </cell>
          <cell r="B1585" t="str">
            <v>6</v>
          </cell>
          <cell r="C1585" t="str">
            <v>創控</v>
          </cell>
        </row>
        <row r="1586">
          <cell r="A1586">
            <v>6913</v>
          </cell>
          <cell r="B1586" t="str">
            <v>6</v>
          </cell>
          <cell r="C1586" t="str">
            <v>鴻呈</v>
          </cell>
        </row>
        <row r="1587">
          <cell r="A1587">
            <v>6914</v>
          </cell>
          <cell r="B1587" t="str">
            <v>5</v>
          </cell>
          <cell r="C1587" t="str">
            <v>阜爾運通</v>
          </cell>
        </row>
        <row r="1588">
          <cell r="A1588">
            <v>6916</v>
          </cell>
          <cell r="B1588" t="str">
            <v>6</v>
          </cell>
          <cell r="C1588" t="str">
            <v>華凌</v>
          </cell>
        </row>
        <row r="1589">
          <cell r="A1589">
            <v>6918</v>
          </cell>
          <cell r="B1589" t="str">
            <v>6</v>
          </cell>
          <cell r="C1589" t="str">
            <v>愛派司</v>
          </cell>
        </row>
        <row r="1590">
          <cell r="A1590">
            <v>6919</v>
          </cell>
          <cell r="B1590" t="str">
            <v>8</v>
          </cell>
          <cell r="C1590" t="str">
            <v>康霈*</v>
          </cell>
        </row>
        <row r="1591">
          <cell r="A1591">
            <v>6922</v>
          </cell>
          <cell r="B1591" t="str">
            <v>6</v>
          </cell>
          <cell r="C1591" t="str">
            <v>宸曜</v>
          </cell>
        </row>
        <row r="1592">
          <cell r="A1592">
            <v>6923</v>
          </cell>
          <cell r="B1592" t="str">
            <v>6</v>
          </cell>
          <cell r="C1592" t="str">
            <v>中台</v>
          </cell>
        </row>
        <row r="1593">
          <cell r="A1593">
            <v>6924</v>
          </cell>
          <cell r="B1593" t="str">
            <v>-</v>
          </cell>
          <cell r="C1593" t="str">
            <v>榮惠-KY創</v>
          </cell>
        </row>
        <row r="1594">
          <cell r="A1594">
            <v>6925</v>
          </cell>
          <cell r="B1594" t="str">
            <v>6</v>
          </cell>
          <cell r="C1594" t="str">
            <v>意藍</v>
          </cell>
        </row>
        <row r="1595">
          <cell r="A1595">
            <v>6928</v>
          </cell>
          <cell r="B1595" t="str">
            <v>6</v>
          </cell>
          <cell r="C1595" t="str">
            <v>攸泰科技</v>
          </cell>
        </row>
        <row r="1596">
          <cell r="A1596">
            <v>6929</v>
          </cell>
          <cell r="B1596" t="str">
            <v>7</v>
          </cell>
          <cell r="C1596" t="str">
            <v>佑全</v>
          </cell>
        </row>
        <row r="1597">
          <cell r="A1597">
            <v>6931</v>
          </cell>
          <cell r="B1597" t="str">
            <v>6</v>
          </cell>
          <cell r="C1597" t="str">
            <v>青松健康</v>
          </cell>
        </row>
        <row r="1598">
          <cell r="A1598">
            <v>6933</v>
          </cell>
          <cell r="B1598" t="str">
            <v>5</v>
          </cell>
          <cell r="C1598" t="str">
            <v>AMAX-KY</v>
          </cell>
        </row>
        <row r="1599">
          <cell r="A1599">
            <v>6936</v>
          </cell>
          <cell r="B1599" t="str">
            <v>5</v>
          </cell>
          <cell r="C1599" t="str">
            <v>永鴻生技</v>
          </cell>
        </row>
        <row r="1600">
          <cell r="A1600">
            <v>6937</v>
          </cell>
          <cell r="B1600" t="str">
            <v>6</v>
          </cell>
          <cell r="C1600" t="str">
            <v>天虹</v>
          </cell>
        </row>
        <row r="1601">
          <cell r="A1601">
            <v>6944</v>
          </cell>
          <cell r="B1601" t="str">
            <v>5</v>
          </cell>
          <cell r="C1601" t="str">
            <v>兆聯實業</v>
          </cell>
        </row>
        <row r="1602">
          <cell r="A1602">
            <v>6949</v>
          </cell>
          <cell r="B1602" t="str">
            <v>-</v>
          </cell>
          <cell r="C1602" t="str">
            <v>沛爾生醫-創</v>
          </cell>
        </row>
        <row r="1603">
          <cell r="A1603">
            <v>6951</v>
          </cell>
          <cell r="B1603" t="str">
            <v>6</v>
          </cell>
          <cell r="C1603" t="str">
            <v>青新-創</v>
          </cell>
        </row>
        <row r="1604">
          <cell r="A1604">
            <v>6952</v>
          </cell>
          <cell r="B1604" t="str">
            <v>6</v>
          </cell>
          <cell r="C1604" t="str">
            <v>大武山</v>
          </cell>
        </row>
        <row r="1605">
          <cell r="A1605">
            <v>6953</v>
          </cell>
          <cell r="B1605" t="str">
            <v>6</v>
          </cell>
          <cell r="C1605" t="str">
            <v>家碩</v>
          </cell>
        </row>
        <row r="1606">
          <cell r="A1606">
            <v>6955</v>
          </cell>
          <cell r="B1606" t="str">
            <v>7</v>
          </cell>
          <cell r="C1606" t="str">
            <v>邦睿生技-創</v>
          </cell>
        </row>
        <row r="1607">
          <cell r="A1607">
            <v>6957</v>
          </cell>
          <cell r="B1607" t="str">
            <v>5</v>
          </cell>
          <cell r="C1607" t="str">
            <v>裕慶-KY</v>
          </cell>
        </row>
        <row r="1608">
          <cell r="A1608">
            <v>6962</v>
          </cell>
          <cell r="B1608" t="str">
            <v>-</v>
          </cell>
          <cell r="C1608" t="str">
            <v>ITH-KY</v>
          </cell>
        </row>
        <row r="1609">
          <cell r="A1609">
            <v>6965</v>
          </cell>
          <cell r="B1609" t="str">
            <v>-</v>
          </cell>
          <cell r="C1609" t="str">
            <v>中傑-KY</v>
          </cell>
        </row>
        <row r="1610">
          <cell r="A1610">
            <v>6967</v>
          </cell>
          <cell r="B1610" t="str">
            <v>6</v>
          </cell>
          <cell r="C1610" t="str">
            <v>汎瑋材料</v>
          </cell>
        </row>
        <row r="1611">
          <cell r="A1611">
            <v>6968</v>
          </cell>
          <cell r="B1611" t="str">
            <v>6</v>
          </cell>
          <cell r="C1611" t="str">
            <v>萬達寵物</v>
          </cell>
        </row>
        <row r="1612">
          <cell r="A1612">
            <v>6969</v>
          </cell>
          <cell r="B1612" t="str">
            <v>-</v>
          </cell>
          <cell r="C1612" t="str">
            <v>成信實業*-創</v>
          </cell>
        </row>
        <row r="1613">
          <cell r="A1613">
            <v>6982</v>
          </cell>
          <cell r="B1613" t="str">
            <v>7</v>
          </cell>
          <cell r="C1613" t="str">
            <v>大井泵浦</v>
          </cell>
        </row>
        <row r="1614">
          <cell r="A1614">
            <v>6988</v>
          </cell>
          <cell r="B1614" t="str">
            <v>-</v>
          </cell>
          <cell r="C1614" t="str">
            <v>威力暘-創</v>
          </cell>
        </row>
        <row r="1615">
          <cell r="A1615">
            <v>6994</v>
          </cell>
          <cell r="B1615" t="str">
            <v>7</v>
          </cell>
          <cell r="C1615" t="str">
            <v>富威電力</v>
          </cell>
        </row>
        <row r="1616">
          <cell r="A1616">
            <v>6996</v>
          </cell>
          <cell r="B1616" t="str">
            <v>6</v>
          </cell>
          <cell r="C1616" t="str">
            <v>力領科技</v>
          </cell>
        </row>
        <row r="1617">
          <cell r="A1617">
            <v>6997</v>
          </cell>
          <cell r="B1617" t="str">
            <v>5</v>
          </cell>
          <cell r="C1617" t="str">
            <v>博弘</v>
          </cell>
        </row>
        <row r="1618">
          <cell r="A1618">
            <v>7402</v>
          </cell>
          <cell r="B1618" t="str">
            <v>6</v>
          </cell>
          <cell r="C1618" t="str">
            <v>邑錡</v>
          </cell>
        </row>
        <row r="1619">
          <cell r="A1619">
            <v>7547</v>
          </cell>
          <cell r="B1619" t="str">
            <v>6</v>
          </cell>
          <cell r="C1619" t="str">
            <v>碩網</v>
          </cell>
        </row>
        <row r="1620">
          <cell r="A1620">
            <v>7556</v>
          </cell>
          <cell r="B1620" t="str">
            <v>6</v>
          </cell>
          <cell r="C1620" t="str">
            <v>意德士</v>
          </cell>
        </row>
        <row r="1621">
          <cell r="A1621">
            <v>7584</v>
          </cell>
          <cell r="B1621" t="str">
            <v>6</v>
          </cell>
          <cell r="C1621" t="str">
            <v>樂意</v>
          </cell>
        </row>
        <row r="1622">
          <cell r="A1622">
            <v>7631</v>
          </cell>
          <cell r="B1622" t="str">
            <v>-</v>
          </cell>
          <cell r="C1622" t="str">
            <v>聚賢研發</v>
          </cell>
        </row>
        <row r="1623">
          <cell r="A1623">
            <v>7642</v>
          </cell>
          <cell r="B1623" t="str">
            <v>6</v>
          </cell>
          <cell r="C1623" t="str">
            <v>昶瑞機電</v>
          </cell>
        </row>
        <row r="1624">
          <cell r="A1624">
            <v>7703</v>
          </cell>
          <cell r="B1624" t="str">
            <v>6</v>
          </cell>
          <cell r="C1624" t="str">
            <v>銳澤</v>
          </cell>
        </row>
        <row r="1625">
          <cell r="A1625">
            <v>7704</v>
          </cell>
          <cell r="B1625" t="str">
            <v>6</v>
          </cell>
          <cell r="C1625" t="str">
            <v>明遠精密</v>
          </cell>
        </row>
        <row r="1626">
          <cell r="A1626">
            <v>7705</v>
          </cell>
          <cell r="B1626" t="str">
            <v>5</v>
          </cell>
          <cell r="C1626" t="str">
            <v>三商餐飲</v>
          </cell>
        </row>
        <row r="1627">
          <cell r="A1627">
            <v>7707</v>
          </cell>
          <cell r="B1627" t="str">
            <v>6</v>
          </cell>
          <cell r="C1627" t="str">
            <v>益芯科</v>
          </cell>
        </row>
        <row r="1628">
          <cell r="A1628">
            <v>7708</v>
          </cell>
          <cell r="B1628" t="str">
            <v>5</v>
          </cell>
          <cell r="C1628" t="str">
            <v>全家餐飲</v>
          </cell>
        </row>
        <row r="1629">
          <cell r="A1629">
            <v>7709</v>
          </cell>
          <cell r="B1629" t="str">
            <v>6</v>
          </cell>
          <cell r="C1629" t="str">
            <v>榮田</v>
          </cell>
        </row>
        <row r="1630">
          <cell r="A1630">
            <v>7712</v>
          </cell>
          <cell r="B1630" t="str">
            <v>-</v>
          </cell>
          <cell r="C1630" t="str">
            <v>博盛半導體</v>
          </cell>
        </row>
        <row r="1631">
          <cell r="A1631">
            <v>7713</v>
          </cell>
          <cell r="B1631" t="str">
            <v>6</v>
          </cell>
          <cell r="C1631" t="str">
            <v>威力德生醫</v>
          </cell>
        </row>
        <row r="1632">
          <cell r="A1632">
            <v>7714</v>
          </cell>
          <cell r="B1632" t="str">
            <v>6</v>
          </cell>
          <cell r="C1632" t="str">
            <v>創泓科技</v>
          </cell>
        </row>
        <row r="1633">
          <cell r="A1633">
            <v>7715</v>
          </cell>
          <cell r="B1633" t="str">
            <v>6</v>
          </cell>
          <cell r="C1633" t="str">
            <v>裕山</v>
          </cell>
        </row>
        <row r="1634">
          <cell r="A1634">
            <v>7718</v>
          </cell>
          <cell r="B1634" t="str">
            <v>6</v>
          </cell>
          <cell r="C1634" t="str">
            <v>友鋮</v>
          </cell>
        </row>
        <row r="1635">
          <cell r="A1635">
            <v>7722</v>
          </cell>
          <cell r="B1635" t="str">
            <v>3</v>
          </cell>
          <cell r="C1635" t="str">
            <v>LINEPAY</v>
          </cell>
        </row>
        <row r="1636">
          <cell r="A1636">
            <v>7723</v>
          </cell>
          <cell r="B1636" t="str">
            <v>-</v>
          </cell>
          <cell r="C1636" t="str">
            <v>築間</v>
          </cell>
        </row>
        <row r="1637">
          <cell r="A1637">
            <v>7728</v>
          </cell>
          <cell r="B1637" t="str">
            <v>6</v>
          </cell>
          <cell r="C1637" t="str">
            <v>光焱科技</v>
          </cell>
        </row>
        <row r="1638">
          <cell r="A1638">
            <v>7732</v>
          </cell>
          <cell r="B1638" t="str">
            <v>6</v>
          </cell>
          <cell r="C1638" t="str">
            <v>金興精密</v>
          </cell>
        </row>
        <row r="1639">
          <cell r="A1639">
            <v>7734</v>
          </cell>
          <cell r="B1639" t="str">
            <v>6</v>
          </cell>
          <cell r="C1639" t="str">
            <v>印能科技</v>
          </cell>
        </row>
        <row r="1640">
          <cell r="A1640">
            <v>7736</v>
          </cell>
          <cell r="B1640" t="str">
            <v>6</v>
          </cell>
          <cell r="C1640" t="str">
            <v>虎山</v>
          </cell>
        </row>
        <row r="1641">
          <cell r="A1641">
            <v>7743</v>
          </cell>
          <cell r="B1641" t="str">
            <v>-</v>
          </cell>
          <cell r="C1641" t="str">
            <v>金利食安</v>
          </cell>
        </row>
        <row r="1642">
          <cell r="A1642">
            <v>7747</v>
          </cell>
          <cell r="B1642" t="str">
            <v>-</v>
          </cell>
          <cell r="C1642" t="str">
            <v>昕奇雲端</v>
          </cell>
        </row>
        <row r="1643">
          <cell r="A1643">
            <v>7780</v>
          </cell>
          <cell r="B1643" t="str">
            <v>-</v>
          </cell>
          <cell r="C1643" t="str">
            <v>大研生醫</v>
          </cell>
        </row>
        <row r="1644">
          <cell r="A1644">
            <v>8011</v>
          </cell>
          <cell r="B1644" t="str">
            <v>8</v>
          </cell>
          <cell r="C1644" t="str">
            <v>台通</v>
          </cell>
        </row>
        <row r="1645">
          <cell r="A1645">
            <v>8016</v>
          </cell>
          <cell r="B1645" t="str">
            <v>3</v>
          </cell>
          <cell r="C1645" t="str">
            <v>矽創</v>
          </cell>
        </row>
        <row r="1646">
          <cell r="A1646">
            <v>8021</v>
          </cell>
          <cell r="B1646" t="str">
            <v>4</v>
          </cell>
          <cell r="C1646" t="str">
            <v>尖點</v>
          </cell>
        </row>
        <row r="1647">
          <cell r="A1647">
            <v>8024</v>
          </cell>
          <cell r="B1647" t="str">
            <v>7</v>
          </cell>
          <cell r="C1647" t="str">
            <v>佑華</v>
          </cell>
        </row>
        <row r="1648">
          <cell r="A1648">
            <v>8027</v>
          </cell>
          <cell r="B1648" t="str">
            <v>6</v>
          </cell>
          <cell r="C1648" t="str">
            <v>鈦昇</v>
          </cell>
        </row>
        <row r="1649">
          <cell r="A1649">
            <v>8028</v>
          </cell>
          <cell r="B1649" t="str">
            <v>6</v>
          </cell>
          <cell r="C1649" t="str">
            <v>昇陽半導體</v>
          </cell>
        </row>
        <row r="1650">
          <cell r="A1650">
            <v>8032</v>
          </cell>
          <cell r="B1650" t="str">
            <v>6</v>
          </cell>
          <cell r="C1650" t="str">
            <v>光菱</v>
          </cell>
        </row>
        <row r="1651">
          <cell r="A1651">
            <v>8033</v>
          </cell>
          <cell r="B1651" t="str">
            <v>8</v>
          </cell>
          <cell r="C1651" t="str">
            <v>雷虎</v>
          </cell>
        </row>
        <row r="1652">
          <cell r="A1652">
            <v>8034</v>
          </cell>
          <cell r="B1652" t="str">
            <v>7</v>
          </cell>
          <cell r="C1652" t="str">
            <v>榮群</v>
          </cell>
        </row>
        <row r="1653">
          <cell r="A1653">
            <v>8038</v>
          </cell>
          <cell r="B1653" t="str">
            <v>9</v>
          </cell>
          <cell r="C1653" t="str">
            <v>長園科</v>
          </cell>
        </row>
        <row r="1654">
          <cell r="A1654">
            <v>8039</v>
          </cell>
          <cell r="B1654" t="str">
            <v>4</v>
          </cell>
          <cell r="C1654" t="str">
            <v>台虹</v>
          </cell>
        </row>
        <row r="1655">
          <cell r="A1655">
            <v>8040</v>
          </cell>
          <cell r="B1655" t="str">
            <v>6</v>
          </cell>
          <cell r="C1655" t="str">
            <v>九暘</v>
          </cell>
        </row>
        <row r="1656">
          <cell r="A1656">
            <v>8042</v>
          </cell>
          <cell r="B1656" t="str">
            <v>6</v>
          </cell>
          <cell r="C1656" t="str">
            <v>金山電</v>
          </cell>
        </row>
        <row r="1657">
          <cell r="A1657">
            <v>8043</v>
          </cell>
          <cell r="B1657" t="str">
            <v>5</v>
          </cell>
          <cell r="C1657" t="str">
            <v>蜜望實</v>
          </cell>
        </row>
        <row r="1658">
          <cell r="A1658">
            <v>8044</v>
          </cell>
          <cell r="B1658" t="str">
            <v>6</v>
          </cell>
          <cell r="C1658" t="str">
            <v>網家</v>
          </cell>
        </row>
        <row r="1659">
          <cell r="A1659">
            <v>8045</v>
          </cell>
          <cell r="B1659" t="str">
            <v>7</v>
          </cell>
          <cell r="C1659" t="str">
            <v>達運光電</v>
          </cell>
        </row>
        <row r="1660">
          <cell r="A1660">
            <v>8046</v>
          </cell>
          <cell r="B1660" t="str">
            <v>4</v>
          </cell>
          <cell r="C1660" t="str">
            <v>南電</v>
          </cell>
        </row>
        <row r="1661">
          <cell r="A1661">
            <v>8047</v>
          </cell>
          <cell r="B1661" t="str">
            <v>6</v>
          </cell>
          <cell r="C1661" t="str">
            <v>星雲</v>
          </cell>
        </row>
        <row r="1662">
          <cell r="A1662">
            <v>8048</v>
          </cell>
          <cell r="B1662" t="str">
            <v>6</v>
          </cell>
          <cell r="C1662" t="str">
            <v>德勝</v>
          </cell>
        </row>
        <row r="1663">
          <cell r="A1663">
            <v>8049</v>
          </cell>
          <cell r="B1663" t="str">
            <v>5</v>
          </cell>
          <cell r="C1663" t="str">
            <v>晶采</v>
          </cell>
        </row>
        <row r="1664">
          <cell r="A1664">
            <v>8050</v>
          </cell>
          <cell r="B1664" t="str">
            <v>5</v>
          </cell>
          <cell r="C1664" t="str">
            <v>廣積</v>
          </cell>
        </row>
        <row r="1665">
          <cell r="A1665">
            <v>8054</v>
          </cell>
          <cell r="B1665" t="str">
            <v>6</v>
          </cell>
          <cell r="C1665" t="str">
            <v>安國</v>
          </cell>
        </row>
        <row r="1666">
          <cell r="A1666">
            <v>8059</v>
          </cell>
          <cell r="B1666" t="str">
            <v>8</v>
          </cell>
          <cell r="C1666" t="str">
            <v>凱碩</v>
          </cell>
        </row>
        <row r="1667">
          <cell r="A1667">
            <v>8064</v>
          </cell>
          <cell r="B1667" t="str">
            <v>6</v>
          </cell>
          <cell r="C1667" t="str">
            <v>東捷</v>
          </cell>
        </row>
        <row r="1668">
          <cell r="A1668">
            <v>8066</v>
          </cell>
          <cell r="B1668" t="str">
            <v>6</v>
          </cell>
          <cell r="C1668" t="str">
            <v>來思達</v>
          </cell>
        </row>
        <row r="1669">
          <cell r="A1669">
            <v>8067</v>
          </cell>
          <cell r="B1669" t="str">
            <v>9</v>
          </cell>
          <cell r="C1669" t="str">
            <v>志旭</v>
          </cell>
        </row>
        <row r="1670">
          <cell r="A1670">
            <v>8068</v>
          </cell>
          <cell r="B1670" t="str">
            <v>8</v>
          </cell>
          <cell r="C1670" t="str">
            <v>全達</v>
          </cell>
        </row>
        <row r="1671">
          <cell r="A1671">
            <v>8069</v>
          </cell>
          <cell r="B1671" t="str">
            <v>3</v>
          </cell>
          <cell r="C1671" t="str">
            <v>元太</v>
          </cell>
        </row>
        <row r="1672">
          <cell r="A1672">
            <v>8070</v>
          </cell>
          <cell r="B1672" t="str">
            <v>4</v>
          </cell>
          <cell r="C1672" t="str">
            <v>長華*</v>
          </cell>
        </row>
        <row r="1673">
          <cell r="A1673">
            <v>8071</v>
          </cell>
          <cell r="B1673" t="str">
            <v>8</v>
          </cell>
          <cell r="C1673" t="str">
            <v>能率網通</v>
          </cell>
        </row>
        <row r="1674">
          <cell r="A1674">
            <v>8072</v>
          </cell>
          <cell r="B1674" t="str">
            <v>6</v>
          </cell>
          <cell r="C1674" t="str">
            <v>陞泰</v>
          </cell>
        </row>
        <row r="1675">
          <cell r="A1675">
            <v>8074</v>
          </cell>
          <cell r="B1675" t="str">
            <v>6</v>
          </cell>
          <cell r="C1675" t="str">
            <v>鉅橡</v>
          </cell>
        </row>
        <row r="1676">
          <cell r="A1676">
            <v>8076</v>
          </cell>
          <cell r="B1676" t="str">
            <v>7</v>
          </cell>
          <cell r="C1676" t="str">
            <v>伍豐</v>
          </cell>
        </row>
        <row r="1677">
          <cell r="A1677">
            <v>8077</v>
          </cell>
          <cell r="B1677" t="str">
            <v>9</v>
          </cell>
          <cell r="C1677" t="str">
            <v>洛碁</v>
          </cell>
        </row>
        <row r="1678">
          <cell r="A1678">
            <v>8080</v>
          </cell>
          <cell r="B1678" t="str">
            <v>9</v>
          </cell>
          <cell r="C1678" t="str">
            <v>印鉐</v>
          </cell>
        </row>
        <row r="1679">
          <cell r="A1679">
            <v>8081</v>
          </cell>
          <cell r="B1679" t="str">
            <v>4</v>
          </cell>
          <cell r="C1679" t="str">
            <v>致新</v>
          </cell>
        </row>
        <row r="1680">
          <cell r="A1680">
            <v>8083</v>
          </cell>
          <cell r="B1680" t="str">
            <v>4</v>
          </cell>
          <cell r="C1680" t="str">
            <v>瑞穎</v>
          </cell>
        </row>
        <row r="1681">
          <cell r="A1681">
            <v>8084</v>
          </cell>
          <cell r="B1681" t="str">
            <v>9</v>
          </cell>
          <cell r="C1681" t="str">
            <v>巨虹</v>
          </cell>
        </row>
        <row r="1682">
          <cell r="A1682">
            <v>8085</v>
          </cell>
          <cell r="B1682" t="str">
            <v>8</v>
          </cell>
          <cell r="C1682" t="str">
            <v>福華</v>
          </cell>
        </row>
        <row r="1683">
          <cell r="A1683">
            <v>8086</v>
          </cell>
          <cell r="B1683" t="str">
            <v>6</v>
          </cell>
          <cell r="C1683" t="str">
            <v>宏捷科</v>
          </cell>
        </row>
        <row r="1684">
          <cell r="A1684">
            <v>8087</v>
          </cell>
          <cell r="B1684" t="str">
            <v>7</v>
          </cell>
          <cell r="C1684" t="str">
            <v>麗升能源</v>
          </cell>
        </row>
        <row r="1685">
          <cell r="A1685">
            <v>8088</v>
          </cell>
          <cell r="B1685" t="str">
            <v>6</v>
          </cell>
          <cell r="C1685" t="str">
            <v>品安</v>
          </cell>
        </row>
        <row r="1686">
          <cell r="A1686">
            <v>8089</v>
          </cell>
          <cell r="B1686" t="str">
            <v>7</v>
          </cell>
          <cell r="C1686" t="str">
            <v>康全電訊</v>
          </cell>
        </row>
        <row r="1687">
          <cell r="A1687">
            <v>8091</v>
          </cell>
          <cell r="B1687" t="str">
            <v>5</v>
          </cell>
          <cell r="C1687" t="str">
            <v>翔名</v>
          </cell>
        </row>
        <row r="1688">
          <cell r="A1688">
            <v>8092</v>
          </cell>
          <cell r="B1688" t="str">
            <v>9</v>
          </cell>
          <cell r="C1688" t="str">
            <v>建暐</v>
          </cell>
        </row>
        <row r="1689">
          <cell r="A1689">
            <v>8093</v>
          </cell>
          <cell r="B1689" t="str">
            <v>8</v>
          </cell>
          <cell r="C1689" t="str">
            <v>保銳</v>
          </cell>
        </row>
        <row r="1690">
          <cell r="A1690">
            <v>8096</v>
          </cell>
          <cell r="B1690" t="str">
            <v>7</v>
          </cell>
          <cell r="C1690" t="str">
            <v>擎亞</v>
          </cell>
        </row>
        <row r="1691">
          <cell r="A1691">
            <v>8097</v>
          </cell>
          <cell r="B1691" t="str">
            <v>8</v>
          </cell>
          <cell r="C1691" t="str">
            <v>常珵</v>
          </cell>
        </row>
        <row r="1692">
          <cell r="A1692">
            <v>8099</v>
          </cell>
          <cell r="B1692" t="str">
            <v>5</v>
          </cell>
          <cell r="C1692" t="str">
            <v>大世科</v>
          </cell>
        </row>
        <row r="1693">
          <cell r="A1693">
            <v>8101</v>
          </cell>
          <cell r="B1693" t="str">
            <v>9</v>
          </cell>
          <cell r="C1693" t="str">
            <v>華冠</v>
          </cell>
        </row>
        <row r="1694">
          <cell r="A1694">
            <v>8103</v>
          </cell>
          <cell r="B1694" t="str">
            <v>5</v>
          </cell>
          <cell r="C1694" t="str">
            <v>瀚荃</v>
          </cell>
        </row>
        <row r="1695">
          <cell r="A1695">
            <v>8104</v>
          </cell>
          <cell r="B1695" t="str">
            <v>7</v>
          </cell>
          <cell r="C1695" t="str">
            <v>錸寶</v>
          </cell>
        </row>
        <row r="1696">
          <cell r="A1696">
            <v>8105</v>
          </cell>
          <cell r="B1696" t="str">
            <v>6</v>
          </cell>
          <cell r="C1696" t="str">
            <v>凌巨</v>
          </cell>
        </row>
        <row r="1697">
          <cell r="A1697">
            <v>8107</v>
          </cell>
          <cell r="B1697" t="str">
            <v>6</v>
          </cell>
          <cell r="C1697" t="str">
            <v>大億金茂</v>
          </cell>
        </row>
        <row r="1698">
          <cell r="A1698">
            <v>8109</v>
          </cell>
          <cell r="B1698" t="str">
            <v>5</v>
          </cell>
          <cell r="C1698" t="str">
            <v>博大</v>
          </cell>
        </row>
        <row r="1699">
          <cell r="A1699">
            <v>8110</v>
          </cell>
          <cell r="B1699" t="str">
            <v>6</v>
          </cell>
          <cell r="C1699" t="str">
            <v>華東</v>
          </cell>
        </row>
        <row r="1700">
          <cell r="A1700">
            <v>8111</v>
          </cell>
          <cell r="B1700" t="str">
            <v>6</v>
          </cell>
          <cell r="C1700" t="str">
            <v>立碁</v>
          </cell>
        </row>
        <row r="1701">
          <cell r="A1701">
            <v>8112</v>
          </cell>
          <cell r="B1701" t="str">
            <v>6</v>
          </cell>
          <cell r="C1701" t="str">
            <v>至上</v>
          </cell>
        </row>
        <row r="1702">
          <cell r="A1702">
            <v>8114</v>
          </cell>
          <cell r="B1702" t="str">
            <v>5</v>
          </cell>
          <cell r="C1702" t="str">
            <v>振樺電</v>
          </cell>
        </row>
        <row r="1703">
          <cell r="A1703">
            <v>8121</v>
          </cell>
          <cell r="B1703" t="str">
            <v>6</v>
          </cell>
          <cell r="C1703" t="str">
            <v>越峰</v>
          </cell>
        </row>
        <row r="1704">
          <cell r="A1704">
            <v>8131</v>
          </cell>
          <cell r="B1704" t="str">
            <v>5</v>
          </cell>
          <cell r="C1704" t="str">
            <v>福懋科</v>
          </cell>
        </row>
        <row r="1705">
          <cell r="A1705">
            <v>8147</v>
          </cell>
          <cell r="B1705" t="str">
            <v>6</v>
          </cell>
          <cell r="C1705" t="str">
            <v>正淩</v>
          </cell>
        </row>
        <row r="1706">
          <cell r="A1706">
            <v>8150</v>
          </cell>
          <cell r="B1706" t="str">
            <v>4</v>
          </cell>
          <cell r="C1706" t="str">
            <v>南茂</v>
          </cell>
        </row>
        <row r="1707">
          <cell r="A1707">
            <v>8155</v>
          </cell>
          <cell r="B1707" t="str">
            <v>4</v>
          </cell>
          <cell r="C1707" t="str">
            <v>博智</v>
          </cell>
        </row>
        <row r="1708">
          <cell r="A1708">
            <v>8162</v>
          </cell>
          <cell r="B1708" t="str">
            <v>7</v>
          </cell>
          <cell r="C1708" t="str">
            <v>微矽電子-創</v>
          </cell>
        </row>
        <row r="1709">
          <cell r="A1709">
            <v>8163</v>
          </cell>
          <cell r="B1709" t="str">
            <v>5</v>
          </cell>
          <cell r="C1709" t="str">
            <v>達方</v>
          </cell>
        </row>
        <row r="1710">
          <cell r="A1710">
            <v>8171</v>
          </cell>
          <cell r="B1710" t="str">
            <v>7</v>
          </cell>
          <cell r="C1710" t="str">
            <v>天宇</v>
          </cell>
        </row>
        <row r="1711">
          <cell r="A1711">
            <v>8176</v>
          </cell>
          <cell r="B1711" t="str">
            <v>8</v>
          </cell>
          <cell r="C1711" t="str">
            <v>智捷</v>
          </cell>
        </row>
        <row r="1712">
          <cell r="A1712">
            <v>8182</v>
          </cell>
          <cell r="B1712" t="str">
            <v>5</v>
          </cell>
          <cell r="C1712" t="str">
            <v>加高</v>
          </cell>
        </row>
        <row r="1713">
          <cell r="A1713">
            <v>8183</v>
          </cell>
          <cell r="B1713" t="str">
            <v>5</v>
          </cell>
          <cell r="C1713" t="str">
            <v>精星</v>
          </cell>
        </row>
        <row r="1714">
          <cell r="A1714">
            <v>8201</v>
          </cell>
          <cell r="B1714" t="str">
            <v>7</v>
          </cell>
          <cell r="C1714" t="str">
            <v>無敵</v>
          </cell>
        </row>
        <row r="1715">
          <cell r="A1715">
            <v>8210</v>
          </cell>
          <cell r="B1715" t="str">
            <v>4</v>
          </cell>
          <cell r="C1715" t="str">
            <v>勤誠</v>
          </cell>
        </row>
        <row r="1716">
          <cell r="A1716">
            <v>8213</v>
          </cell>
          <cell r="B1716" t="str">
            <v>4</v>
          </cell>
          <cell r="C1716" t="str">
            <v>志超</v>
          </cell>
        </row>
        <row r="1717">
          <cell r="A1717">
            <v>8215</v>
          </cell>
          <cell r="B1717" t="str">
            <v>6</v>
          </cell>
          <cell r="C1717" t="str">
            <v>明基材</v>
          </cell>
        </row>
        <row r="1718">
          <cell r="A1718">
            <v>8222</v>
          </cell>
          <cell r="B1718" t="str">
            <v>7</v>
          </cell>
          <cell r="C1718" t="str">
            <v>寶一</v>
          </cell>
        </row>
        <row r="1719">
          <cell r="A1719">
            <v>8227</v>
          </cell>
          <cell r="B1719" t="str">
            <v>7</v>
          </cell>
          <cell r="C1719" t="str">
            <v>巨有科技</v>
          </cell>
        </row>
        <row r="1720">
          <cell r="A1720">
            <v>8234</v>
          </cell>
          <cell r="B1720" t="str">
            <v>6</v>
          </cell>
          <cell r="C1720" t="str">
            <v>新漢</v>
          </cell>
        </row>
        <row r="1721">
          <cell r="A1721">
            <v>8240</v>
          </cell>
          <cell r="B1721" t="str">
            <v>6</v>
          </cell>
          <cell r="C1721" t="str">
            <v>華宏</v>
          </cell>
        </row>
        <row r="1722">
          <cell r="A1722">
            <v>8249</v>
          </cell>
          <cell r="B1722" t="str">
            <v>5</v>
          </cell>
          <cell r="C1722" t="str">
            <v>菱光</v>
          </cell>
        </row>
        <row r="1723">
          <cell r="A1723">
            <v>8255</v>
          </cell>
          <cell r="B1723" t="str">
            <v>4</v>
          </cell>
          <cell r="C1723" t="str">
            <v>朋程</v>
          </cell>
        </row>
        <row r="1724">
          <cell r="A1724">
            <v>8261</v>
          </cell>
          <cell r="B1724" t="str">
            <v>6</v>
          </cell>
          <cell r="C1724" t="str">
            <v>富鼎</v>
          </cell>
        </row>
        <row r="1725">
          <cell r="A1725">
            <v>8271</v>
          </cell>
          <cell r="B1725" t="str">
            <v>5</v>
          </cell>
          <cell r="C1725" t="str">
            <v>宇瞻</v>
          </cell>
        </row>
        <row r="1726">
          <cell r="A1726">
            <v>8272</v>
          </cell>
          <cell r="B1726" t="str">
            <v>6</v>
          </cell>
          <cell r="C1726" t="str">
            <v>全景軟體</v>
          </cell>
        </row>
        <row r="1727">
          <cell r="A1727">
            <v>8277</v>
          </cell>
          <cell r="B1727" t="str">
            <v>7</v>
          </cell>
          <cell r="C1727" t="str">
            <v>商丞</v>
          </cell>
        </row>
        <row r="1728">
          <cell r="A1728">
            <v>8279</v>
          </cell>
          <cell r="B1728" t="str">
            <v>5</v>
          </cell>
          <cell r="C1728" t="str">
            <v>生展</v>
          </cell>
        </row>
        <row r="1729">
          <cell r="A1729">
            <v>8284</v>
          </cell>
          <cell r="B1729" t="str">
            <v>5</v>
          </cell>
          <cell r="C1729" t="str">
            <v>三竹</v>
          </cell>
        </row>
        <row r="1730">
          <cell r="A1730">
            <v>8289</v>
          </cell>
          <cell r="B1730" t="str">
            <v>6</v>
          </cell>
          <cell r="C1730" t="str">
            <v>泰藝</v>
          </cell>
        </row>
        <row r="1731">
          <cell r="A1731">
            <v>8291</v>
          </cell>
          <cell r="B1731" t="str">
            <v>D</v>
          </cell>
          <cell r="C1731" t="str">
            <v>尚茂</v>
          </cell>
        </row>
        <row r="1732">
          <cell r="A1732">
            <v>8299</v>
          </cell>
          <cell r="B1732" t="str">
            <v>3</v>
          </cell>
          <cell r="C1732" t="str">
            <v>群聯</v>
          </cell>
        </row>
        <row r="1733">
          <cell r="A1733">
            <v>8341</v>
          </cell>
          <cell r="B1733" t="str">
            <v>5</v>
          </cell>
          <cell r="C1733" t="str">
            <v>日友</v>
          </cell>
        </row>
        <row r="1734">
          <cell r="A1734">
            <v>8342</v>
          </cell>
          <cell r="B1734" t="str">
            <v>6</v>
          </cell>
          <cell r="C1734" t="str">
            <v>益張</v>
          </cell>
        </row>
        <row r="1735">
          <cell r="A1735">
            <v>8349</v>
          </cell>
          <cell r="B1735" t="str">
            <v>6</v>
          </cell>
          <cell r="C1735" t="str">
            <v>恒耀</v>
          </cell>
        </row>
        <row r="1736">
          <cell r="A1736">
            <v>8354</v>
          </cell>
          <cell r="B1736" t="str">
            <v>7</v>
          </cell>
          <cell r="C1736" t="str">
            <v>冠好</v>
          </cell>
        </row>
        <row r="1737">
          <cell r="A1737">
            <v>8358</v>
          </cell>
          <cell r="B1737" t="str">
            <v>5</v>
          </cell>
          <cell r="C1737" t="str">
            <v>金居</v>
          </cell>
        </row>
        <row r="1738">
          <cell r="A1738">
            <v>8367</v>
          </cell>
          <cell r="B1738" t="str">
            <v>6</v>
          </cell>
          <cell r="C1738" t="str">
            <v>建新國際</v>
          </cell>
        </row>
        <row r="1739">
          <cell r="A1739">
            <v>8374</v>
          </cell>
          <cell r="B1739" t="str">
            <v>6</v>
          </cell>
          <cell r="C1739" t="str">
            <v>羅昇</v>
          </cell>
        </row>
        <row r="1740">
          <cell r="A1740">
            <v>8383</v>
          </cell>
          <cell r="B1740" t="str">
            <v>5</v>
          </cell>
          <cell r="C1740" t="str">
            <v>千附</v>
          </cell>
        </row>
        <row r="1741">
          <cell r="A1741">
            <v>8390</v>
          </cell>
          <cell r="B1741" t="str">
            <v>6</v>
          </cell>
          <cell r="C1741" t="str">
            <v>金益鼎</v>
          </cell>
        </row>
        <row r="1742">
          <cell r="A1742">
            <v>8401</v>
          </cell>
          <cell r="B1742" t="str">
            <v>6</v>
          </cell>
          <cell r="C1742" t="str">
            <v>白紗科</v>
          </cell>
        </row>
        <row r="1743">
          <cell r="A1743">
            <v>8403</v>
          </cell>
          <cell r="B1743" t="str">
            <v>6</v>
          </cell>
          <cell r="C1743" t="str">
            <v>盛弘</v>
          </cell>
        </row>
        <row r="1744">
          <cell r="A1744">
            <v>8404</v>
          </cell>
          <cell r="B1744" t="str">
            <v>7</v>
          </cell>
          <cell r="C1744" t="str">
            <v>百和興業-KY</v>
          </cell>
        </row>
        <row r="1745">
          <cell r="A1745">
            <v>8409</v>
          </cell>
          <cell r="B1745" t="str">
            <v>8</v>
          </cell>
          <cell r="C1745" t="str">
            <v>商之器</v>
          </cell>
        </row>
        <row r="1746">
          <cell r="A1746">
            <v>8410</v>
          </cell>
          <cell r="B1746" t="str">
            <v>6</v>
          </cell>
          <cell r="C1746" t="str">
            <v>森田</v>
          </cell>
        </row>
        <row r="1747">
          <cell r="A1747">
            <v>8411</v>
          </cell>
          <cell r="B1747" t="str">
            <v>6</v>
          </cell>
          <cell r="C1747" t="str">
            <v>福貞-KY</v>
          </cell>
        </row>
        <row r="1748">
          <cell r="A1748">
            <v>8415</v>
          </cell>
          <cell r="B1748" t="str">
            <v>5</v>
          </cell>
          <cell r="C1748" t="str">
            <v>大國鋼</v>
          </cell>
        </row>
        <row r="1749">
          <cell r="A1749">
            <v>8416</v>
          </cell>
          <cell r="B1749" t="str">
            <v>5</v>
          </cell>
          <cell r="C1749" t="str">
            <v>實威</v>
          </cell>
        </row>
        <row r="1750">
          <cell r="A1750">
            <v>8420</v>
          </cell>
          <cell r="B1750" t="str">
            <v>8</v>
          </cell>
          <cell r="C1750" t="str">
            <v>明揚</v>
          </cell>
        </row>
        <row r="1751">
          <cell r="A1751">
            <v>8421</v>
          </cell>
          <cell r="B1751" t="str">
            <v>8</v>
          </cell>
          <cell r="C1751" t="str">
            <v>旭源</v>
          </cell>
        </row>
        <row r="1752">
          <cell r="A1752">
            <v>8422</v>
          </cell>
          <cell r="B1752" t="str">
            <v>4</v>
          </cell>
          <cell r="C1752" t="str">
            <v>可寧衛</v>
          </cell>
        </row>
        <row r="1753">
          <cell r="A1753">
            <v>8423</v>
          </cell>
          <cell r="B1753" t="str">
            <v>7</v>
          </cell>
          <cell r="C1753" t="str">
            <v>保綠-KY</v>
          </cell>
        </row>
        <row r="1754">
          <cell r="A1754">
            <v>8424</v>
          </cell>
          <cell r="B1754" t="str">
            <v>6</v>
          </cell>
          <cell r="C1754" t="str">
            <v>惠普</v>
          </cell>
        </row>
        <row r="1755">
          <cell r="A1755">
            <v>8426</v>
          </cell>
          <cell r="B1755" t="str">
            <v>6</v>
          </cell>
          <cell r="C1755" t="str">
            <v>紅木-KY</v>
          </cell>
        </row>
        <row r="1756">
          <cell r="A1756">
            <v>8429</v>
          </cell>
          <cell r="B1756" t="str">
            <v>7</v>
          </cell>
          <cell r="C1756" t="str">
            <v>金麗-KY</v>
          </cell>
        </row>
        <row r="1757">
          <cell r="A1757">
            <v>8431</v>
          </cell>
          <cell r="B1757" t="str">
            <v>7</v>
          </cell>
          <cell r="C1757" t="str">
            <v>匯鑽科</v>
          </cell>
        </row>
        <row r="1758">
          <cell r="A1758">
            <v>8432</v>
          </cell>
          <cell r="B1758" t="str">
            <v>5</v>
          </cell>
          <cell r="C1758" t="str">
            <v>東生華</v>
          </cell>
        </row>
        <row r="1759">
          <cell r="A1759">
            <v>8433</v>
          </cell>
          <cell r="B1759" t="str">
            <v>6</v>
          </cell>
          <cell r="C1759" t="str">
            <v>弘帆</v>
          </cell>
        </row>
        <row r="1760">
          <cell r="A1760">
            <v>8435</v>
          </cell>
          <cell r="B1760" t="str">
            <v>5</v>
          </cell>
          <cell r="C1760" t="str">
            <v>鉅邁</v>
          </cell>
        </row>
        <row r="1761">
          <cell r="A1761">
            <v>8436</v>
          </cell>
          <cell r="B1761" t="str">
            <v>4</v>
          </cell>
          <cell r="C1761" t="str">
            <v>大江</v>
          </cell>
        </row>
        <row r="1762">
          <cell r="A1762">
            <v>8437</v>
          </cell>
          <cell r="B1762" t="str">
            <v>7</v>
          </cell>
          <cell r="C1762" t="str">
            <v>大地-KY</v>
          </cell>
        </row>
        <row r="1763">
          <cell r="A1763">
            <v>8438</v>
          </cell>
          <cell r="B1763" t="str">
            <v>6</v>
          </cell>
          <cell r="C1763" t="str">
            <v>昶昕</v>
          </cell>
        </row>
        <row r="1764">
          <cell r="A1764">
            <v>8440</v>
          </cell>
          <cell r="B1764" t="str">
            <v>6</v>
          </cell>
          <cell r="C1764" t="str">
            <v>綠電</v>
          </cell>
        </row>
        <row r="1765">
          <cell r="A1765">
            <v>8442</v>
          </cell>
          <cell r="B1765" t="str">
            <v>6</v>
          </cell>
          <cell r="C1765" t="str">
            <v>威宏-KY</v>
          </cell>
        </row>
        <row r="1766">
          <cell r="A1766">
            <v>8443</v>
          </cell>
          <cell r="B1766" t="str">
            <v>8</v>
          </cell>
          <cell r="C1766" t="str">
            <v>阿瘦</v>
          </cell>
        </row>
        <row r="1767">
          <cell r="A1767">
            <v>8444</v>
          </cell>
          <cell r="B1767" t="str">
            <v>9</v>
          </cell>
          <cell r="C1767" t="str">
            <v>綠河-KY</v>
          </cell>
        </row>
        <row r="1768">
          <cell r="A1768">
            <v>8446</v>
          </cell>
          <cell r="B1768" t="str">
            <v>5</v>
          </cell>
          <cell r="C1768" t="str">
            <v>華研</v>
          </cell>
        </row>
        <row r="1769">
          <cell r="A1769">
            <v>8454</v>
          </cell>
          <cell r="B1769" t="str">
            <v>3</v>
          </cell>
          <cell r="C1769" t="str">
            <v>富邦媒</v>
          </cell>
        </row>
        <row r="1770">
          <cell r="A1770">
            <v>8455</v>
          </cell>
          <cell r="B1770" t="str">
            <v>7</v>
          </cell>
          <cell r="C1770" t="str">
            <v>大拓-KY</v>
          </cell>
        </row>
        <row r="1771">
          <cell r="A1771">
            <v>8462</v>
          </cell>
          <cell r="B1771" t="str">
            <v>6</v>
          </cell>
          <cell r="C1771" t="str">
            <v>柏文</v>
          </cell>
        </row>
        <row r="1772">
          <cell r="A1772">
            <v>8463</v>
          </cell>
          <cell r="B1772" t="str">
            <v>6</v>
          </cell>
          <cell r="C1772" t="str">
            <v>潤泰材</v>
          </cell>
        </row>
        <row r="1773">
          <cell r="A1773">
            <v>8464</v>
          </cell>
          <cell r="B1773" t="str">
            <v>3</v>
          </cell>
          <cell r="C1773" t="str">
            <v>億豐</v>
          </cell>
        </row>
        <row r="1774">
          <cell r="A1774">
            <v>8466</v>
          </cell>
          <cell r="B1774" t="str">
            <v>6</v>
          </cell>
          <cell r="C1774" t="str">
            <v>美吉吉-KY</v>
          </cell>
        </row>
        <row r="1775">
          <cell r="A1775">
            <v>8467</v>
          </cell>
          <cell r="B1775" t="str">
            <v>6</v>
          </cell>
          <cell r="C1775" t="str">
            <v>波力-KY</v>
          </cell>
        </row>
        <row r="1776">
          <cell r="A1776">
            <v>8472</v>
          </cell>
          <cell r="B1776" t="str">
            <v>9</v>
          </cell>
          <cell r="C1776" t="str">
            <v>夠麻吉</v>
          </cell>
        </row>
        <row r="1777">
          <cell r="A1777">
            <v>8473</v>
          </cell>
          <cell r="B1777" t="str">
            <v>6</v>
          </cell>
          <cell r="C1777" t="str">
            <v>山林水</v>
          </cell>
        </row>
        <row r="1778">
          <cell r="A1778">
            <v>8476</v>
          </cell>
          <cell r="B1778" t="str">
            <v>7</v>
          </cell>
          <cell r="C1778" t="str">
            <v>台境*</v>
          </cell>
        </row>
        <row r="1779">
          <cell r="A1779">
            <v>8477</v>
          </cell>
          <cell r="B1779" t="str">
            <v>7</v>
          </cell>
          <cell r="C1779" t="str">
            <v>創業家</v>
          </cell>
        </row>
        <row r="1780">
          <cell r="A1780">
            <v>8478</v>
          </cell>
          <cell r="B1780" t="str">
            <v>5</v>
          </cell>
          <cell r="C1780" t="str">
            <v>東哥遊艇</v>
          </cell>
        </row>
        <row r="1781">
          <cell r="A1781">
            <v>8481</v>
          </cell>
          <cell r="B1781" t="str">
            <v>5</v>
          </cell>
          <cell r="C1781" t="str">
            <v>政伸</v>
          </cell>
        </row>
        <row r="1782">
          <cell r="A1782">
            <v>8482</v>
          </cell>
          <cell r="B1782" t="str">
            <v>5</v>
          </cell>
          <cell r="C1782" t="str">
            <v>商億-KY</v>
          </cell>
        </row>
        <row r="1783">
          <cell r="A1783">
            <v>8488</v>
          </cell>
          <cell r="B1783" t="str">
            <v>7</v>
          </cell>
          <cell r="C1783" t="str">
            <v>吉源-KY</v>
          </cell>
        </row>
        <row r="1784">
          <cell r="A1784">
            <v>8489</v>
          </cell>
          <cell r="B1784" t="str">
            <v>6</v>
          </cell>
          <cell r="C1784" t="str">
            <v>三貝德</v>
          </cell>
        </row>
        <row r="1785">
          <cell r="A1785">
            <v>8499</v>
          </cell>
          <cell r="B1785" t="str">
            <v>5</v>
          </cell>
          <cell r="C1785" t="str">
            <v>鼎炫-KY</v>
          </cell>
        </row>
        <row r="1786">
          <cell r="A1786">
            <v>8905</v>
          </cell>
          <cell r="B1786" t="str">
            <v>6</v>
          </cell>
          <cell r="C1786" t="str">
            <v>裕國</v>
          </cell>
        </row>
        <row r="1787">
          <cell r="A1787">
            <v>8906</v>
          </cell>
          <cell r="B1787" t="str">
            <v>7</v>
          </cell>
          <cell r="C1787" t="str">
            <v>花王</v>
          </cell>
        </row>
        <row r="1788">
          <cell r="A1788">
            <v>8908</v>
          </cell>
          <cell r="B1788" t="str">
            <v>5</v>
          </cell>
          <cell r="C1788" t="str">
            <v>欣雄</v>
          </cell>
        </row>
        <row r="1789">
          <cell r="A1789">
            <v>8916</v>
          </cell>
          <cell r="B1789" t="str">
            <v>5</v>
          </cell>
          <cell r="C1789" t="str">
            <v>光隆</v>
          </cell>
        </row>
        <row r="1790">
          <cell r="A1790">
            <v>8917</v>
          </cell>
          <cell r="B1790" t="str">
            <v>4</v>
          </cell>
          <cell r="C1790" t="str">
            <v>欣泰</v>
          </cell>
        </row>
        <row r="1791">
          <cell r="A1791">
            <v>8921</v>
          </cell>
          <cell r="B1791" t="str">
            <v>6</v>
          </cell>
          <cell r="C1791" t="str">
            <v>沈氏</v>
          </cell>
        </row>
        <row r="1792">
          <cell r="A1792">
            <v>8923</v>
          </cell>
          <cell r="B1792" t="str">
            <v>6</v>
          </cell>
          <cell r="C1792" t="str">
            <v>時報</v>
          </cell>
        </row>
        <row r="1793">
          <cell r="A1793">
            <v>8924</v>
          </cell>
          <cell r="B1793" t="str">
            <v>4</v>
          </cell>
          <cell r="C1793" t="str">
            <v>大田</v>
          </cell>
        </row>
        <row r="1794">
          <cell r="A1794">
            <v>8926</v>
          </cell>
          <cell r="B1794" t="str">
            <v>6</v>
          </cell>
          <cell r="C1794" t="str">
            <v>台汽電</v>
          </cell>
        </row>
        <row r="1795">
          <cell r="A1795">
            <v>8927</v>
          </cell>
          <cell r="B1795" t="str">
            <v>7</v>
          </cell>
          <cell r="C1795" t="str">
            <v>北基</v>
          </cell>
        </row>
        <row r="1796">
          <cell r="A1796">
            <v>8928</v>
          </cell>
          <cell r="B1796" t="str">
            <v>6</v>
          </cell>
          <cell r="C1796" t="str">
            <v>鉅明</v>
          </cell>
        </row>
        <row r="1797">
          <cell r="A1797">
            <v>8929</v>
          </cell>
          <cell r="B1797" t="str">
            <v>6</v>
          </cell>
          <cell r="C1797" t="str">
            <v>富堡</v>
          </cell>
        </row>
        <row r="1798">
          <cell r="A1798">
            <v>8930</v>
          </cell>
          <cell r="B1798" t="str">
            <v>5</v>
          </cell>
          <cell r="C1798" t="str">
            <v>青鋼</v>
          </cell>
        </row>
        <row r="1799">
          <cell r="A1799">
            <v>8931</v>
          </cell>
          <cell r="B1799" t="str">
            <v>6</v>
          </cell>
          <cell r="C1799" t="str">
            <v>大汽電</v>
          </cell>
        </row>
        <row r="1800">
          <cell r="A1800">
            <v>8932</v>
          </cell>
          <cell r="B1800" t="str">
            <v>7</v>
          </cell>
          <cell r="C1800" t="str">
            <v>智通*</v>
          </cell>
        </row>
        <row r="1801">
          <cell r="A1801">
            <v>8933</v>
          </cell>
          <cell r="B1801" t="str">
            <v>8</v>
          </cell>
          <cell r="C1801" t="str">
            <v>愛地雅</v>
          </cell>
        </row>
        <row r="1802">
          <cell r="A1802">
            <v>8935</v>
          </cell>
          <cell r="B1802" t="str">
            <v>8</v>
          </cell>
          <cell r="C1802" t="str">
            <v>邦泰</v>
          </cell>
        </row>
        <row r="1803">
          <cell r="A1803">
            <v>8936</v>
          </cell>
          <cell r="B1803" t="str">
            <v>7</v>
          </cell>
          <cell r="C1803" t="str">
            <v>國統</v>
          </cell>
        </row>
        <row r="1804">
          <cell r="A1804">
            <v>8937</v>
          </cell>
          <cell r="B1804" t="str">
            <v>8</v>
          </cell>
          <cell r="C1804" t="str">
            <v>合騏</v>
          </cell>
        </row>
        <row r="1805">
          <cell r="A1805">
            <v>8938</v>
          </cell>
          <cell r="B1805" t="str">
            <v>4</v>
          </cell>
          <cell r="C1805" t="str">
            <v>明安</v>
          </cell>
        </row>
        <row r="1806">
          <cell r="A1806">
            <v>8940</v>
          </cell>
          <cell r="B1806" t="str">
            <v>6</v>
          </cell>
          <cell r="C1806" t="str">
            <v>新天地</v>
          </cell>
        </row>
        <row r="1807">
          <cell r="A1807">
            <v>8941</v>
          </cell>
          <cell r="B1807" t="str">
            <v>6</v>
          </cell>
          <cell r="C1807" t="str">
            <v>關中</v>
          </cell>
        </row>
        <row r="1808">
          <cell r="A1808">
            <v>8942</v>
          </cell>
          <cell r="B1808" t="str">
            <v>5</v>
          </cell>
          <cell r="C1808" t="str">
            <v>森鉅</v>
          </cell>
        </row>
        <row r="1809">
          <cell r="A1809">
            <v>8996</v>
          </cell>
          <cell r="B1809" t="str">
            <v>5</v>
          </cell>
          <cell r="C1809" t="str">
            <v>高力</v>
          </cell>
        </row>
        <row r="1810">
          <cell r="A1810">
            <v>9802</v>
          </cell>
          <cell r="B1810" t="str">
            <v>4</v>
          </cell>
          <cell r="C1810" t="str">
            <v>鈺齊-KY</v>
          </cell>
        </row>
        <row r="1811">
          <cell r="A1811">
            <v>9902</v>
          </cell>
          <cell r="B1811" t="str">
            <v>8</v>
          </cell>
          <cell r="C1811" t="str">
            <v>台火</v>
          </cell>
        </row>
        <row r="1812">
          <cell r="A1812">
            <v>9904</v>
          </cell>
          <cell r="B1812" t="str">
            <v>4</v>
          </cell>
          <cell r="C1812" t="str">
            <v>寶成</v>
          </cell>
        </row>
        <row r="1813">
          <cell r="A1813">
            <v>9905</v>
          </cell>
          <cell r="B1813" t="str">
            <v>4</v>
          </cell>
          <cell r="C1813" t="str">
            <v>大華</v>
          </cell>
        </row>
        <row r="1814">
          <cell r="A1814">
            <v>9906</v>
          </cell>
          <cell r="B1814" t="str">
            <v>8</v>
          </cell>
          <cell r="C1814" t="str">
            <v>欣巴巴</v>
          </cell>
        </row>
        <row r="1815">
          <cell r="A1815">
            <v>9907</v>
          </cell>
          <cell r="B1815" t="str">
            <v>4</v>
          </cell>
          <cell r="C1815" t="str">
            <v>統一實</v>
          </cell>
        </row>
        <row r="1816">
          <cell r="A1816">
            <v>9908</v>
          </cell>
          <cell r="B1816" t="str">
            <v>4</v>
          </cell>
          <cell r="C1816" t="str">
            <v>大台北</v>
          </cell>
        </row>
        <row r="1817">
          <cell r="A1817">
            <v>9910</v>
          </cell>
          <cell r="B1817" t="str">
            <v>2</v>
          </cell>
          <cell r="C1817" t="str">
            <v>豐泰</v>
          </cell>
        </row>
        <row r="1818">
          <cell r="A1818">
            <v>9911</v>
          </cell>
          <cell r="B1818" t="str">
            <v>4</v>
          </cell>
          <cell r="C1818" t="str">
            <v>櫻花</v>
          </cell>
        </row>
        <row r="1819">
          <cell r="A1819">
            <v>9912</v>
          </cell>
          <cell r="B1819" t="str">
            <v>9</v>
          </cell>
          <cell r="C1819" t="str">
            <v>偉聯</v>
          </cell>
        </row>
        <row r="1820">
          <cell r="A1820">
            <v>9914</v>
          </cell>
          <cell r="B1820" t="str">
            <v>3</v>
          </cell>
          <cell r="C1820" t="str">
            <v>美利達</v>
          </cell>
        </row>
        <row r="1821">
          <cell r="A1821">
            <v>9917</v>
          </cell>
          <cell r="B1821" t="str">
            <v>3</v>
          </cell>
          <cell r="C1821" t="str">
            <v>中保科</v>
          </cell>
        </row>
        <row r="1822">
          <cell r="A1822">
            <v>9918</v>
          </cell>
          <cell r="B1822" t="str">
            <v>4</v>
          </cell>
          <cell r="C1822" t="str">
            <v>欣天然</v>
          </cell>
        </row>
        <row r="1823">
          <cell r="A1823">
            <v>9919</v>
          </cell>
          <cell r="B1823" t="str">
            <v>8</v>
          </cell>
          <cell r="C1823" t="str">
            <v>康那香</v>
          </cell>
        </row>
        <row r="1824">
          <cell r="A1824">
            <v>9921</v>
          </cell>
          <cell r="B1824" t="str">
            <v>3</v>
          </cell>
          <cell r="C1824" t="str">
            <v>巨大</v>
          </cell>
        </row>
        <row r="1825">
          <cell r="A1825">
            <v>9924</v>
          </cell>
          <cell r="B1825" t="str">
            <v>4</v>
          </cell>
          <cell r="C1825" t="str">
            <v>福興</v>
          </cell>
        </row>
        <row r="1826">
          <cell r="A1826">
            <v>9925</v>
          </cell>
          <cell r="B1826" t="str">
            <v>4</v>
          </cell>
          <cell r="C1826" t="str">
            <v>新保</v>
          </cell>
        </row>
        <row r="1827">
          <cell r="A1827">
            <v>9926</v>
          </cell>
          <cell r="B1827" t="str">
            <v>4</v>
          </cell>
          <cell r="C1827" t="str">
            <v>新海</v>
          </cell>
        </row>
        <row r="1828">
          <cell r="A1828">
            <v>9927</v>
          </cell>
          <cell r="B1828" t="str">
            <v>4</v>
          </cell>
          <cell r="C1828" t="str">
            <v>泰銘</v>
          </cell>
        </row>
        <row r="1829">
          <cell r="A1829">
            <v>9929</v>
          </cell>
          <cell r="B1829" t="str">
            <v>8</v>
          </cell>
          <cell r="C1829" t="str">
            <v>秋雨</v>
          </cell>
        </row>
        <row r="1830">
          <cell r="A1830">
            <v>9930</v>
          </cell>
          <cell r="B1830" t="str">
            <v>4</v>
          </cell>
          <cell r="C1830" t="str">
            <v>中聯資源</v>
          </cell>
        </row>
        <row r="1831">
          <cell r="A1831">
            <v>9931</v>
          </cell>
          <cell r="B1831" t="str">
            <v>5</v>
          </cell>
          <cell r="C1831" t="str">
            <v>欣高</v>
          </cell>
        </row>
        <row r="1832">
          <cell r="A1832">
            <v>9933</v>
          </cell>
          <cell r="B1832" t="str">
            <v>3</v>
          </cell>
          <cell r="C1832" t="str">
            <v>中鼎</v>
          </cell>
        </row>
        <row r="1833">
          <cell r="A1833">
            <v>9934</v>
          </cell>
          <cell r="B1833" t="str">
            <v>6</v>
          </cell>
          <cell r="C1833" t="str">
            <v>成霖</v>
          </cell>
        </row>
        <row r="1834">
          <cell r="A1834">
            <v>9935</v>
          </cell>
          <cell r="B1834" t="str">
            <v>7</v>
          </cell>
          <cell r="C1834" t="str">
            <v>慶豐富</v>
          </cell>
        </row>
        <row r="1835">
          <cell r="A1835">
            <v>9937</v>
          </cell>
          <cell r="B1835" t="str">
            <v>4</v>
          </cell>
          <cell r="C1835" t="str">
            <v>全國</v>
          </cell>
        </row>
        <row r="1836">
          <cell r="A1836">
            <v>9938</v>
          </cell>
          <cell r="B1836" t="str">
            <v>5</v>
          </cell>
          <cell r="C1836" t="str">
            <v>百和</v>
          </cell>
        </row>
        <row r="1837">
          <cell r="A1837">
            <v>9939</v>
          </cell>
          <cell r="B1837" t="str">
            <v>4</v>
          </cell>
          <cell r="C1837" t="str">
            <v>宏全</v>
          </cell>
        </row>
        <row r="1838">
          <cell r="A1838">
            <v>9942</v>
          </cell>
          <cell r="B1838" t="str">
            <v>4</v>
          </cell>
          <cell r="C1838" t="str">
            <v>茂順</v>
          </cell>
        </row>
        <row r="1839">
          <cell r="A1839">
            <v>9943</v>
          </cell>
          <cell r="B1839" t="str">
            <v>4</v>
          </cell>
          <cell r="C1839" t="str">
            <v>好樂迪</v>
          </cell>
        </row>
        <row r="1840">
          <cell r="A1840">
            <v>9944</v>
          </cell>
          <cell r="B1840" t="str">
            <v>6</v>
          </cell>
          <cell r="C1840" t="str">
            <v>新麗</v>
          </cell>
        </row>
        <row r="1841">
          <cell r="A1841">
            <v>9945</v>
          </cell>
          <cell r="B1841" t="str">
            <v>4</v>
          </cell>
          <cell r="C1841" t="str">
            <v>潤泰新</v>
          </cell>
        </row>
        <row r="1842">
          <cell r="A1842">
            <v>9946</v>
          </cell>
          <cell r="B1842" t="str">
            <v>7</v>
          </cell>
          <cell r="C1842" t="str">
            <v>三發地產</v>
          </cell>
        </row>
        <row r="1843">
          <cell r="A1843">
            <v>9949</v>
          </cell>
          <cell r="B1843" t="str">
            <v>7</v>
          </cell>
          <cell r="C1843" t="str">
            <v>琉園</v>
          </cell>
        </row>
        <row r="1844">
          <cell r="A1844">
            <v>9950</v>
          </cell>
          <cell r="B1844" t="str">
            <v>8</v>
          </cell>
          <cell r="C1844" t="str">
            <v>萬國通</v>
          </cell>
        </row>
        <row r="1845">
          <cell r="A1845">
            <v>9951</v>
          </cell>
          <cell r="B1845" t="str">
            <v>4</v>
          </cell>
          <cell r="C1845" t="str">
            <v>皇田</v>
          </cell>
        </row>
        <row r="1846">
          <cell r="A1846">
            <v>9955</v>
          </cell>
          <cell r="B1846" t="str">
            <v>8</v>
          </cell>
          <cell r="C1846" t="str">
            <v>佳龍</v>
          </cell>
        </row>
        <row r="1847">
          <cell r="A1847">
            <v>9958</v>
          </cell>
          <cell r="B1847" t="str">
            <v>5</v>
          </cell>
          <cell r="C1847" t="str">
            <v>世紀鋼</v>
          </cell>
        </row>
        <row r="1848">
          <cell r="A1848">
            <v>9960</v>
          </cell>
          <cell r="B1848" t="str">
            <v>6</v>
          </cell>
          <cell r="C1848" t="str">
            <v>邁達康</v>
          </cell>
        </row>
        <row r="1849">
          <cell r="A1849">
            <v>9962</v>
          </cell>
          <cell r="B1849" t="str">
            <v>6</v>
          </cell>
          <cell r="C1849" t="str">
            <v>有益</v>
          </cell>
        </row>
      </sheetData>
      <sheetData sheetId="6" refreshError="1">
        <row r="1">
          <cell r="B1" t="str">
            <v>107年申報案件辦理情形彙總表(新聞稿)</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4">
          <cell r="B4" t="str">
            <v>證券代號</v>
          </cell>
          <cell r="C4" t="str">
            <v>公司型態</v>
          </cell>
          <cell r="D4" t="str">
            <v>結案類型</v>
          </cell>
          <cell r="E4" t="str">
            <v>公司名稱</v>
          </cell>
          <cell r="F4" t="str">
            <v>承銷商</v>
          </cell>
          <cell r="G4" t="str">
            <v>案件類別</v>
          </cell>
          <cell r="H4" t="str">
            <v>金　　　　額</v>
          </cell>
          <cell r="I4" t="str">
            <v>幣別</v>
          </cell>
          <cell r="J4" t="str">
            <v>發行價格</v>
          </cell>
          <cell r="K4" t="str">
            <v>收文日期</v>
          </cell>
          <cell r="L4" t="str">
            <v>自動補正
日　　期</v>
          </cell>
          <cell r="M4" t="str">
            <v>停止生效
日　　期</v>
          </cell>
          <cell r="N4" t="str">
            <v>解除生效
日　　期</v>
          </cell>
          <cell r="O4" t="str">
            <v>生效日期</v>
          </cell>
          <cell r="P4" t="str">
            <v>廢止/撤銷
日　　期</v>
          </cell>
          <cell r="Q4" t="str">
            <v>自行撤回
日　　期</v>
          </cell>
          <cell r="R4" t="str">
            <v>退件日期</v>
          </cell>
          <cell r="S4" t="str">
            <v>案件性質</v>
          </cell>
        </row>
        <row r="5">
          <cell r="A5">
            <v>3122</v>
          </cell>
          <cell r="B5" t="str">
            <v>3122</v>
          </cell>
          <cell r="C5" t="str">
            <v>上櫃</v>
          </cell>
          <cell r="D5" t="str">
            <v>生效</v>
          </cell>
          <cell r="E5" t="str">
            <v>笙泉科技</v>
          </cell>
          <cell r="F5" t="str">
            <v>群益金鼎證券</v>
          </cell>
          <cell r="G5" t="str">
            <v>轉換公司債(無擔保)</v>
          </cell>
          <cell r="H5">
            <v>200000000</v>
          </cell>
          <cell r="I5" t="str">
            <v>台幣</v>
          </cell>
          <cell r="K5" t="str">
            <v>1130308</v>
          </cell>
          <cell r="O5" t="str">
            <v>1130326</v>
          </cell>
          <cell r="S5" t="str">
            <v>十二日制</v>
          </cell>
        </row>
        <row r="6">
          <cell r="A6">
            <v>4137</v>
          </cell>
          <cell r="B6" t="str">
            <v>4137</v>
          </cell>
          <cell r="C6" t="str">
            <v>上市</v>
          </cell>
          <cell r="D6" t="str">
            <v>生效</v>
          </cell>
          <cell r="E6" t="str">
            <v>F-麗豐</v>
          </cell>
          <cell r="F6" t="str">
            <v>富邦證券</v>
          </cell>
          <cell r="G6" t="str">
            <v>轉換公司債(無擔保)</v>
          </cell>
          <cell r="H6">
            <v>1100000000</v>
          </cell>
          <cell r="I6" t="str">
            <v>台幣</v>
          </cell>
          <cell r="K6" t="str">
            <v>1130318</v>
          </cell>
          <cell r="O6" t="str">
            <v>1130403</v>
          </cell>
          <cell r="S6" t="str">
            <v>十二日制</v>
          </cell>
        </row>
        <row r="7">
          <cell r="A7">
            <v>6274</v>
          </cell>
          <cell r="B7" t="str">
            <v>6274</v>
          </cell>
          <cell r="C7" t="str">
            <v>上櫃</v>
          </cell>
          <cell r="D7" t="str">
            <v>生效</v>
          </cell>
          <cell r="E7" t="str">
            <v>台燿科技</v>
          </cell>
          <cell r="F7" t="str">
            <v>國泰證券</v>
          </cell>
          <cell r="G7" t="str">
            <v>轉換公司債(無擔保)</v>
          </cell>
          <cell r="H7">
            <v>2000000000</v>
          </cell>
          <cell r="I7" t="str">
            <v>台幣</v>
          </cell>
          <cell r="K7" t="str">
            <v>1130327</v>
          </cell>
          <cell r="O7" t="str">
            <v>1130416</v>
          </cell>
          <cell r="S7" t="str">
            <v>十二日制</v>
          </cell>
        </row>
        <row r="8">
          <cell r="A8">
            <v>6840</v>
          </cell>
          <cell r="B8" t="str">
            <v>6840</v>
          </cell>
          <cell r="C8" t="str">
            <v>上櫃</v>
          </cell>
          <cell r="D8" t="str">
            <v>生效</v>
          </cell>
          <cell r="E8" t="str">
            <v>東研信超</v>
          </cell>
          <cell r="F8" t="str">
            <v>康和證券</v>
          </cell>
          <cell r="G8" t="str">
            <v>轉換公司債(無擔保)</v>
          </cell>
          <cell r="H8">
            <v>200000000</v>
          </cell>
          <cell r="I8" t="str">
            <v>台幣</v>
          </cell>
          <cell r="K8" t="str">
            <v>1130403</v>
          </cell>
          <cell r="O8" t="str">
            <v>1130423</v>
          </cell>
          <cell r="S8" t="str">
            <v>十二日制</v>
          </cell>
        </row>
        <row r="9">
          <cell r="A9">
            <v>3483</v>
          </cell>
          <cell r="B9" t="str">
            <v>3483</v>
          </cell>
          <cell r="C9" t="str">
            <v>上櫃</v>
          </cell>
          <cell r="D9" t="str">
            <v>生效</v>
          </cell>
          <cell r="E9" t="str">
            <v>力致科技</v>
          </cell>
          <cell r="F9" t="str">
            <v>永豐金證券</v>
          </cell>
          <cell r="G9" t="str">
            <v>轉換公司債(無擔保)</v>
          </cell>
          <cell r="H9">
            <v>200000000</v>
          </cell>
          <cell r="I9" t="str">
            <v>台幣</v>
          </cell>
          <cell r="K9" t="str">
            <v>1130409</v>
          </cell>
          <cell r="O9" t="str">
            <v>1130425</v>
          </cell>
          <cell r="S9" t="str">
            <v>十二日制</v>
          </cell>
        </row>
        <row r="10">
          <cell r="A10">
            <v>3141</v>
          </cell>
          <cell r="B10" t="str">
            <v>3141</v>
          </cell>
          <cell r="C10" t="str">
            <v>上櫃</v>
          </cell>
          <cell r="D10" t="str">
            <v>生效</v>
          </cell>
          <cell r="E10" t="str">
            <v>晶宏半導體</v>
          </cell>
          <cell r="F10" t="str">
            <v>統一證券</v>
          </cell>
          <cell r="G10" t="str">
            <v>轉換公司債(無擔保)</v>
          </cell>
          <cell r="H10">
            <v>800000000</v>
          </cell>
          <cell r="I10" t="str">
            <v>台幣</v>
          </cell>
          <cell r="K10" t="str">
            <v>1130410</v>
          </cell>
          <cell r="O10" t="str">
            <v>1130426</v>
          </cell>
          <cell r="S10" t="str">
            <v>十二日制</v>
          </cell>
        </row>
        <row r="11">
          <cell r="A11">
            <v>6117</v>
          </cell>
          <cell r="B11" t="str">
            <v>6117</v>
          </cell>
          <cell r="C11" t="str">
            <v>上市</v>
          </cell>
          <cell r="D11" t="str">
            <v>生效</v>
          </cell>
          <cell r="E11" t="str">
            <v>迎廣科技</v>
          </cell>
          <cell r="F11" t="str">
            <v>台新證券</v>
          </cell>
          <cell r="G11" t="str">
            <v>轉換公司債(無擔保)</v>
          </cell>
          <cell r="H11">
            <v>500000000</v>
          </cell>
          <cell r="I11" t="str">
            <v>台幣</v>
          </cell>
          <cell r="K11" t="str">
            <v>1130415</v>
          </cell>
          <cell r="O11" t="str">
            <v>1130502</v>
          </cell>
          <cell r="S11" t="str">
            <v>十二日制</v>
          </cell>
        </row>
        <row r="12">
          <cell r="A12">
            <v>8433</v>
          </cell>
          <cell r="B12" t="str">
            <v>8433</v>
          </cell>
          <cell r="C12" t="str">
            <v>上櫃</v>
          </cell>
          <cell r="D12" t="str">
            <v>生效</v>
          </cell>
          <cell r="E12" t="str">
            <v>弘帆</v>
          </cell>
          <cell r="F12" t="str">
            <v>玉山證券</v>
          </cell>
          <cell r="G12" t="str">
            <v>轉換公司債(無擔保)</v>
          </cell>
          <cell r="H12">
            <v>100000000</v>
          </cell>
          <cell r="I12" t="str">
            <v>台幣</v>
          </cell>
          <cell r="K12" t="str">
            <v>1130415</v>
          </cell>
          <cell r="O12" t="str">
            <v>1130502</v>
          </cell>
          <cell r="S12" t="str">
            <v>十二日制</v>
          </cell>
        </row>
        <row r="13">
          <cell r="A13">
            <v>8433</v>
          </cell>
          <cell r="B13" t="str">
            <v>8433</v>
          </cell>
          <cell r="C13" t="str">
            <v>上櫃</v>
          </cell>
          <cell r="D13" t="str">
            <v>生效</v>
          </cell>
          <cell r="E13" t="str">
            <v>弘帆</v>
          </cell>
          <cell r="F13" t="str">
            <v>玉山證券</v>
          </cell>
          <cell r="G13" t="str">
            <v>轉換公司債(無擔保)</v>
          </cell>
          <cell r="H13">
            <v>400000000</v>
          </cell>
          <cell r="I13" t="str">
            <v>台幣</v>
          </cell>
          <cell r="K13" t="str">
            <v>1130415</v>
          </cell>
          <cell r="O13" t="str">
            <v>1130502</v>
          </cell>
          <cell r="S13" t="str">
            <v>十二日制</v>
          </cell>
        </row>
        <row r="14">
          <cell r="A14">
            <v>2486</v>
          </cell>
          <cell r="B14" t="str">
            <v>2486</v>
          </cell>
          <cell r="C14" t="str">
            <v>上市</v>
          </cell>
          <cell r="D14" t="str">
            <v>生效</v>
          </cell>
          <cell r="E14" t="str">
            <v>一詮精密</v>
          </cell>
          <cell r="F14" t="str">
            <v>福邦證券</v>
          </cell>
          <cell r="G14" t="str">
            <v>轉換公司債(無擔保)</v>
          </cell>
          <cell r="H14">
            <v>600000000</v>
          </cell>
          <cell r="I14" t="str">
            <v>台幣</v>
          </cell>
          <cell r="K14" t="str">
            <v>1130417</v>
          </cell>
          <cell r="O14" t="str">
            <v>1130506</v>
          </cell>
          <cell r="S14" t="str">
            <v>十二日制</v>
          </cell>
        </row>
        <row r="15">
          <cell r="A15">
            <v>2756</v>
          </cell>
          <cell r="B15" t="str">
            <v>2756</v>
          </cell>
          <cell r="C15" t="str">
            <v>上櫃</v>
          </cell>
          <cell r="D15" t="str">
            <v>生效</v>
          </cell>
          <cell r="E15" t="str">
            <v>聯發國際</v>
          </cell>
          <cell r="F15" t="str">
            <v>統一證券</v>
          </cell>
          <cell r="G15" t="str">
            <v>轉換公司債(無擔保)</v>
          </cell>
          <cell r="H15">
            <v>300000000</v>
          </cell>
          <cell r="I15" t="str">
            <v>台幣</v>
          </cell>
          <cell r="K15" t="str">
            <v>1130418</v>
          </cell>
          <cell r="O15" t="str">
            <v>1130507</v>
          </cell>
          <cell r="S15" t="str">
            <v>十二日制</v>
          </cell>
        </row>
        <row r="16">
          <cell r="A16">
            <v>6515</v>
          </cell>
          <cell r="B16" t="str">
            <v>6515</v>
          </cell>
          <cell r="C16" t="str">
            <v>上市</v>
          </cell>
          <cell r="D16" t="str">
            <v>生效</v>
          </cell>
          <cell r="E16" t="str">
            <v>穎崴科技</v>
          </cell>
          <cell r="F16" t="str">
            <v>凱基證券</v>
          </cell>
          <cell r="G16" t="str">
            <v>轉換公司債(無擔保)</v>
          </cell>
          <cell r="H16">
            <v>1000000000</v>
          </cell>
          <cell r="I16" t="str">
            <v>台幣</v>
          </cell>
          <cell r="K16" t="str">
            <v>1130419</v>
          </cell>
          <cell r="O16" t="str">
            <v>1130508</v>
          </cell>
          <cell r="S16" t="str">
            <v>十二日制</v>
          </cell>
        </row>
        <row r="17">
          <cell r="A17">
            <v>8112</v>
          </cell>
          <cell r="B17" t="str">
            <v>8112</v>
          </cell>
          <cell r="C17" t="str">
            <v>上市</v>
          </cell>
          <cell r="D17" t="str">
            <v>生效</v>
          </cell>
          <cell r="E17" t="str">
            <v>至上電子</v>
          </cell>
          <cell r="F17" t="str">
            <v>凱基證券</v>
          </cell>
          <cell r="G17" t="str">
            <v>轉換公司債(無擔保)</v>
          </cell>
          <cell r="H17">
            <v>3000000000</v>
          </cell>
          <cell r="I17" t="str">
            <v>台幣</v>
          </cell>
          <cell r="K17" t="str">
            <v>1130422</v>
          </cell>
          <cell r="O17" t="str">
            <v>1130509</v>
          </cell>
          <cell r="S17" t="str">
            <v>十二日制</v>
          </cell>
        </row>
        <row r="18">
          <cell r="A18">
            <v>8467</v>
          </cell>
          <cell r="B18" t="str">
            <v>8467</v>
          </cell>
          <cell r="C18" t="str">
            <v>上市</v>
          </cell>
          <cell r="D18" t="str">
            <v>生效</v>
          </cell>
          <cell r="E18" t="str">
            <v>F-波力</v>
          </cell>
          <cell r="F18" t="str">
            <v>富邦證券</v>
          </cell>
          <cell r="G18" t="str">
            <v>轉換公司債(有擔保)</v>
          </cell>
          <cell r="H18">
            <v>210000000</v>
          </cell>
          <cell r="I18" t="str">
            <v>台幣</v>
          </cell>
          <cell r="K18" t="str">
            <v>1130422</v>
          </cell>
          <cell r="O18" t="str">
            <v>1130509</v>
          </cell>
          <cell r="S18" t="str">
            <v>十二日制</v>
          </cell>
        </row>
        <row r="19">
          <cell r="A19">
            <v>8467</v>
          </cell>
          <cell r="B19" t="str">
            <v>8467</v>
          </cell>
          <cell r="C19" t="str">
            <v>上市</v>
          </cell>
          <cell r="D19" t="str">
            <v>生效</v>
          </cell>
          <cell r="E19" t="str">
            <v>F-波力</v>
          </cell>
          <cell r="F19" t="str">
            <v>富邦證券</v>
          </cell>
          <cell r="G19" t="str">
            <v>轉換公司債(無擔保)</v>
          </cell>
          <cell r="H19">
            <v>390000000</v>
          </cell>
          <cell r="I19" t="str">
            <v>台幣</v>
          </cell>
          <cell r="K19" t="str">
            <v>1130422</v>
          </cell>
          <cell r="O19" t="str">
            <v>1130509</v>
          </cell>
          <cell r="S19" t="str">
            <v>十二日制</v>
          </cell>
        </row>
        <row r="20">
          <cell r="A20">
            <v>3518</v>
          </cell>
          <cell r="B20" t="str">
            <v>3518</v>
          </cell>
          <cell r="C20" t="str">
            <v>上市</v>
          </cell>
          <cell r="D20" t="str">
            <v>生效</v>
          </cell>
          <cell r="E20" t="str">
            <v>柏騰科技</v>
          </cell>
          <cell r="F20" t="str">
            <v>台新證券</v>
          </cell>
          <cell r="G20" t="str">
            <v>轉換公司債(有擔保)</v>
          </cell>
          <cell r="H20">
            <v>300000000</v>
          </cell>
          <cell r="I20" t="str">
            <v>台幣</v>
          </cell>
          <cell r="K20" t="str">
            <v>1130424</v>
          </cell>
          <cell r="O20" t="str">
            <v>1130523</v>
          </cell>
          <cell r="S20" t="str">
            <v>二十日制</v>
          </cell>
        </row>
        <row r="21">
          <cell r="A21">
            <v>3376</v>
          </cell>
          <cell r="B21" t="str">
            <v>3376</v>
          </cell>
          <cell r="C21" t="str">
            <v>上市</v>
          </cell>
          <cell r="D21" t="str">
            <v>生效</v>
          </cell>
          <cell r="E21" t="str">
            <v>新日興</v>
          </cell>
          <cell r="F21" t="str">
            <v>凱基證券</v>
          </cell>
          <cell r="G21" t="str">
            <v>轉換公司債(無擔保)</v>
          </cell>
          <cell r="H21">
            <v>800000000</v>
          </cell>
          <cell r="I21" t="str">
            <v>台幣</v>
          </cell>
          <cell r="K21" t="str">
            <v>1130426</v>
          </cell>
          <cell r="O21" t="str">
            <v>1130515</v>
          </cell>
          <cell r="S21" t="str">
            <v>十二日制</v>
          </cell>
        </row>
        <row r="22">
          <cell r="A22">
            <v>6546</v>
          </cell>
          <cell r="B22" t="str">
            <v>6546</v>
          </cell>
          <cell r="C22" t="str">
            <v>上櫃</v>
          </cell>
          <cell r="D22" t="str">
            <v>生效</v>
          </cell>
          <cell r="E22" t="str">
            <v>正基</v>
          </cell>
          <cell r="F22" t="str">
            <v>凱基證券</v>
          </cell>
          <cell r="G22" t="str">
            <v>轉換公司債(無擔保)</v>
          </cell>
          <cell r="H22">
            <v>600000000</v>
          </cell>
          <cell r="I22" t="str">
            <v>台幣</v>
          </cell>
          <cell r="K22" t="str">
            <v>1130430</v>
          </cell>
          <cell r="O22" t="str">
            <v>1130517</v>
          </cell>
          <cell r="S22" t="str">
            <v>十二日制</v>
          </cell>
        </row>
        <row r="23">
          <cell r="A23">
            <v>8927</v>
          </cell>
          <cell r="B23" t="str">
            <v>8927</v>
          </cell>
          <cell r="C23" t="str">
            <v>上櫃</v>
          </cell>
          <cell r="D23" t="str">
            <v>生效</v>
          </cell>
          <cell r="E23" t="str">
            <v>北基國際</v>
          </cell>
          <cell r="F23" t="str">
            <v>合庫證券</v>
          </cell>
          <cell r="G23" t="str">
            <v>轉換公司債(有擔保)</v>
          </cell>
          <cell r="H23">
            <v>590000000</v>
          </cell>
          <cell r="I23" t="str">
            <v>台幣</v>
          </cell>
          <cell r="K23" t="str">
            <v>1130430</v>
          </cell>
          <cell r="L23" t="str">
            <v>1130515,1130529,1130612,1130626</v>
          </cell>
          <cell r="O23" t="str">
            <v>1130712</v>
          </cell>
          <cell r="S23" t="str">
            <v>十二日制</v>
          </cell>
        </row>
        <row r="24">
          <cell r="A24">
            <v>8927</v>
          </cell>
          <cell r="B24" t="str">
            <v>8927</v>
          </cell>
          <cell r="C24" t="str">
            <v>上櫃</v>
          </cell>
          <cell r="D24" t="str">
            <v>生效</v>
          </cell>
          <cell r="E24" t="str">
            <v>北基國際</v>
          </cell>
          <cell r="F24" t="str">
            <v>合庫證券</v>
          </cell>
          <cell r="G24" t="str">
            <v>轉換公司債(無擔保)</v>
          </cell>
          <cell r="H24">
            <v>500000000</v>
          </cell>
          <cell r="I24" t="str">
            <v>台幣</v>
          </cell>
          <cell r="K24" t="str">
            <v>1130430</v>
          </cell>
          <cell r="L24" t="str">
            <v>1130515,1130529,1130612,1130626</v>
          </cell>
          <cell r="O24" t="str">
            <v>1130712</v>
          </cell>
          <cell r="S24" t="str">
            <v>十二日制</v>
          </cell>
        </row>
        <row r="25">
          <cell r="A25">
            <v>3322</v>
          </cell>
          <cell r="B25" t="str">
            <v>3322</v>
          </cell>
          <cell r="C25" t="str">
            <v>上櫃</v>
          </cell>
          <cell r="D25" t="str">
            <v>生效</v>
          </cell>
          <cell r="E25" t="str">
            <v>建舜電子</v>
          </cell>
          <cell r="F25" t="str">
            <v>德信證券</v>
          </cell>
          <cell r="G25" t="str">
            <v>轉換公司債(無擔保)</v>
          </cell>
          <cell r="H25">
            <v>150000000</v>
          </cell>
          <cell r="I25" t="str">
            <v>台幣</v>
          </cell>
          <cell r="K25" t="str">
            <v>1130502</v>
          </cell>
          <cell r="O25" t="str">
            <v>1130520</v>
          </cell>
          <cell r="S25" t="str">
            <v>十二日制</v>
          </cell>
        </row>
        <row r="26">
          <cell r="A26">
            <v>3583</v>
          </cell>
          <cell r="B26" t="str">
            <v>3583</v>
          </cell>
          <cell r="C26" t="str">
            <v>上市</v>
          </cell>
          <cell r="D26" t="str">
            <v>生效</v>
          </cell>
          <cell r="E26" t="str">
            <v>辛耘企業</v>
          </cell>
          <cell r="F26" t="str">
            <v>富邦證券</v>
          </cell>
          <cell r="G26" t="str">
            <v>轉換公司債(無擔保)</v>
          </cell>
          <cell r="H26">
            <v>200000000</v>
          </cell>
          <cell r="I26" t="str">
            <v>台幣</v>
          </cell>
          <cell r="K26" t="str">
            <v>1130503</v>
          </cell>
          <cell r="O26" t="str">
            <v>1130521</v>
          </cell>
          <cell r="S26" t="str">
            <v>十二日制</v>
          </cell>
        </row>
        <row r="27">
          <cell r="A27">
            <v>3583</v>
          </cell>
          <cell r="B27" t="str">
            <v>3583</v>
          </cell>
          <cell r="C27" t="str">
            <v>上市</v>
          </cell>
          <cell r="D27" t="str">
            <v>生效</v>
          </cell>
          <cell r="E27" t="str">
            <v>辛耘企業</v>
          </cell>
          <cell r="F27" t="str">
            <v>富邦證券</v>
          </cell>
          <cell r="G27" t="str">
            <v>轉換公司債(無擔保)</v>
          </cell>
          <cell r="H27">
            <v>1000000000</v>
          </cell>
          <cell r="I27" t="str">
            <v>台幣</v>
          </cell>
          <cell r="K27" t="str">
            <v>1130503</v>
          </cell>
          <cell r="O27" t="str">
            <v>1130521</v>
          </cell>
          <cell r="S27" t="str">
            <v>十二日制</v>
          </cell>
        </row>
        <row r="28">
          <cell r="A28">
            <v>6125</v>
          </cell>
          <cell r="B28" t="str">
            <v>6125</v>
          </cell>
          <cell r="C28" t="str">
            <v>上櫃</v>
          </cell>
          <cell r="D28" t="str">
            <v>生效</v>
          </cell>
          <cell r="E28" t="str">
            <v>廣運機械</v>
          </cell>
          <cell r="F28" t="str">
            <v>元大證券</v>
          </cell>
          <cell r="G28" t="str">
            <v>轉換公司債(無擔保)</v>
          </cell>
          <cell r="H28">
            <v>600000000</v>
          </cell>
          <cell r="I28" t="str">
            <v>台幣</v>
          </cell>
          <cell r="K28" t="str">
            <v>1130506</v>
          </cell>
          <cell r="O28" t="str">
            <v>1130522</v>
          </cell>
          <cell r="S28" t="str">
            <v>十二日制</v>
          </cell>
        </row>
        <row r="29">
          <cell r="A29">
            <v>3312</v>
          </cell>
          <cell r="B29" t="str">
            <v>3312</v>
          </cell>
          <cell r="C29" t="str">
            <v>上市</v>
          </cell>
          <cell r="D29" t="str">
            <v>生效</v>
          </cell>
          <cell r="E29" t="str">
            <v>弘憶國際</v>
          </cell>
          <cell r="F29" t="str">
            <v>凱基證券</v>
          </cell>
          <cell r="G29" t="str">
            <v>轉換公司債(無擔保)</v>
          </cell>
          <cell r="H29">
            <v>1000000000</v>
          </cell>
          <cell r="I29" t="str">
            <v>台幣</v>
          </cell>
          <cell r="K29" t="str">
            <v>1130507</v>
          </cell>
          <cell r="O29" t="str">
            <v>1130523</v>
          </cell>
          <cell r="S29" t="str">
            <v>十二日制</v>
          </cell>
        </row>
        <row r="30">
          <cell r="A30">
            <v>6509</v>
          </cell>
          <cell r="B30" t="str">
            <v>6509</v>
          </cell>
          <cell r="C30" t="str">
            <v>上櫃</v>
          </cell>
          <cell r="D30" t="str">
            <v>生效</v>
          </cell>
          <cell r="E30" t="str">
            <v>聚和國際</v>
          </cell>
          <cell r="F30" t="str">
            <v>凱基證券</v>
          </cell>
          <cell r="G30" t="str">
            <v>轉換公司債(無擔保)</v>
          </cell>
          <cell r="H30">
            <v>500000000</v>
          </cell>
          <cell r="I30" t="str">
            <v>台幣</v>
          </cell>
          <cell r="K30" t="str">
            <v>1130507</v>
          </cell>
          <cell r="O30" t="str">
            <v>1130523</v>
          </cell>
          <cell r="S30" t="str">
            <v>十二日制</v>
          </cell>
        </row>
        <row r="31">
          <cell r="A31">
            <v>6753</v>
          </cell>
          <cell r="B31" t="str">
            <v>6753</v>
          </cell>
          <cell r="C31" t="str">
            <v>上市</v>
          </cell>
          <cell r="D31" t="str">
            <v>生效</v>
          </cell>
          <cell r="E31" t="str">
            <v>龍德造船</v>
          </cell>
          <cell r="F31" t="str">
            <v>元大證券</v>
          </cell>
          <cell r="G31" t="str">
            <v>轉換公司債(無擔保)</v>
          </cell>
          <cell r="H31">
            <v>1000000000</v>
          </cell>
          <cell r="I31" t="str">
            <v>台幣</v>
          </cell>
          <cell r="K31" t="str">
            <v>1130514</v>
          </cell>
          <cell r="O31" t="str">
            <v>1130530</v>
          </cell>
          <cell r="S31" t="str">
            <v>十二日制</v>
          </cell>
        </row>
        <row r="32">
          <cell r="A32">
            <v>1560</v>
          </cell>
          <cell r="B32" t="str">
            <v>1560</v>
          </cell>
          <cell r="C32" t="str">
            <v>上市</v>
          </cell>
          <cell r="D32" t="str">
            <v>生效</v>
          </cell>
          <cell r="E32" t="str">
            <v>中國砂輪</v>
          </cell>
          <cell r="F32" t="str">
            <v>凱基證券</v>
          </cell>
          <cell r="G32" t="str">
            <v>轉換公司債(無擔保)</v>
          </cell>
          <cell r="H32">
            <v>1000000000</v>
          </cell>
          <cell r="I32" t="str">
            <v>台幣</v>
          </cell>
          <cell r="K32" t="str">
            <v>1130515</v>
          </cell>
          <cell r="O32" t="str">
            <v>1130531</v>
          </cell>
          <cell r="S32" t="str">
            <v>十二日制</v>
          </cell>
        </row>
        <row r="33">
          <cell r="A33">
            <v>6243</v>
          </cell>
          <cell r="B33" t="str">
            <v>6243</v>
          </cell>
          <cell r="C33" t="str">
            <v>上市</v>
          </cell>
          <cell r="D33" t="str">
            <v>生效</v>
          </cell>
          <cell r="E33" t="str">
            <v>迅杰科技</v>
          </cell>
          <cell r="F33" t="str">
            <v>福邦證券</v>
          </cell>
          <cell r="G33" t="str">
            <v>轉換公司債(無擔保)</v>
          </cell>
          <cell r="H33">
            <v>300000000</v>
          </cell>
          <cell r="I33" t="str">
            <v>台幣</v>
          </cell>
          <cell r="K33" t="str">
            <v>1130517</v>
          </cell>
          <cell r="O33" t="str">
            <v>1130604</v>
          </cell>
          <cell r="S33" t="str">
            <v>十二日制</v>
          </cell>
        </row>
        <row r="34">
          <cell r="A34">
            <v>8091</v>
          </cell>
          <cell r="B34" t="str">
            <v>8091</v>
          </cell>
          <cell r="C34" t="str">
            <v>上櫃</v>
          </cell>
          <cell r="D34" t="str">
            <v>生效</v>
          </cell>
          <cell r="E34" t="str">
            <v>翔名科技</v>
          </cell>
          <cell r="F34" t="str">
            <v>玉山證券</v>
          </cell>
          <cell r="G34" t="str">
            <v>轉換公司債(無擔保)</v>
          </cell>
          <cell r="H34">
            <v>550000000</v>
          </cell>
          <cell r="I34" t="str">
            <v>台幣</v>
          </cell>
          <cell r="K34" t="str">
            <v>1130523</v>
          </cell>
          <cell r="O34" t="str">
            <v>1130611</v>
          </cell>
          <cell r="S34" t="str">
            <v>十二日制</v>
          </cell>
        </row>
        <row r="35">
          <cell r="A35">
            <v>6187</v>
          </cell>
          <cell r="B35" t="str">
            <v>6187</v>
          </cell>
          <cell r="C35" t="str">
            <v>上櫃</v>
          </cell>
          <cell r="D35" t="str">
            <v>生效</v>
          </cell>
          <cell r="E35" t="str">
            <v>萬潤科技</v>
          </cell>
          <cell r="F35" t="str">
            <v>兆豐證券</v>
          </cell>
          <cell r="G35" t="str">
            <v>轉換公司債(無擔保)</v>
          </cell>
          <cell r="H35">
            <v>500000000</v>
          </cell>
          <cell r="I35" t="str">
            <v>台幣</v>
          </cell>
          <cell r="K35" t="str">
            <v>1130524</v>
          </cell>
          <cell r="O35" t="str">
            <v>1130612</v>
          </cell>
          <cell r="S35" t="str">
            <v>十二日制</v>
          </cell>
        </row>
        <row r="36">
          <cell r="A36">
            <v>2439</v>
          </cell>
          <cell r="B36" t="str">
            <v>2439</v>
          </cell>
          <cell r="C36" t="str">
            <v>上市</v>
          </cell>
          <cell r="D36" t="str">
            <v>生效</v>
          </cell>
          <cell r="E36" t="str">
            <v>美律實業</v>
          </cell>
          <cell r="F36" t="str">
            <v>富邦證券</v>
          </cell>
          <cell r="G36" t="str">
            <v>轉換公司債(無擔保)</v>
          </cell>
          <cell r="H36">
            <v>2500000000</v>
          </cell>
          <cell r="I36" t="str">
            <v>台幣</v>
          </cell>
          <cell r="K36" t="str">
            <v>1130531</v>
          </cell>
          <cell r="O36" t="str">
            <v>1130619</v>
          </cell>
          <cell r="S36" t="str">
            <v>十二日制</v>
          </cell>
        </row>
        <row r="37">
          <cell r="A37">
            <v>2439</v>
          </cell>
          <cell r="B37" t="str">
            <v>2439</v>
          </cell>
          <cell r="C37" t="str">
            <v>上市</v>
          </cell>
          <cell r="D37" t="str">
            <v>生效</v>
          </cell>
          <cell r="E37" t="str">
            <v>美律實業</v>
          </cell>
          <cell r="F37" t="str">
            <v>富邦證券</v>
          </cell>
          <cell r="G37" t="str">
            <v>轉換公司債(無擔保)</v>
          </cell>
          <cell r="H37">
            <v>500000000</v>
          </cell>
          <cell r="I37" t="str">
            <v>台幣</v>
          </cell>
          <cell r="K37" t="str">
            <v>1130531</v>
          </cell>
          <cell r="O37" t="str">
            <v>1130619</v>
          </cell>
          <cell r="S37" t="str">
            <v>十二日制</v>
          </cell>
        </row>
        <row r="38">
          <cell r="A38">
            <v>3362</v>
          </cell>
          <cell r="B38" t="str">
            <v>3362</v>
          </cell>
          <cell r="C38" t="str">
            <v>上櫃</v>
          </cell>
          <cell r="D38" t="str">
            <v>生效</v>
          </cell>
          <cell r="E38" t="str">
            <v>先進光電科技</v>
          </cell>
          <cell r="F38" t="str">
            <v>中國信託證券</v>
          </cell>
          <cell r="G38" t="str">
            <v>轉換公司債(有擔保)</v>
          </cell>
          <cell r="H38">
            <v>1200000000</v>
          </cell>
          <cell r="I38" t="str">
            <v>台幣</v>
          </cell>
          <cell r="K38" t="str">
            <v>1130531</v>
          </cell>
          <cell r="O38" t="str">
            <v>1130619</v>
          </cell>
          <cell r="S38" t="str">
            <v>十二日制</v>
          </cell>
        </row>
        <row r="39">
          <cell r="A39">
            <v>4190</v>
          </cell>
          <cell r="B39" t="str">
            <v>4190</v>
          </cell>
          <cell r="C39" t="str">
            <v>上市</v>
          </cell>
          <cell r="D39" t="str">
            <v>生效</v>
          </cell>
          <cell r="E39" t="str">
            <v>F-佐登</v>
          </cell>
          <cell r="F39" t="str">
            <v>統一證券</v>
          </cell>
          <cell r="G39" t="str">
            <v>轉換公司債(無擔保)</v>
          </cell>
          <cell r="H39">
            <v>700000000</v>
          </cell>
          <cell r="I39" t="str">
            <v>台幣</v>
          </cell>
          <cell r="K39" t="str">
            <v>1130531</v>
          </cell>
          <cell r="O39" t="str">
            <v>1130619</v>
          </cell>
          <cell r="S39" t="str">
            <v>十二日制</v>
          </cell>
        </row>
        <row r="40">
          <cell r="A40">
            <v>8478</v>
          </cell>
          <cell r="B40" t="str">
            <v>8478</v>
          </cell>
          <cell r="C40" t="str">
            <v>上市</v>
          </cell>
          <cell r="D40" t="str">
            <v>生效</v>
          </cell>
          <cell r="E40" t="str">
            <v>東哥企業</v>
          </cell>
          <cell r="F40" t="str">
            <v>凱基證券</v>
          </cell>
          <cell r="G40" t="str">
            <v>轉換公司債(無擔保)</v>
          </cell>
          <cell r="H40">
            <v>1500000000</v>
          </cell>
          <cell r="I40" t="str">
            <v>台幣</v>
          </cell>
          <cell r="K40" t="str">
            <v>1130531</v>
          </cell>
          <cell r="O40" t="str">
            <v>1130619</v>
          </cell>
          <cell r="S40" t="str">
            <v>十二日制</v>
          </cell>
        </row>
        <row r="41">
          <cell r="A41">
            <v>9933</v>
          </cell>
          <cell r="B41" t="str">
            <v>9933</v>
          </cell>
          <cell r="C41" t="str">
            <v>上市</v>
          </cell>
          <cell r="D41" t="str">
            <v>生效</v>
          </cell>
          <cell r="E41" t="str">
            <v>中鼎工程</v>
          </cell>
          <cell r="F41" t="str">
            <v>國泰證券</v>
          </cell>
          <cell r="G41" t="str">
            <v>轉換公司債(無擔保)</v>
          </cell>
          <cell r="H41">
            <v>6000000000</v>
          </cell>
          <cell r="I41" t="str">
            <v>台幣</v>
          </cell>
          <cell r="K41" t="str">
            <v>1130612</v>
          </cell>
          <cell r="O41" t="str">
            <v>1130628</v>
          </cell>
          <cell r="S41" t="str">
            <v>十二日制</v>
          </cell>
        </row>
        <row r="42">
          <cell r="A42">
            <v>2641</v>
          </cell>
          <cell r="B42" t="str">
            <v>2641</v>
          </cell>
          <cell r="C42" t="str">
            <v>上櫃</v>
          </cell>
          <cell r="D42" t="str">
            <v>生效</v>
          </cell>
          <cell r="E42" t="str">
            <v>正德海運</v>
          </cell>
          <cell r="F42" t="str">
            <v>群益金鼎證券</v>
          </cell>
          <cell r="G42" t="str">
            <v>轉換公司債(無擔保)</v>
          </cell>
          <cell r="H42">
            <v>590000000</v>
          </cell>
          <cell r="I42" t="str">
            <v>台幣</v>
          </cell>
          <cell r="K42" t="str">
            <v>1130614</v>
          </cell>
          <cell r="O42" t="str">
            <v>1130702</v>
          </cell>
          <cell r="S42" t="str">
            <v>十二日制</v>
          </cell>
        </row>
        <row r="43">
          <cell r="A43">
            <v>3016</v>
          </cell>
          <cell r="B43" t="str">
            <v>3016</v>
          </cell>
          <cell r="C43" t="str">
            <v>上市</v>
          </cell>
          <cell r="D43" t="str">
            <v>生效</v>
          </cell>
          <cell r="E43" t="str">
            <v>嘉晶電子</v>
          </cell>
          <cell r="F43" t="str">
            <v>凱基證券</v>
          </cell>
          <cell r="G43" t="str">
            <v>轉換公司債(無擔保)</v>
          </cell>
          <cell r="H43">
            <v>500000000</v>
          </cell>
          <cell r="I43" t="str">
            <v>台幣</v>
          </cell>
          <cell r="K43" t="str">
            <v>1130619</v>
          </cell>
          <cell r="O43" t="str">
            <v>1130705</v>
          </cell>
          <cell r="S43" t="str">
            <v>十二日制</v>
          </cell>
        </row>
        <row r="44">
          <cell r="A44">
            <v>6269</v>
          </cell>
          <cell r="B44" t="str">
            <v>6269</v>
          </cell>
          <cell r="C44" t="str">
            <v>上市</v>
          </cell>
          <cell r="D44" t="str">
            <v>生效</v>
          </cell>
          <cell r="E44" t="str">
            <v>台郡科技</v>
          </cell>
          <cell r="F44" t="str">
            <v>元大證券</v>
          </cell>
          <cell r="G44" t="str">
            <v>轉換公司債(無擔保)</v>
          </cell>
          <cell r="H44">
            <v>2000000000</v>
          </cell>
          <cell r="I44" t="str">
            <v>台幣</v>
          </cell>
          <cell r="K44" t="str">
            <v>1130619</v>
          </cell>
          <cell r="O44" t="str">
            <v>1130705</v>
          </cell>
          <cell r="S44" t="str">
            <v>十二日制</v>
          </cell>
        </row>
        <row r="45">
          <cell r="A45">
            <v>6269</v>
          </cell>
          <cell r="B45" t="str">
            <v>6269</v>
          </cell>
          <cell r="C45" t="str">
            <v>上市</v>
          </cell>
          <cell r="D45" t="str">
            <v>生效</v>
          </cell>
          <cell r="E45" t="str">
            <v>台郡科技</v>
          </cell>
          <cell r="F45" t="str">
            <v>元大證券</v>
          </cell>
          <cell r="G45" t="str">
            <v>轉換公司債(無擔保)</v>
          </cell>
          <cell r="H45">
            <v>1000000000</v>
          </cell>
          <cell r="I45" t="str">
            <v>台幣</v>
          </cell>
          <cell r="K45" t="str">
            <v>1130619</v>
          </cell>
          <cell r="O45" t="str">
            <v>1130705</v>
          </cell>
          <cell r="S45" t="str">
            <v>十二日制</v>
          </cell>
        </row>
        <row r="46">
          <cell r="A46">
            <v>6472</v>
          </cell>
          <cell r="B46" t="str">
            <v>6472</v>
          </cell>
          <cell r="C46" t="str">
            <v>上市</v>
          </cell>
          <cell r="D46" t="str">
            <v>生效</v>
          </cell>
          <cell r="E46" t="str">
            <v>保瑞藥業</v>
          </cell>
          <cell r="F46" t="str">
            <v>台新證券</v>
          </cell>
          <cell r="G46" t="str">
            <v>轉換公司債(海外無擔保)</v>
          </cell>
          <cell r="H46">
            <v>200000000</v>
          </cell>
          <cell r="I46" t="str">
            <v>美元</v>
          </cell>
          <cell r="K46" t="str">
            <v>1130621</v>
          </cell>
          <cell r="O46" t="str">
            <v>1130709</v>
          </cell>
          <cell r="S46" t="str">
            <v>十二日制</v>
          </cell>
        </row>
        <row r="47">
          <cell r="A47">
            <v>6669</v>
          </cell>
          <cell r="B47" t="str">
            <v>6669</v>
          </cell>
          <cell r="C47" t="str">
            <v>上市</v>
          </cell>
          <cell r="D47" t="str">
            <v>生效</v>
          </cell>
          <cell r="E47" t="str">
            <v>緯穎</v>
          </cell>
          <cell r="F47" t="str">
            <v>元大證券</v>
          </cell>
          <cell r="G47" t="str">
            <v>轉換公司債(海外無擔保)</v>
          </cell>
          <cell r="H47">
            <v>600000000</v>
          </cell>
          <cell r="I47" t="str">
            <v>美元</v>
          </cell>
          <cell r="K47" t="str">
            <v>1130621</v>
          </cell>
          <cell r="O47" t="str">
            <v>1130709</v>
          </cell>
          <cell r="S47" t="str">
            <v>十二日制</v>
          </cell>
        </row>
        <row r="48">
          <cell r="A48">
            <v>6830</v>
          </cell>
          <cell r="B48" t="str">
            <v>6830</v>
          </cell>
          <cell r="C48" t="str">
            <v>上市</v>
          </cell>
          <cell r="D48" t="str">
            <v>生效</v>
          </cell>
          <cell r="E48" t="str">
            <v>汎銓</v>
          </cell>
          <cell r="F48" t="str">
            <v>台新證券</v>
          </cell>
          <cell r="G48" t="str">
            <v>轉換公司債(無擔保)</v>
          </cell>
          <cell r="H48">
            <v>500000000</v>
          </cell>
          <cell r="I48" t="str">
            <v>台幣</v>
          </cell>
          <cell r="K48" t="str">
            <v>1130621</v>
          </cell>
          <cell r="O48" t="str">
            <v>1130709</v>
          </cell>
          <cell r="S48" t="str">
            <v>十二日制</v>
          </cell>
        </row>
        <row r="49">
          <cell r="A49">
            <v>1781</v>
          </cell>
          <cell r="B49" t="str">
            <v>1781</v>
          </cell>
          <cell r="C49" t="str">
            <v>上櫃</v>
          </cell>
          <cell r="D49" t="str">
            <v>生效</v>
          </cell>
          <cell r="E49" t="str">
            <v>合世生醫科技</v>
          </cell>
          <cell r="F49" t="str">
            <v>華南永昌證券</v>
          </cell>
          <cell r="G49" t="str">
            <v>轉換公司債(有擔保)</v>
          </cell>
          <cell r="H49">
            <v>200000000</v>
          </cell>
          <cell r="I49" t="str">
            <v>台幣</v>
          </cell>
          <cell r="K49" t="str">
            <v>1130624</v>
          </cell>
          <cell r="O49" t="str">
            <v>1130722</v>
          </cell>
          <cell r="S49" t="str">
            <v>二十日制</v>
          </cell>
        </row>
        <row r="50">
          <cell r="A50">
            <v>6432</v>
          </cell>
          <cell r="B50" t="str">
            <v>6432</v>
          </cell>
          <cell r="C50" t="str">
            <v>上櫃</v>
          </cell>
          <cell r="D50" t="str">
            <v>生效</v>
          </cell>
          <cell r="E50" t="str">
            <v>今展科技</v>
          </cell>
          <cell r="F50" t="str">
            <v>統一證券</v>
          </cell>
          <cell r="G50" t="str">
            <v>轉換公司債(無擔保)</v>
          </cell>
          <cell r="H50">
            <v>250000000</v>
          </cell>
          <cell r="I50" t="str">
            <v>台幣</v>
          </cell>
          <cell r="K50" t="str">
            <v>1130626</v>
          </cell>
          <cell r="O50" t="str">
            <v>1130712</v>
          </cell>
          <cell r="S50" t="str">
            <v>十二日制</v>
          </cell>
        </row>
        <row r="51">
          <cell r="A51">
            <v>2376</v>
          </cell>
          <cell r="B51" t="str">
            <v>2376</v>
          </cell>
          <cell r="C51" t="str">
            <v>上市</v>
          </cell>
          <cell r="D51" t="str">
            <v>生效</v>
          </cell>
          <cell r="E51" t="str">
            <v>技嘉科技</v>
          </cell>
          <cell r="F51" t="str">
            <v>元大證券</v>
          </cell>
          <cell r="G51" t="str">
            <v>轉換公司債(海外無擔保)</v>
          </cell>
          <cell r="H51">
            <v>300000000</v>
          </cell>
          <cell r="I51" t="str">
            <v>美元</v>
          </cell>
          <cell r="K51" t="str">
            <v>1130627</v>
          </cell>
          <cell r="O51" t="str">
            <v>1130715</v>
          </cell>
          <cell r="S51" t="str">
            <v>十二日制</v>
          </cell>
        </row>
        <row r="52">
          <cell r="A52">
            <v>3324</v>
          </cell>
          <cell r="B52" t="str">
            <v>3324</v>
          </cell>
          <cell r="C52" t="str">
            <v>上櫃</v>
          </cell>
          <cell r="D52" t="str">
            <v>生效</v>
          </cell>
          <cell r="E52" t="str">
            <v>雙鴻科技</v>
          </cell>
          <cell r="F52" t="str">
            <v>凱基證券</v>
          </cell>
          <cell r="G52" t="str">
            <v>轉換公司債(無擔保)</v>
          </cell>
          <cell r="H52">
            <v>1500000000</v>
          </cell>
          <cell r="I52" t="str">
            <v>台幣</v>
          </cell>
          <cell r="K52" t="str">
            <v>1130628</v>
          </cell>
          <cell r="O52" t="str">
            <v>1130716</v>
          </cell>
          <cell r="S52" t="str">
            <v>十二日制</v>
          </cell>
        </row>
        <row r="53">
          <cell r="A53">
            <v>3605</v>
          </cell>
          <cell r="B53" t="str">
            <v>3605</v>
          </cell>
          <cell r="C53" t="str">
            <v>上市</v>
          </cell>
          <cell r="D53" t="str">
            <v>生效</v>
          </cell>
          <cell r="E53" t="str">
            <v>宏致電子</v>
          </cell>
          <cell r="F53" t="str">
            <v>凱基證券</v>
          </cell>
          <cell r="G53" t="str">
            <v>轉換公司債(無擔保)</v>
          </cell>
          <cell r="H53">
            <v>1000000000</v>
          </cell>
          <cell r="I53" t="str">
            <v>台幣</v>
          </cell>
          <cell r="K53" t="str">
            <v>1130628</v>
          </cell>
          <cell r="O53" t="str">
            <v>1130716</v>
          </cell>
          <cell r="S53" t="str">
            <v>十二日制</v>
          </cell>
        </row>
        <row r="54">
          <cell r="A54">
            <v>6425</v>
          </cell>
          <cell r="B54" t="str">
            <v>6425</v>
          </cell>
          <cell r="C54" t="str">
            <v>上櫃</v>
          </cell>
          <cell r="D54" t="str">
            <v>生效</v>
          </cell>
          <cell r="E54" t="str">
            <v>易發精機</v>
          </cell>
          <cell r="F54" t="str">
            <v>福邦證券</v>
          </cell>
          <cell r="G54" t="str">
            <v>轉換公司債(有擔保)</v>
          </cell>
          <cell r="H54">
            <v>200000000</v>
          </cell>
          <cell r="I54" t="str">
            <v>台幣</v>
          </cell>
          <cell r="K54" t="str">
            <v>1130705</v>
          </cell>
          <cell r="O54" t="str">
            <v>1130723</v>
          </cell>
          <cell r="S54" t="str">
            <v>十二日制</v>
          </cell>
        </row>
        <row r="55">
          <cell r="A55">
            <v>1536</v>
          </cell>
          <cell r="B55" t="str">
            <v>1536</v>
          </cell>
          <cell r="C55" t="str">
            <v>上市</v>
          </cell>
          <cell r="D55" t="str">
            <v>生效</v>
          </cell>
          <cell r="E55" t="str">
            <v>和大工業</v>
          </cell>
          <cell r="F55" t="str">
            <v>台中銀證券</v>
          </cell>
          <cell r="G55" t="str">
            <v>轉換公司債(無擔保)</v>
          </cell>
          <cell r="H55">
            <v>1500000000</v>
          </cell>
          <cell r="I55" t="str">
            <v>台幣</v>
          </cell>
          <cell r="K55" t="str">
            <v>1130708</v>
          </cell>
          <cell r="O55" t="str">
            <v>1130726</v>
          </cell>
          <cell r="S55" t="str">
            <v>十二日制</v>
          </cell>
        </row>
        <row r="56">
          <cell r="A56">
            <v>4542</v>
          </cell>
          <cell r="B56" t="str">
            <v>4542</v>
          </cell>
          <cell r="C56" t="str">
            <v>上櫃</v>
          </cell>
          <cell r="D56" t="str">
            <v>生效</v>
          </cell>
          <cell r="E56" t="str">
            <v>科嶠工業</v>
          </cell>
          <cell r="F56" t="str">
            <v>富邦證券</v>
          </cell>
          <cell r="G56" t="str">
            <v>轉換公司債(無擔保)</v>
          </cell>
          <cell r="H56">
            <v>300000000</v>
          </cell>
          <cell r="I56" t="str">
            <v>台幣</v>
          </cell>
          <cell r="K56" t="str">
            <v>1130708</v>
          </cell>
          <cell r="O56" t="str">
            <v>1130726</v>
          </cell>
          <cell r="S56" t="str">
            <v>十二日制</v>
          </cell>
        </row>
        <row r="57">
          <cell r="A57">
            <v>3691</v>
          </cell>
          <cell r="B57" t="str">
            <v>3691</v>
          </cell>
          <cell r="C57" t="str">
            <v>上櫃</v>
          </cell>
          <cell r="D57" t="str">
            <v>生效</v>
          </cell>
          <cell r="E57" t="str">
            <v>碩禾電子材料</v>
          </cell>
          <cell r="F57" t="str">
            <v>宏遠證券</v>
          </cell>
          <cell r="G57" t="str">
            <v>轉換公司債(有擔保)</v>
          </cell>
          <cell r="H57">
            <v>2000000000</v>
          </cell>
          <cell r="I57" t="str">
            <v>台幣</v>
          </cell>
          <cell r="K57" t="str">
            <v>1130709</v>
          </cell>
          <cell r="O57" t="str">
            <v>1130808</v>
          </cell>
          <cell r="S57" t="str">
            <v>二十日制</v>
          </cell>
        </row>
        <row r="58">
          <cell r="A58">
            <v>5244</v>
          </cell>
          <cell r="B58" t="str">
            <v>5244</v>
          </cell>
          <cell r="C58" t="str">
            <v>上市</v>
          </cell>
          <cell r="D58" t="str">
            <v>生效</v>
          </cell>
          <cell r="E58" t="str">
            <v>弘凱光電</v>
          </cell>
          <cell r="F58" t="str">
            <v>宏遠證券</v>
          </cell>
          <cell r="G58" t="str">
            <v>轉換公司債(無擔保)</v>
          </cell>
          <cell r="H58">
            <v>500000000</v>
          </cell>
          <cell r="I58" t="str">
            <v>台幣</v>
          </cell>
          <cell r="K58" t="str">
            <v>1130709</v>
          </cell>
          <cell r="O58" t="str">
            <v>1130729</v>
          </cell>
          <cell r="S58" t="str">
            <v>十二日制</v>
          </cell>
        </row>
        <row r="59">
          <cell r="A59">
            <v>2228</v>
          </cell>
          <cell r="B59" t="str">
            <v>2228</v>
          </cell>
          <cell r="C59" t="str">
            <v>上市</v>
          </cell>
          <cell r="D59" t="str">
            <v>生效</v>
          </cell>
          <cell r="E59" t="str">
            <v>劍麟</v>
          </cell>
          <cell r="F59" t="str">
            <v>凱基證券</v>
          </cell>
          <cell r="G59" t="str">
            <v>轉換公司債(無擔保)</v>
          </cell>
          <cell r="H59">
            <v>300000000</v>
          </cell>
          <cell r="I59" t="str">
            <v>台幣</v>
          </cell>
          <cell r="K59" t="str">
            <v>1130715</v>
          </cell>
          <cell r="O59" t="str">
            <v>1130802</v>
          </cell>
          <cell r="S59" t="str">
            <v>十二日制</v>
          </cell>
        </row>
        <row r="60">
          <cell r="A60">
            <v>3491</v>
          </cell>
          <cell r="B60" t="str">
            <v>3491</v>
          </cell>
          <cell r="C60" t="str">
            <v>上櫃</v>
          </cell>
          <cell r="D60" t="str">
            <v>生效</v>
          </cell>
          <cell r="E60" t="str">
            <v>昇達科技</v>
          </cell>
          <cell r="F60" t="str">
            <v>凱基證券</v>
          </cell>
          <cell r="G60" t="str">
            <v>轉換公司債(無擔保)</v>
          </cell>
          <cell r="H60">
            <v>1000000000</v>
          </cell>
          <cell r="I60" t="str">
            <v>台幣</v>
          </cell>
          <cell r="K60" t="str">
            <v>1130718</v>
          </cell>
          <cell r="O60" t="str">
            <v>1130807</v>
          </cell>
          <cell r="S60" t="str">
            <v>十二日制</v>
          </cell>
        </row>
        <row r="61">
          <cell r="A61">
            <v>6179</v>
          </cell>
          <cell r="B61" t="str">
            <v>6179</v>
          </cell>
          <cell r="C61" t="str">
            <v>上櫃</v>
          </cell>
          <cell r="D61" t="str">
            <v>生效</v>
          </cell>
          <cell r="E61" t="str">
            <v>亞通</v>
          </cell>
          <cell r="F61" t="str">
            <v>兆豐證券</v>
          </cell>
          <cell r="G61" t="str">
            <v>轉換公司債(無擔保)</v>
          </cell>
          <cell r="H61">
            <v>600000000</v>
          </cell>
          <cell r="I61" t="str">
            <v>台幣</v>
          </cell>
          <cell r="K61" t="str">
            <v>1130719</v>
          </cell>
          <cell r="O61" t="str">
            <v>1130808</v>
          </cell>
          <cell r="S61" t="str">
            <v>十二日制</v>
          </cell>
        </row>
        <row r="62">
          <cell r="A62">
            <v>1595</v>
          </cell>
          <cell r="B62" t="str">
            <v>1595</v>
          </cell>
          <cell r="C62" t="str">
            <v>上櫃</v>
          </cell>
          <cell r="D62" t="str">
            <v>生效</v>
          </cell>
          <cell r="E62" t="str">
            <v>川寶科技</v>
          </cell>
          <cell r="F62" t="str">
            <v>福邦證券</v>
          </cell>
          <cell r="G62" t="str">
            <v>轉換公司債(無擔保)</v>
          </cell>
          <cell r="H62">
            <v>300000000</v>
          </cell>
          <cell r="I62" t="str">
            <v>台幣</v>
          </cell>
          <cell r="K62" t="str">
            <v>1130722</v>
          </cell>
          <cell r="O62" t="str">
            <v>1130809</v>
          </cell>
          <cell r="S62" t="str">
            <v>十二日制</v>
          </cell>
        </row>
        <row r="63">
          <cell r="A63">
            <v>6182</v>
          </cell>
          <cell r="B63" t="str">
            <v>6182</v>
          </cell>
          <cell r="C63" t="str">
            <v>上櫃</v>
          </cell>
          <cell r="D63" t="str">
            <v>生效</v>
          </cell>
          <cell r="E63" t="str">
            <v>合晶科技</v>
          </cell>
          <cell r="F63" t="str">
            <v>富邦證券</v>
          </cell>
          <cell r="G63" t="str">
            <v>轉換公司債(無擔保)</v>
          </cell>
          <cell r="H63">
            <v>1500000000</v>
          </cell>
          <cell r="I63" t="str">
            <v>台幣</v>
          </cell>
          <cell r="K63" t="str">
            <v>1130722</v>
          </cell>
          <cell r="O63" t="str">
            <v>1130809</v>
          </cell>
          <cell r="S63" t="str">
            <v>十二日制</v>
          </cell>
        </row>
        <row r="64">
          <cell r="A64">
            <v>6680</v>
          </cell>
          <cell r="B64" t="str">
            <v>6680</v>
          </cell>
          <cell r="C64" t="str">
            <v>上櫃</v>
          </cell>
          <cell r="D64" t="str">
            <v>生效</v>
          </cell>
          <cell r="E64" t="str">
            <v>鑫創電子</v>
          </cell>
          <cell r="F64" t="str">
            <v>台新證券</v>
          </cell>
          <cell r="G64" t="str">
            <v>轉換公司債(無擔保)</v>
          </cell>
          <cell r="H64">
            <v>350000000</v>
          </cell>
          <cell r="I64" t="str">
            <v>台幣</v>
          </cell>
          <cell r="K64" t="str">
            <v>1130722</v>
          </cell>
          <cell r="O64" t="str">
            <v>1130809</v>
          </cell>
          <cell r="S64" t="str">
            <v>十二日制</v>
          </cell>
        </row>
        <row r="65">
          <cell r="A65">
            <v>3564</v>
          </cell>
          <cell r="B65" t="str">
            <v>3564</v>
          </cell>
          <cell r="C65" t="str">
            <v>上櫃</v>
          </cell>
          <cell r="D65" t="str">
            <v>生效</v>
          </cell>
          <cell r="E65" t="str">
            <v>其陽科技</v>
          </cell>
          <cell r="F65" t="str">
            <v>台新證券</v>
          </cell>
          <cell r="G65" t="str">
            <v>轉換公司債(無擔保)</v>
          </cell>
          <cell r="H65">
            <v>500000000</v>
          </cell>
          <cell r="I65" t="str">
            <v>台幣</v>
          </cell>
          <cell r="K65" t="str">
            <v>1130726</v>
          </cell>
          <cell r="O65" t="str">
            <v>1130813</v>
          </cell>
          <cell r="S65" t="str">
            <v>十二日制</v>
          </cell>
        </row>
        <row r="66">
          <cell r="A66">
            <v>5608</v>
          </cell>
          <cell r="B66" t="str">
            <v>5608</v>
          </cell>
          <cell r="C66" t="str">
            <v>上市</v>
          </cell>
          <cell r="D66" t="str">
            <v>生效</v>
          </cell>
          <cell r="E66" t="str">
            <v>四維航業</v>
          </cell>
          <cell r="F66" t="str">
            <v>永豐金證券</v>
          </cell>
          <cell r="G66" t="str">
            <v>轉換公司債(有擔保)</v>
          </cell>
          <cell r="H66">
            <v>600000000</v>
          </cell>
          <cell r="I66" t="str">
            <v>台幣</v>
          </cell>
          <cell r="K66" t="str">
            <v>1130731</v>
          </cell>
          <cell r="O66" t="str">
            <v>1130816</v>
          </cell>
          <cell r="S66" t="str">
            <v>十二日制</v>
          </cell>
        </row>
        <row r="67">
          <cell r="A67">
            <v>2464</v>
          </cell>
          <cell r="B67" t="str">
            <v>2464</v>
          </cell>
          <cell r="C67" t="str">
            <v>上市</v>
          </cell>
          <cell r="D67" t="str">
            <v>生效</v>
          </cell>
          <cell r="E67" t="str">
            <v>盟立</v>
          </cell>
          <cell r="F67" t="str">
            <v>中國信託證券</v>
          </cell>
          <cell r="G67" t="str">
            <v>轉換公司債(無擔保)</v>
          </cell>
          <cell r="H67">
            <v>1000000000</v>
          </cell>
          <cell r="I67" t="str">
            <v>台幣</v>
          </cell>
          <cell r="K67" t="str">
            <v>1130802</v>
          </cell>
          <cell r="O67" t="str">
            <v>1130820</v>
          </cell>
          <cell r="S67" t="str">
            <v>十二日制</v>
          </cell>
        </row>
        <row r="68">
          <cell r="A68">
            <v>3558</v>
          </cell>
          <cell r="B68" t="str">
            <v>3558</v>
          </cell>
          <cell r="C68" t="str">
            <v>上櫃</v>
          </cell>
          <cell r="D68" t="str">
            <v>生效</v>
          </cell>
          <cell r="E68" t="str">
            <v>神準科技</v>
          </cell>
          <cell r="F68" t="str">
            <v>凱基證券</v>
          </cell>
          <cell r="G68" t="str">
            <v>轉換公司債(無擔保)</v>
          </cell>
          <cell r="H68">
            <v>1000000000</v>
          </cell>
          <cell r="I68" t="str">
            <v>台幣</v>
          </cell>
          <cell r="K68" t="str">
            <v>1130802</v>
          </cell>
          <cell r="O68" t="str">
            <v>1130820</v>
          </cell>
          <cell r="S68" t="str">
            <v>十二日制</v>
          </cell>
        </row>
        <row r="69">
          <cell r="A69">
            <v>6629</v>
          </cell>
          <cell r="B69" t="str">
            <v>6629</v>
          </cell>
          <cell r="C69" t="str">
            <v>上櫃</v>
          </cell>
          <cell r="D69" t="str">
            <v>生效</v>
          </cell>
          <cell r="E69" t="str">
            <v>F-泰金</v>
          </cell>
          <cell r="F69" t="str">
            <v>元大證券</v>
          </cell>
          <cell r="G69" t="str">
            <v>轉換公司債(無擔保)</v>
          </cell>
          <cell r="H69">
            <v>300000000</v>
          </cell>
          <cell r="I69" t="str">
            <v>台幣</v>
          </cell>
          <cell r="K69" t="str">
            <v>1130802</v>
          </cell>
          <cell r="O69" t="str">
            <v>1130820</v>
          </cell>
          <cell r="S69" t="str">
            <v>十二日制</v>
          </cell>
        </row>
        <row r="70">
          <cell r="A70">
            <v>2528</v>
          </cell>
          <cell r="B70" t="str">
            <v>2528</v>
          </cell>
          <cell r="C70" t="str">
            <v>上市</v>
          </cell>
          <cell r="D70" t="str">
            <v>生效</v>
          </cell>
          <cell r="E70" t="str">
            <v>皇普建設</v>
          </cell>
          <cell r="F70" t="str">
            <v>台新證券</v>
          </cell>
          <cell r="G70" t="str">
            <v>轉換公司債(有擔保)</v>
          </cell>
          <cell r="H70">
            <v>600000000</v>
          </cell>
          <cell r="I70" t="str">
            <v>台幣</v>
          </cell>
          <cell r="K70" t="str">
            <v>1130805</v>
          </cell>
          <cell r="O70" t="str">
            <v>1130821</v>
          </cell>
          <cell r="S70" t="str">
            <v>十二日制</v>
          </cell>
        </row>
        <row r="71">
          <cell r="A71">
            <v>2528</v>
          </cell>
          <cell r="B71" t="str">
            <v>2528</v>
          </cell>
          <cell r="C71" t="str">
            <v>上市</v>
          </cell>
          <cell r="D71" t="str">
            <v>生效</v>
          </cell>
          <cell r="E71" t="str">
            <v>皇普建設</v>
          </cell>
          <cell r="F71" t="str">
            <v>台新證券</v>
          </cell>
          <cell r="G71" t="str">
            <v>轉換公司債(無擔保)</v>
          </cell>
          <cell r="H71">
            <v>600000000</v>
          </cell>
          <cell r="I71" t="str">
            <v>台幣</v>
          </cell>
          <cell r="K71" t="str">
            <v>1130805</v>
          </cell>
          <cell r="O71" t="str">
            <v>1130821</v>
          </cell>
          <cell r="S71" t="str">
            <v>十二日制</v>
          </cell>
        </row>
        <row r="72">
          <cell r="A72">
            <v>3033</v>
          </cell>
          <cell r="B72" t="str">
            <v>3033</v>
          </cell>
          <cell r="C72" t="str">
            <v>上市</v>
          </cell>
          <cell r="D72" t="str">
            <v>生效</v>
          </cell>
          <cell r="E72" t="str">
            <v>威健實業</v>
          </cell>
          <cell r="F72" t="str">
            <v>華南永昌證券</v>
          </cell>
          <cell r="G72" t="str">
            <v>轉換公司債(無擔保)</v>
          </cell>
          <cell r="H72">
            <v>2500000000</v>
          </cell>
          <cell r="I72" t="str">
            <v>台幣</v>
          </cell>
          <cell r="K72" t="str">
            <v>1130807</v>
          </cell>
          <cell r="O72" t="str">
            <v>1130823</v>
          </cell>
          <cell r="S72" t="str">
            <v>十二日制</v>
          </cell>
        </row>
        <row r="73">
          <cell r="A73">
            <v>2383</v>
          </cell>
          <cell r="B73" t="str">
            <v>2383</v>
          </cell>
          <cell r="C73" t="str">
            <v>上市</v>
          </cell>
          <cell r="D73" t="str">
            <v>生效</v>
          </cell>
          <cell r="E73" t="str">
            <v>台光電子</v>
          </cell>
          <cell r="F73" t="str">
            <v>凱基證券</v>
          </cell>
          <cell r="G73" t="str">
            <v>轉換公司債(無擔保)</v>
          </cell>
          <cell r="H73">
            <v>3000000000</v>
          </cell>
          <cell r="I73" t="str">
            <v>台幣</v>
          </cell>
          <cell r="K73" t="str">
            <v>1130815</v>
          </cell>
          <cell r="O73" t="str">
            <v>1130902</v>
          </cell>
          <cell r="S73" t="str">
            <v>十二日制</v>
          </cell>
        </row>
        <row r="74">
          <cell r="A74">
            <v>2383</v>
          </cell>
          <cell r="B74" t="str">
            <v>2383</v>
          </cell>
          <cell r="C74" t="str">
            <v>上市</v>
          </cell>
          <cell r="D74" t="str">
            <v>生效</v>
          </cell>
          <cell r="E74" t="str">
            <v>台光電子</v>
          </cell>
          <cell r="F74" t="str">
            <v>凱基證券</v>
          </cell>
          <cell r="G74" t="str">
            <v>轉換公司債(無擔保)</v>
          </cell>
          <cell r="H74">
            <v>3000000000</v>
          </cell>
          <cell r="I74" t="str">
            <v>台幣</v>
          </cell>
          <cell r="K74" t="str">
            <v>1130815</v>
          </cell>
          <cell r="O74" t="str">
            <v>1130902</v>
          </cell>
          <cell r="S74" t="str">
            <v>十二日制</v>
          </cell>
        </row>
        <row r="75">
          <cell r="A75">
            <v>1609</v>
          </cell>
          <cell r="B75" t="str">
            <v>1609</v>
          </cell>
          <cell r="C75" t="str">
            <v>上市</v>
          </cell>
          <cell r="D75" t="str">
            <v>生效</v>
          </cell>
          <cell r="E75" t="str">
            <v>大亞電纜</v>
          </cell>
          <cell r="F75" t="str">
            <v>凱基證券</v>
          </cell>
          <cell r="G75" t="str">
            <v>轉換公司債(無擔保)</v>
          </cell>
          <cell r="H75">
            <v>2000000000</v>
          </cell>
          <cell r="I75" t="str">
            <v>台幣</v>
          </cell>
          <cell r="K75" t="str">
            <v>1130819</v>
          </cell>
          <cell r="O75" t="str">
            <v>1130904</v>
          </cell>
          <cell r="S75" t="str">
            <v>十二日制</v>
          </cell>
        </row>
        <row r="76">
          <cell r="A76">
            <v>2382</v>
          </cell>
          <cell r="B76" t="str">
            <v>2382</v>
          </cell>
          <cell r="C76" t="str">
            <v>上市</v>
          </cell>
          <cell r="D76" t="str">
            <v>生效</v>
          </cell>
          <cell r="E76" t="str">
            <v>廣達電腦</v>
          </cell>
          <cell r="F76" t="str">
            <v>元大證券</v>
          </cell>
          <cell r="G76" t="str">
            <v>轉換公司債(海外無擔保)</v>
          </cell>
          <cell r="H76">
            <v>1000000000</v>
          </cell>
          <cell r="I76" t="str">
            <v>美元</v>
          </cell>
          <cell r="K76" t="str">
            <v>1130822</v>
          </cell>
          <cell r="O76" t="str">
            <v>1130909</v>
          </cell>
          <cell r="S76" t="str">
            <v>十二日制</v>
          </cell>
        </row>
        <row r="77">
          <cell r="A77">
            <v>6197</v>
          </cell>
          <cell r="B77" t="str">
            <v>6197</v>
          </cell>
          <cell r="C77" t="str">
            <v>上市</v>
          </cell>
          <cell r="D77" t="str">
            <v>生效</v>
          </cell>
          <cell r="E77" t="str">
            <v>佳必琪</v>
          </cell>
          <cell r="F77" t="str">
            <v>元大證券</v>
          </cell>
          <cell r="G77" t="str">
            <v>轉換公司債(無擔保)</v>
          </cell>
          <cell r="H77">
            <v>1000000000</v>
          </cell>
          <cell r="I77" t="str">
            <v>台幣</v>
          </cell>
          <cell r="K77" t="str">
            <v>1130823</v>
          </cell>
          <cell r="O77" t="str">
            <v>1130910</v>
          </cell>
          <cell r="S77" t="str">
            <v>十二日制</v>
          </cell>
        </row>
        <row r="78">
          <cell r="A78">
            <v>2034</v>
          </cell>
          <cell r="B78" t="str">
            <v>2034</v>
          </cell>
          <cell r="C78" t="str">
            <v>上市</v>
          </cell>
          <cell r="D78" t="str">
            <v>生效</v>
          </cell>
          <cell r="E78" t="str">
            <v>允強實業</v>
          </cell>
          <cell r="F78" t="str">
            <v>永豐金證券</v>
          </cell>
          <cell r="G78" t="str">
            <v>轉換公司債(無擔保)</v>
          </cell>
          <cell r="H78">
            <v>2000000000</v>
          </cell>
          <cell r="I78" t="str">
            <v>台幣</v>
          </cell>
          <cell r="K78" t="str">
            <v>1130826</v>
          </cell>
          <cell r="O78" t="str">
            <v>1130911</v>
          </cell>
          <cell r="S78" t="str">
            <v>十二日制</v>
          </cell>
        </row>
        <row r="79">
          <cell r="A79">
            <v>8147</v>
          </cell>
          <cell r="B79" t="str">
            <v>8147</v>
          </cell>
          <cell r="C79" t="str">
            <v>上櫃</v>
          </cell>
          <cell r="D79" t="str">
            <v>生效</v>
          </cell>
          <cell r="E79" t="str">
            <v>正淩精密工業</v>
          </cell>
          <cell r="F79" t="str">
            <v>中國信託證券</v>
          </cell>
          <cell r="G79" t="str">
            <v>轉換公司債(無擔保)</v>
          </cell>
          <cell r="H79">
            <v>300000000</v>
          </cell>
          <cell r="I79" t="str">
            <v>台幣</v>
          </cell>
          <cell r="K79" t="str">
            <v>1130826</v>
          </cell>
          <cell r="O79" t="str">
            <v>1130911</v>
          </cell>
          <cell r="S79" t="str">
            <v>十二日制</v>
          </cell>
        </row>
        <row r="80">
          <cell r="A80">
            <v>2548</v>
          </cell>
          <cell r="B80" t="str">
            <v>2548</v>
          </cell>
          <cell r="C80" t="str">
            <v>上市</v>
          </cell>
          <cell r="D80" t="str">
            <v>生效</v>
          </cell>
          <cell r="E80" t="str">
            <v>華固建設</v>
          </cell>
          <cell r="F80" t="str">
            <v>富邦證券</v>
          </cell>
          <cell r="G80" t="str">
            <v>轉換公司債(無擔保)</v>
          </cell>
          <cell r="H80">
            <v>4000000000</v>
          </cell>
          <cell r="I80" t="str">
            <v>台幣</v>
          </cell>
          <cell r="K80" t="str">
            <v>1130827</v>
          </cell>
          <cell r="O80" t="str">
            <v>1130912</v>
          </cell>
          <cell r="S80" t="str">
            <v>十二日制</v>
          </cell>
        </row>
        <row r="81">
          <cell r="A81">
            <v>2548</v>
          </cell>
          <cell r="B81" t="str">
            <v>2548</v>
          </cell>
          <cell r="C81" t="str">
            <v>上市</v>
          </cell>
          <cell r="D81" t="str">
            <v>生效</v>
          </cell>
          <cell r="E81" t="str">
            <v>華固建設</v>
          </cell>
          <cell r="F81" t="str">
            <v>富邦證券</v>
          </cell>
          <cell r="G81" t="str">
            <v>轉換公司債(無擔保)</v>
          </cell>
          <cell r="H81">
            <v>2000000000</v>
          </cell>
          <cell r="I81" t="str">
            <v>台幣</v>
          </cell>
          <cell r="K81" t="str">
            <v>1130827</v>
          </cell>
          <cell r="O81" t="str">
            <v>1130912</v>
          </cell>
          <cell r="S81" t="str">
            <v>十二日制</v>
          </cell>
        </row>
        <row r="82">
          <cell r="A82">
            <v>6863</v>
          </cell>
          <cell r="B82" t="str">
            <v>6863</v>
          </cell>
          <cell r="C82" t="str">
            <v>上市</v>
          </cell>
          <cell r="D82" t="str">
            <v>生效</v>
          </cell>
          <cell r="E82" t="str">
            <v>F-永道</v>
          </cell>
          <cell r="F82" t="str">
            <v>富邦證券</v>
          </cell>
          <cell r="G82" t="str">
            <v>轉換公司債(無擔保)</v>
          </cell>
          <cell r="H82">
            <v>1000000000</v>
          </cell>
          <cell r="I82" t="str">
            <v>台幣</v>
          </cell>
          <cell r="K82" t="str">
            <v>1130828</v>
          </cell>
          <cell r="O82" t="str">
            <v>1130913</v>
          </cell>
          <cell r="S82" t="str">
            <v>十二日制</v>
          </cell>
        </row>
        <row r="83">
          <cell r="A83">
            <v>9935</v>
          </cell>
          <cell r="B83" t="str">
            <v>9935</v>
          </cell>
          <cell r="C83" t="str">
            <v>上市</v>
          </cell>
          <cell r="D83" t="str">
            <v>生效</v>
          </cell>
          <cell r="E83" t="str">
            <v>慶豐富實業</v>
          </cell>
          <cell r="F83" t="str">
            <v>凱基證券</v>
          </cell>
          <cell r="G83" t="str">
            <v>轉換公司債(無擔保)</v>
          </cell>
          <cell r="H83">
            <v>300000000</v>
          </cell>
          <cell r="I83" t="str">
            <v>台幣</v>
          </cell>
          <cell r="K83" t="str">
            <v>1130829</v>
          </cell>
          <cell r="O83" t="str">
            <v>1130916</v>
          </cell>
          <cell r="S83" t="str">
            <v>十二日制</v>
          </cell>
        </row>
        <row r="84">
          <cell r="A84">
            <v>9939</v>
          </cell>
          <cell r="B84" t="str">
            <v>9939</v>
          </cell>
          <cell r="C84" t="str">
            <v>上市</v>
          </cell>
          <cell r="D84" t="str">
            <v>生效</v>
          </cell>
          <cell r="E84" t="str">
            <v>宏全國際</v>
          </cell>
          <cell r="F84" t="str">
            <v>台新證券</v>
          </cell>
          <cell r="G84" t="str">
            <v>轉換公司債(無擔保)</v>
          </cell>
          <cell r="H84">
            <v>4000000000</v>
          </cell>
          <cell r="I84" t="str">
            <v>台幣</v>
          </cell>
          <cell r="K84" t="str">
            <v>1130829</v>
          </cell>
          <cell r="O84" t="str">
            <v>1130916</v>
          </cell>
          <cell r="S84" t="str">
            <v>十二日制</v>
          </cell>
        </row>
        <row r="85">
          <cell r="A85">
            <v>2317</v>
          </cell>
          <cell r="B85" t="str">
            <v>2317</v>
          </cell>
          <cell r="C85" t="str">
            <v>上市</v>
          </cell>
          <cell r="D85" t="str">
            <v>生效</v>
          </cell>
          <cell r="E85" t="str">
            <v>鴻海精密</v>
          </cell>
          <cell r="F85" t="str">
            <v>福邦證券</v>
          </cell>
          <cell r="G85" t="str">
            <v>轉換公司債(海外無擔保)</v>
          </cell>
          <cell r="H85">
            <v>700000000</v>
          </cell>
          <cell r="I85" t="str">
            <v>美元</v>
          </cell>
          <cell r="K85" t="str">
            <v>1130830</v>
          </cell>
          <cell r="O85" t="str">
            <v>1130918</v>
          </cell>
          <cell r="S85" t="str">
            <v>十二日制</v>
          </cell>
        </row>
        <row r="86">
          <cell r="A86">
            <v>3013</v>
          </cell>
          <cell r="B86" t="str">
            <v>3013</v>
          </cell>
          <cell r="C86" t="str">
            <v>上市</v>
          </cell>
          <cell r="D86" t="str">
            <v>生效</v>
          </cell>
          <cell r="E86" t="str">
            <v>晟銘電子科技</v>
          </cell>
          <cell r="F86" t="str">
            <v>中國信託證券</v>
          </cell>
          <cell r="G86" t="str">
            <v>轉換公司債(有擔保)</v>
          </cell>
          <cell r="H86">
            <v>500000000</v>
          </cell>
          <cell r="I86" t="str">
            <v>台幣</v>
          </cell>
          <cell r="K86" t="str">
            <v>1130830</v>
          </cell>
          <cell r="O86" t="str">
            <v>1130918</v>
          </cell>
          <cell r="S86" t="str">
            <v>十二日制</v>
          </cell>
        </row>
        <row r="87">
          <cell r="A87">
            <v>3516</v>
          </cell>
          <cell r="B87" t="str">
            <v>3516</v>
          </cell>
          <cell r="C87" t="str">
            <v>上櫃</v>
          </cell>
          <cell r="D87" t="str">
            <v>生效</v>
          </cell>
          <cell r="E87" t="str">
            <v>亞帝歐光電</v>
          </cell>
          <cell r="F87" t="str">
            <v>富邦證券</v>
          </cell>
          <cell r="G87" t="str">
            <v>轉換公司債(有擔保)</v>
          </cell>
          <cell r="H87">
            <v>350000000</v>
          </cell>
          <cell r="I87" t="str">
            <v>台幣</v>
          </cell>
          <cell r="K87" t="str">
            <v>1130830</v>
          </cell>
          <cell r="O87" t="str">
            <v>1130918</v>
          </cell>
          <cell r="S87" t="str">
            <v>十二日制</v>
          </cell>
        </row>
        <row r="88">
          <cell r="A88">
            <v>9958</v>
          </cell>
          <cell r="B88" t="str">
            <v>9958</v>
          </cell>
          <cell r="C88" t="str">
            <v>上市</v>
          </cell>
          <cell r="D88" t="str">
            <v>生效</v>
          </cell>
          <cell r="E88" t="str">
            <v>世紀鋼鐵</v>
          </cell>
          <cell r="F88" t="str">
            <v>永豐金證券</v>
          </cell>
          <cell r="G88" t="str">
            <v>轉換公司債(無擔保)</v>
          </cell>
          <cell r="H88">
            <v>4000000000</v>
          </cell>
          <cell r="I88" t="str">
            <v>台幣</v>
          </cell>
          <cell r="K88" t="str">
            <v>1130903</v>
          </cell>
          <cell r="O88" t="str">
            <v>1130920</v>
          </cell>
          <cell r="S88" t="str">
            <v>十二日制</v>
          </cell>
        </row>
        <row r="89">
          <cell r="A89">
            <v>9958</v>
          </cell>
          <cell r="B89" t="str">
            <v>9958</v>
          </cell>
          <cell r="C89" t="str">
            <v>上市</v>
          </cell>
          <cell r="D89" t="str">
            <v>生效</v>
          </cell>
          <cell r="E89" t="str">
            <v>世紀鋼鐵</v>
          </cell>
          <cell r="F89" t="str">
            <v>永豐金證券</v>
          </cell>
          <cell r="G89" t="str">
            <v>轉換公司債(無擔保)</v>
          </cell>
          <cell r="H89">
            <v>2000000000</v>
          </cell>
          <cell r="I89" t="str">
            <v>台幣</v>
          </cell>
          <cell r="K89" t="str">
            <v>1130903</v>
          </cell>
          <cell r="O89" t="str">
            <v>1130920</v>
          </cell>
          <cell r="S89" t="str">
            <v>十二日制</v>
          </cell>
        </row>
        <row r="90">
          <cell r="A90">
            <v>5212</v>
          </cell>
          <cell r="B90" t="str">
            <v>5212</v>
          </cell>
          <cell r="C90" t="str">
            <v>上櫃</v>
          </cell>
          <cell r="D90" t="str">
            <v>生效</v>
          </cell>
          <cell r="E90" t="str">
            <v>凌網科技</v>
          </cell>
          <cell r="F90" t="str">
            <v>統一證券</v>
          </cell>
          <cell r="G90" t="str">
            <v>轉換公司債(無擔保)</v>
          </cell>
          <cell r="H90">
            <v>400000000</v>
          </cell>
          <cell r="I90" t="str">
            <v>台幣</v>
          </cell>
          <cell r="K90" t="str">
            <v>1130904</v>
          </cell>
          <cell r="O90" t="str">
            <v>1130923</v>
          </cell>
          <cell r="S90" t="str">
            <v>十二日制</v>
          </cell>
        </row>
        <row r="91">
          <cell r="A91">
            <v>3257</v>
          </cell>
          <cell r="B91" t="str">
            <v>3257</v>
          </cell>
          <cell r="C91" t="str">
            <v>上市</v>
          </cell>
          <cell r="D91" t="str">
            <v>生效</v>
          </cell>
          <cell r="E91" t="str">
            <v>虹冠電子</v>
          </cell>
          <cell r="F91" t="str">
            <v>台新證券</v>
          </cell>
          <cell r="G91" t="str">
            <v>轉換公司債(無擔保)</v>
          </cell>
          <cell r="H91">
            <v>500000000</v>
          </cell>
          <cell r="I91" t="str">
            <v>台幣</v>
          </cell>
          <cell r="K91" t="str">
            <v>1130906</v>
          </cell>
          <cell r="O91" t="str">
            <v>1130925</v>
          </cell>
          <cell r="S91" t="str">
            <v>十二日制</v>
          </cell>
        </row>
        <row r="92">
          <cell r="A92">
            <v>6706</v>
          </cell>
          <cell r="B92" t="str">
            <v>6706</v>
          </cell>
          <cell r="C92" t="str">
            <v>上市</v>
          </cell>
          <cell r="D92" t="str">
            <v>生效</v>
          </cell>
          <cell r="E92" t="str">
            <v>惠特</v>
          </cell>
          <cell r="F92" t="str">
            <v>凱基證券</v>
          </cell>
          <cell r="G92" t="str">
            <v>轉換公司債(無擔保)</v>
          </cell>
          <cell r="H92">
            <v>500000000</v>
          </cell>
          <cell r="I92" t="str">
            <v>台幣</v>
          </cell>
          <cell r="K92" t="str">
            <v>1130906</v>
          </cell>
          <cell r="O92" t="str">
            <v>1130925</v>
          </cell>
          <cell r="S92" t="str">
            <v>十二日制</v>
          </cell>
        </row>
        <row r="93">
          <cell r="A93">
            <v>6874</v>
          </cell>
          <cell r="B93" t="str">
            <v>6874</v>
          </cell>
          <cell r="C93" t="str">
            <v>上櫃</v>
          </cell>
          <cell r="D93" t="str">
            <v>生效</v>
          </cell>
          <cell r="E93" t="str">
            <v>倍力</v>
          </cell>
          <cell r="F93" t="str">
            <v>富邦證券</v>
          </cell>
          <cell r="G93" t="str">
            <v>轉換公司債(無擔保)</v>
          </cell>
          <cell r="H93">
            <v>300000000</v>
          </cell>
          <cell r="I93" t="str">
            <v>台幣</v>
          </cell>
          <cell r="K93" t="str">
            <v>1130906</v>
          </cell>
          <cell r="O93" t="str">
            <v>1130925</v>
          </cell>
          <cell r="S93" t="str">
            <v>十二日制</v>
          </cell>
        </row>
        <row r="94">
          <cell r="A94">
            <v>6584</v>
          </cell>
          <cell r="B94" t="str">
            <v>6584</v>
          </cell>
          <cell r="C94" t="str">
            <v>上櫃</v>
          </cell>
          <cell r="D94" t="str">
            <v>生效</v>
          </cell>
          <cell r="E94" t="str">
            <v>南俊國際</v>
          </cell>
          <cell r="F94" t="str">
            <v>凱基證券</v>
          </cell>
          <cell r="G94" t="str">
            <v>轉換公司債(有擔保)</v>
          </cell>
          <cell r="H94">
            <v>700000000</v>
          </cell>
          <cell r="I94" t="str">
            <v>台幣</v>
          </cell>
          <cell r="K94" t="str">
            <v>1130909</v>
          </cell>
          <cell r="O94" t="str">
            <v>1130926</v>
          </cell>
          <cell r="S94" t="str">
            <v>十二日制</v>
          </cell>
        </row>
        <row r="95">
          <cell r="A95">
            <v>6584</v>
          </cell>
          <cell r="B95" t="str">
            <v>6584</v>
          </cell>
          <cell r="C95" t="str">
            <v>上櫃</v>
          </cell>
          <cell r="D95" t="str">
            <v>生效</v>
          </cell>
          <cell r="E95" t="str">
            <v>南俊國際</v>
          </cell>
          <cell r="F95" t="str">
            <v>凱基證券</v>
          </cell>
          <cell r="G95" t="str">
            <v>轉換公司債(無擔保)</v>
          </cell>
          <cell r="H95">
            <v>300000000</v>
          </cell>
          <cell r="I95" t="str">
            <v>台幣</v>
          </cell>
          <cell r="K95" t="str">
            <v>1130909</v>
          </cell>
          <cell r="O95" t="str">
            <v>1130926</v>
          </cell>
          <cell r="S95" t="str">
            <v>十二日制</v>
          </cell>
        </row>
        <row r="96">
          <cell r="A96">
            <v>9802</v>
          </cell>
          <cell r="B96" t="str">
            <v>9802</v>
          </cell>
          <cell r="C96" t="str">
            <v>上市</v>
          </cell>
          <cell r="D96" t="str">
            <v>生效</v>
          </cell>
          <cell r="E96" t="str">
            <v>F-鈺齊</v>
          </cell>
          <cell r="F96" t="str">
            <v>國票證券</v>
          </cell>
          <cell r="G96" t="str">
            <v>轉換公司債(無擔保)</v>
          </cell>
          <cell r="H96">
            <v>1000000000</v>
          </cell>
          <cell r="I96" t="str">
            <v>台幣</v>
          </cell>
          <cell r="K96" t="str">
            <v>1130909</v>
          </cell>
          <cell r="O96" t="str">
            <v>1130926</v>
          </cell>
          <cell r="S96" t="str">
            <v>十二日制</v>
          </cell>
        </row>
        <row r="97">
          <cell r="A97">
            <v>4549</v>
          </cell>
          <cell r="B97" t="str">
            <v>4549</v>
          </cell>
          <cell r="C97" t="str">
            <v>上櫃</v>
          </cell>
          <cell r="D97" t="str">
            <v>生效</v>
          </cell>
          <cell r="E97" t="str">
            <v>桓達</v>
          </cell>
          <cell r="F97" t="str">
            <v>凱基證券</v>
          </cell>
          <cell r="G97" t="str">
            <v>轉換公司債(無擔保)</v>
          </cell>
          <cell r="H97">
            <v>500000000</v>
          </cell>
          <cell r="I97" t="str">
            <v>台幣</v>
          </cell>
          <cell r="K97" t="str">
            <v>1130911</v>
          </cell>
          <cell r="O97" t="str">
            <v>1130930</v>
          </cell>
          <cell r="S97" t="str">
            <v>十二日制</v>
          </cell>
        </row>
        <row r="98">
          <cell r="A98">
            <v>6835</v>
          </cell>
          <cell r="B98" t="str">
            <v>6835</v>
          </cell>
          <cell r="C98" t="str">
            <v>上市</v>
          </cell>
          <cell r="D98" t="str">
            <v>生效</v>
          </cell>
          <cell r="E98" t="str">
            <v>圓裕</v>
          </cell>
          <cell r="F98" t="str">
            <v>中國信託證券</v>
          </cell>
          <cell r="G98" t="str">
            <v>轉換公司債(無擔保)</v>
          </cell>
          <cell r="H98">
            <v>600000000</v>
          </cell>
          <cell r="I98" t="str">
            <v>台幣</v>
          </cell>
          <cell r="K98" t="str">
            <v>1130913</v>
          </cell>
          <cell r="O98" t="str">
            <v>1131004</v>
          </cell>
          <cell r="S98" t="str">
            <v>十二日制</v>
          </cell>
        </row>
        <row r="99">
          <cell r="A99">
            <v>6768</v>
          </cell>
          <cell r="B99" t="str">
            <v>6768</v>
          </cell>
          <cell r="C99" t="str">
            <v>上市</v>
          </cell>
          <cell r="D99" t="str">
            <v>生效</v>
          </cell>
          <cell r="E99" t="str">
            <v>F-志強</v>
          </cell>
          <cell r="F99" t="str">
            <v>元大證券</v>
          </cell>
          <cell r="G99" t="str">
            <v>轉換公司債(無擔保)</v>
          </cell>
          <cell r="H99">
            <v>1000000000</v>
          </cell>
          <cell r="I99" t="str">
            <v>台幣</v>
          </cell>
          <cell r="K99" t="str">
            <v>1130918</v>
          </cell>
          <cell r="O99" t="str">
            <v>1131008</v>
          </cell>
          <cell r="S99" t="str">
            <v>十二日制</v>
          </cell>
        </row>
        <row r="100">
          <cell r="A100">
            <v>8171</v>
          </cell>
          <cell r="B100" t="str">
            <v>8171</v>
          </cell>
          <cell r="C100" t="str">
            <v>上櫃</v>
          </cell>
          <cell r="E100" t="str">
            <v>天宇工業</v>
          </cell>
          <cell r="F100" t="str">
            <v>台中銀證券</v>
          </cell>
          <cell r="G100" t="str">
            <v>轉換公司債(有擔保)</v>
          </cell>
          <cell r="H100">
            <v>250000000</v>
          </cell>
          <cell r="I100" t="str">
            <v>台幣</v>
          </cell>
          <cell r="K100" t="str">
            <v>1130923</v>
          </cell>
          <cell r="O100" t="str">
            <v>1131014</v>
          </cell>
          <cell r="S100" t="str">
            <v>十二日制</v>
          </cell>
        </row>
        <row r="101">
          <cell r="A101">
            <v>8171</v>
          </cell>
          <cell r="B101" t="str">
            <v>8171</v>
          </cell>
          <cell r="C101" t="str">
            <v>上櫃</v>
          </cell>
          <cell r="E101" t="str">
            <v>天宇工業</v>
          </cell>
          <cell r="F101" t="str">
            <v>台中銀證券</v>
          </cell>
          <cell r="G101" t="str">
            <v>轉換公司債(無擔保)</v>
          </cell>
          <cell r="H101">
            <v>250000000</v>
          </cell>
          <cell r="I101" t="str">
            <v>台幣</v>
          </cell>
          <cell r="K101" t="str">
            <v>1130923</v>
          </cell>
          <cell r="O101" t="str">
            <v>1131014</v>
          </cell>
          <cell r="S101" t="str">
            <v>十二日制</v>
          </cell>
        </row>
        <row r="102">
          <cell r="A102">
            <v>3313</v>
          </cell>
          <cell r="B102" t="str">
            <v>3313</v>
          </cell>
          <cell r="C102" t="str">
            <v>上櫃</v>
          </cell>
          <cell r="E102" t="str">
            <v>斐成</v>
          </cell>
          <cell r="F102" t="str">
            <v>合庫證券</v>
          </cell>
          <cell r="G102" t="str">
            <v>轉換公司債(有擔保)</v>
          </cell>
          <cell r="H102">
            <v>400000000</v>
          </cell>
          <cell r="I102" t="str">
            <v>台幣</v>
          </cell>
          <cell r="K102" t="str">
            <v>1130926</v>
          </cell>
          <cell r="O102" t="str">
            <v>1131029</v>
          </cell>
          <cell r="S102" t="str">
            <v>二十日制</v>
          </cell>
        </row>
        <row r="103">
          <cell r="A103">
            <v>5284</v>
          </cell>
          <cell r="B103" t="str">
            <v>5284</v>
          </cell>
          <cell r="C103" t="str">
            <v>上市</v>
          </cell>
          <cell r="E103" t="str">
            <v>F-JPP</v>
          </cell>
          <cell r="F103" t="str">
            <v>凱基證券</v>
          </cell>
          <cell r="G103" t="str">
            <v>轉換公司債(無擔保)</v>
          </cell>
          <cell r="H103">
            <v>300000000</v>
          </cell>
          <cell r="I103" t="str">
            <v>台幣</v>
          </cell>
          <cell r="K103" t="str">
            <v>1130927</v>
          </cell>
          <cell r="O103" t="str">
            <v>1131018</v>
          </cell>
          <cell r="S103" t="str">
            <v>十二日制</v>
          </cell>
        </row>
        <row r="104">
          <cell r="A104">
            <v>6664</v>
          </cell>
          <cell r="B104" t="str">
            <v>6664</v>
          </cell>
          <cell r="C104" t="str">
            <v>上櫃</v>
          </cell>
          <cell r="E104" t="str">
            <v>群翊</v>
          </cell>
          <cell r="F104" t="str">
            <v>福邦證券</v>
          </cell>
          <cell r="G104" t="str">
            <v>轉換公司債(無擔保)</v>
          </cell>
          <cell r="H104">
            <v>1250000000</v>
          </cell>
          <cell r="I104" t="str">
            <v>台幣</v>
          </cell>
          <cell r="K104" t="str">
            <v>1130927</v>
          </cell>
          <cell r="O104" t="str">
            <v>1131018</v>
          </cell>
          <cell r="S104" t="str">
            <v>十二日制</v>
          </cell>
        </row>
        <row r="105">
          <cell r="A105">
            <v>1101</v>
          </cell>
          <cell r="B105" t="str">
            <v>1101</v>
          </cell>
          <cell r="C105" t="str">
            <v>上市</v>
          </cell>
          <cell r="E105" t="str">
            <v>台灣水泥</v>
          </cell>
          <cell r="F105" t="str">
            <v>元大證券</v>
          </cell>
          <cell r="G105" t="str">
            <v>轉換公司債(無擔保)</v>
          </cell>
          <cell r="H105">
            <v>8000000000</v>
          </cell>
          <cell r="I105" t="str">
            <v>台幣</v>
          </cell>
          <cell r="K105" t="str">
            <v>1130930</v>
          </cell>
          <cell r="O105" t="str">
            <v>1131021</v>
          </cell>
          <cell r="S105" t="str">
            <v>十二日制</v>
          </cell>
        </row>
        <row r="106">
          <cell r="A106">
            <v>1101</v>
          </cell>
          <cell r="B106" t="str">
            <v>1101</v>
          </cell>
          <cell r="C106" t="str">
            <v>上市</v>
          </cell>
          <cell r="E106" t="str">
            <v>台灣水泥</v>
          </cell>
          <cell r="F106" t="str">
            <v>元大證券</v>
          </cell>
          <cell r="G106" t="str">
            <v>轉換公司債(海外無擔保)</v>
          </cell>
          <cell r="H106">
            <v>350000000</v>
          </cell>
          <cell r="I106" t="str">
            <v>美元</v>
          </cell>
          <cell r="K106" t="str">
            <v>1130930</v>
          </cell>
          <cell r="O106" t="str">
            <v>1131021</v>
          </cell>
          <cell r="S106" t="str">
            <v>十二日制</v>
          </cell>
        </row>
        <row r="107">
          <cell r="A107">
            <v>3702</v>
          </cell>
          <cell r="B107" t="str">
            <v>3702</v>
          </cell>
          <cell r="C107" t="str">
            <v>上市</v>
          </cell>
          <cell r="E107" t="str">
            <v>大聯大</v>
          </cell>
          <cell r="F107" t="str">
            <v>元大證券</v>
          </cell>
          <cell r="G107" t="str">
            <v>轉換公司債(無擔保)</v>
          </cell>
          <cell r="H107">
            <v>3500000000</v>
          </cell>
          <cell r="I107" t="str">
            <v>台幣</v>
          </cell>
          <cell r="K107" t="str">
            <v>1131001</v>
          </cell>
          <cell r="O107" t="str">
            <v>1131022</v>
          </cell>
          <cell r="S107" t="str">
            <v>十二日制</v>
          </cell>
        </row>
        <row r="108">
          <cell r="A108">
            <v>3702</v>
          </cell>
          <cell r="B108" t="str">
            <v>3702</v>
          </cell>
          <cell r="C108" t="str">
            <v>上市</v>
          </cell>
          <cell r="E108" t="str">
            <v>大聯大</v>
          </cell>
          <cell r="F108" t="str">
            <v>元大證券</v>
          </cell>
          <cell r="G108" t="str">
            <v>轉換公司債(無擔保)</v>
          </cell>
          <cell r="H108">
            <v>2000000000</v>
          </cell>
          <cell r="I108" t="str">
            <v>台幣</v>
          </cell>
          <cell r="K108" t="str">
            <v>1131001</v>
          </cell>
          <cell r="O108" t="str">
            <v>1131022</v>
          </cell>
          <cell r="S108" t="str">
            <v>十二日制</v>
          </cell>
        </row>
        <row r="109">
          <cell r="A109">
            <v>6442</v>
          </cell>
          <cell r="B109" t="str">
            <v>6442</v>
          </cell>
          <cell r="C109" t="str">
            <v>上市</v>
          </cell>
          <cell r="E109" t="str">
            <v>光紅建聖</v>
          </cell>
          <cell r="F109" t="str">
            <v>台新證券</v>
          </cell>
          <cell r="G109" t="str">
            <v>轉換公司債(無擔保)</v>
          </cell>
          <cell r="H109">
            <v>1000000000</v>
          </cell>
          <cell r="I109" t="str">
            <v>台幣</v>
          </cell>
          <cell r="K109" t="str">
            <v>1131001</v>
          </cell>
          <cell r="O109" t="str">
            <v>1131022</v>
          </cell>
          <cell r="S109" t="str">
            <v>十二日制</v>
          </cell>
        </row>
        <row r="110">
          <cell r="A110">
            <v>1514</v>
          </cell>
          <cell r="B110" t="str">
            <v>1514</v>
          </cell>
          <cell r="C110" t="str">
            <v>上市</v>
          </cell>
          <cell r="E110" t="str">
            <v>亞力電機</v>
          </cell>
          <cell r="F110" t="str">
            <v>元大證券</v>
          </cell>
          <cell r="G110" t="str">
            <v>轉換公司債(無擔保)</v>
          </cell>
          <cell r="H110">
            <v>1200000000</v>
          </cell>
          <cell r="I110" t="str">
            <v>台幣</v>
          </cell>
          <cell r="K110" t="str">
            <v>1131004</v>
          </cell>
          <cell r="O110" t="str">
            <v>1131023</v>
          </cell>
          <cell r="S110" t="str">
            <v>十二日制</v>
          </cell>
        </row>
        <row r="111">
          <cell r="A111">
            <v>8374</v>
          </cell>
          <cell r="B111" t="str">
            <v>8374</v>
          </cell>
          <cell r="C111" t="str">
            <v>上市</v>
          </cell>
          <cell r="E111" t="str">
            <v>羅昇企業</v>
          </cell>
          <cell r="F111" t="str">
            <v>台新證券</v>
          </cell>
          <cell r="G111" t="str">
            <v>轉換公司債(無擔保)</v>
          </cell>
          <cell r="H111">
            <v>500000000</v>
          </cell>
          <cell r="I111" t="str">
            <v>台幣</v>
          </cell>
          <cell r="K111" t="str">
            <v>1131008</v>
          </cell>
          <cell r="O111" t="str">
            <v>1131025</v>
          </cell>
          <cell r="S111" t="str">
            <v>十二日制</v>
          </cell>
        </row>
        <row r="112">
          <cell r="A112">
            <v>3591</v>
          </cell>
          <cell r="B112">
            <v>3591</v>
          </cell>
          <cell r="C112" t="str">
            <v>上市</v>
          </cell>
          <cell r="E112" t="str">
            <v>艾笛森光電</v>
          </cell>
          <cell r="F112" t="str">
            <v>國泰證券</v>
          </cell>
          <cell r="G112" t="str">
            <v>轉換公司債(無擔保)</v>
          </cell>
          <cell r="H112">
            <v>300000000</v>
          </cell>
          <cell r="I112" t="str">
            <v>台幣</v>
          </cell>
          <cell r="K112">
            <v>1131009</v>
          </cell>
          <cell r="O112">
            <v>1131028</v>
          </cell>
          <cell r="S112" t="str">
            <v>十二日制</v>
          </cell>
        </row>
        <row r="113">
          <cell r="A113">
            <v>3303</v>
          </cell>
          <cell r="B113">
            <v>3303</v>
          </cell>
          <cell r="C113" t="str">
            <v>上櫃</v>
          </cell>
          <cell r="E113" t="str">
            <v>岱稜科技</v>
          </cell>
          <cell r="F113" t="str">
            <v>福邦證券</v>
          </cell>
          <cell r="G113" t="str">
            <v>轉換公司債(無擔保)</v>
          </cell>
          <cell r="H113">
            <v>500000000</v>
          </cell>
          <cell r="I113" t="str">
            <v>台幣</v>
          </cell>
          <cell r="K113">
            <v>1131011</v>
          </cell>
          <cell r="O113">
            <v>1131029</v>
          </cell>
          <cell r="S113" t="str">
            <v>十二日制</v>
          </cell>
        </row>
        <row r="114">
          <cell r="A114">
            <v>6870</v>
          </cell>
          <cell r="B114">
            <v>6870</v>
          </cell>
          <cell r="C114" t="str">
            <v>上櫃</v>
          </cell>
          <cell r="E114" t="str">
            <v>騰雲</v>
          </cell>
          <cell r="F114" t="str">
            <v>元大證券</v>
          </cell>
          <cell r="G114" t="str">
            <v>轉換公司債(無擔保)</v>
          </cell>
          <cell r="H114">
            <v>350000000</v>
          </cell>
          <cell r="I114" t="str">
            <v>台幣</v>
          </cell>
          <cell r="K114">
            <v>1131014</v>
          </cell>
          <cell r="O114">
            <v>1131030</v>
          </cell>
          <cell r="S114" t="str">
            <v>十二日制</v>
          </cell>
        </row>
        <row r="115">
          <cell r="A115">
            <v>6870</v>
          </cell>
          <cell r="B115">
            <v>6870</v>
          </cell>
          <cell r="C115" t="str">
            <v>上櫃</v>
          </cell>
          <cell r="E115" t="str">
            <v>騰雲</v>
          </cell>
          <cell r="F115" t="str">
            <v>元大證券</v>
          </cell>
          <cell r="G115" t="str">
            <v>轉換公司債(無擔保)</v>
          </cell>
          <cell r="H115">
            <v>350000000</v>
          </cell>
          <cell r="I115" t="str">
            <v>台幣</v>
          </cell>
          <cell r="K115">
            <v>1131014</v>
          </cell>
          <cell r="O115">
            <v>1131030</v>
          </cell>
          <cell r="S115" t="str">
            <v>十二日制</v>
          </cell>
        </row>
        <row r="116">
          <cell r="A116">
            <v>3346</v>
          </cell>
          <cell r="B116">
            <v>3346</v>
          </cell>
          <cell r="C116" t="str">
            <v>上市</v>
          </cell>
          <cell r="E116" t="str">
            <v>麗清科技</v>
          </cell>
          <cell r="F116" t="str">
            <v>永豐金證券</v>
          </cell>
          <cell r="G116" t="str">
            <v>轉換公司債(無擔保)</v>
          </cell>
          <cell r="H116">
            <v>300000000</v>
          </cell>
          <cell r="I116" t="str">
            <v>台幣</v>
          </cell>
          <cell r="K116">
            <v>1131015</v>
          </cell>
          <cell r="O116">
            <v>1131031</v>
          </cell>
          <cell r="S116" t="str">
            <v>十二日制</v>
          </cell>
        </row>
        <row r="117">
          <cell r="A117">
            <v>1438</v>
          </cell>
          <cell r="B117">
            <v>1438</v>
          </cell>
          <cell r="C117" t="str">
            <v>上市</v>
          </cell>
          <cell r="E117" t="str">
            <v>三地開發</v>
          </cell>
          <cell r="F117" t="str">
            <v>統一證券</v>
          </cell>
          <cell r="G117" t="str">
            <v>轉換公司債(有擔保)</v>
          </cell>
          <cell r="H117">
            <v>970000000</v>
          </cell>
          <cell r="I117" t="str">
            <v>台幣</v>
          </cell>
          <cell r="K117">
            <v>1131021</v>
          </cell>
          <cell r="O117">
            <v>1131106</v>
          </cell>
          <cell r="S117" t="str">
            <v>十二日制</v>
          </cell>
        </row>
        <row r="118">
          <cell r="A118">
            <v>3047</v>
          </cell>
          <cell r="B118">
            <v>3047</v>
          </cell>
          <cell r="C118" t="str">
            <v>上市</v>
          </cell>
          <cell r="E118" t="str">
            <v>訊舟科技</v>
          </cell>
          <cell r="F118" t="str">
            <v>凱基證券</v>
          </cell>
          <cell r="G118" t="str">
            <v>轉換公司債(無擔保)</v>
          </cell>
          <cell r="H118">
            <v>500000000</v>
          </cell>
          <cell r="I118" t="str">
            <v>台幣</v>
          </cell>
          <cell r="K118">
            <v>1131023</v>
          </cell>
          <cell r="O118">
            <v>1131108</v>
          </cell>
          <cell r="S118" t="str">
            <v>十二日制</v>
          </cell>
        </row>
        <row r="119">
          <cell r="A119">
            <v>2442</v>
          </cell>
          <cell r="B119">
            <v>2442</v>
          </cell>
          <cell r="C119" t="str">
            <v>上市</v>
          </cell>
          <cell r="E119" t="str">
            <v>新美齊</v>
          </cell>
          <cell r="F119" t="str">
            <v>台新證券</v>
          </cell>
          <cell r="G119" t="str">
            <v>轉換公司債(無擔保)</v>
          </cell>
          <cell r="H119">
            <v>1000000000</v>
          </cell>
          <cell r="I119" t="str">
            <v>台幣</v>
          </cell>
          <cell r="K119">
            <v>1131024</v>
          </cell>
          <cell r="O119">
            <v>1131111</v>
          </cell>
          <cell r="S119" t="str">
            <v>十二日制</v>
          </cell>
        </row>
        <row r="120">
          <cell r="A120">
            <v>2442</v>
          </cell>
          <cell r="B120">
            <v>2442</v>
          </cell>
          <cell r="C120" t="str">
            <v>上市</v>
          </cell>
          <cell r="E120" t="str">
            <v>新美齊</v>
          </cell>
          <cell r="F120" t="str">
            <v>台新證券</v>
          </cell>
          <cell r="G120" t="str">
            <v>轉換公司債(無擔保)</v>
          </cell>
          <cell r="H120">
            <v>1000000000</v>
          </cell>
          <cell r="I120" t="str">
            <v>台幣</v>
          </cell>
          <cell r="K120">
            <v>1131024</v>
          </cell>
          <cell r="O120">
            <v>1131111</v>
          </cell>
          <cell r="S120" t="str">
            <v>十二日制</v>
          </cell>
        </row>
        <row r="121">
          <cell r="A121">
            <v>6645</v>
          </cell>
          <cell r="B121">
            <v>6645</v>
          </cell>
          <cell r="C121" t="str">
            <v>上市</v>
          </cell>
          <cell r="E121" t="str">
            <v>金萬林-創</v>
          </cell>
          <cell r="F121" t="str">
            <v>華南永昌證券</v>
          </cell>
          <cell r="G121" t="str">
            <v>轉換公司債(有擔保)</v>
          </cell>
          <cell r="H121">
            <v>70000000</v>
          </cell>
          <cell r="I121" t="str">
            <v>台幣</v>
          </cell>
          <cell r="K121">
            <v>1131030</v>
          </cell>
          <cell r="O121">
            <v>1131118</v>
          </cell>
          <cell r="S121" t="str">
            <v>十二日制</v>
          </cell>
        </row>
        <row r="122">
          <cell r="A122">
            <v>8489</v>
          </cell>
          <cell r="B122">
            <v>8489</v>
          </cell>
          <cell r="C122" t="str">
            <v>上櫃</v>
          </cell>
          <cell r="E122" t="str">
            <v>三貝德</v>
          </cell>
          <cell r="F122" t="str">
            <v>台中銀證券</v>
          </cell>
          <cell r="G122" t="str">
            <v>轉換公司債(有擔保)</v>
          </cell>
          <cell r="H122">
            <v>300000000</v>
          </cell>
          <cell r="I122" t="str">
            <v>台幣</v>
          </cell>
          <cell r="K122">
            <v>1131030</v>
          </cell>
          <cell r="O122">
            <v>1131118</v>
          </cell>
          <cell r="S122" t="str">
            <v>十二日制</v>
          </cell>
        </row>
        <row r="123">
          <cell r="A123">
            <v>4979</v>
          </cell>
          <cell r="B123">
            <v>4979</v>
          </cell>
          <cell r="C123" t="str">
            <v>上櫃</v>
          </cell>
          <cell r="E123" t="str">
            <v>華星光通</v>
          </cell>
          <cell r="F123" t="str">
            <v>富邦證券</v>
          </cell>
          <cell r="G123" t="str">
            <v>轉換公司債(無擔保)</v>
          </cell>
          <cell r="H123">
            <v>600000000</v>
          </cell>
          <cell r="I123" t="str">
            <v>台幣</v>
          </cell>
          <cell r="K123">
            <v>1131101</v>
          </cell>
          <cell r="O123">
            <v>1131119</v>
          </cell>
          <cell r="S123" t="str">
            <v>十二日制</v>
          </cell>
        </row>
        <row r="124">
          <cell r="A124">
            <v>4979</v>
          </cell>
          <cell r="B124">
            <v>4979</v>
          </cell>
          <cell r="C124" t="str">
            <v>上櫃</v>
          </cell>
          <cell r="E124" t="str">
            <v>華星光通</v>
          </cell>
          <cell r="F124" t="str">
            <v>富邦證券</v>
          </cell>
          <cell r="G124" t="str">
            <v>轉換公司債(無擔保)</v>
          </cell>
          <cell r="H124">
            <v>200000000</v>
          </cell>
          <cell r="I124" t="str">
            <v>台幣</v>
          </cell>
          <cell r="K124">
            <v>1131101</v>
          </cell>
          <cell r="O124">
            <v>1131119</v>
          </cell>
          <cell r="S124" t="str">
            <v>十二日制</v>
          </cell>
        </row>
        <row r="125">
          <cell r="A125">
            <v>5245</v>
          </cell>
          <cell r="B125">
            <v>5245</v>
          </cell>
          <cell r="C125" t="str">
            <v>上櫃</v>
          </cell>
          <cell r="E125" t="str">
            <v>智晶光電</v>
          </cell>
          <cell r="F125" t="str">
            <v>台新證券</v>
          </cell>
          <cell r="G125" t="str">
            <v>轉換公司債(無擔保)</v>
          </cell>
          <cell r="H125">
            <v>300000000</v>
          </cell>
          <cell r="I125" t="str">
            <v>台幣</v>
          </cell>
          <cell r="K125">
            <v>1131108</v>
          </cell>
          <cell r="O125">
            <v>1131126</v>
          </cell>
          <cell r="S125" t="str">
            <v>十二日制</v>
          </cell>
        </row>
        <row r="126">
          <cell r="A126">
            <v>1316</v>
          </cell>
          <cell r="B126">
            <v>1316</v>
          </cell>
          <cell r="C126" t="str">
            <v>上市</v>
          </cell>
          <cell r="E126" t="str">
            <v>上曜建設</v>
          </cell>
          <cell r="F126" t="str">
            <v>元富證券</v>
          </cell>
          <cell r="G126" t="str">
            <v>轉換公司債(有擔保)</v>
          </cell>
          <cell r="H126">
            <v>400000000</v>
          </cell>
          <cell r="I126" t="str">
            <v>台幣</v>
          </cell>
          <cell r="K126">
            <v>1131111</v>
          </cell>
          <cell r="O126">
            <v>1131127</v>
          </cell>
          <cell r="S126" t="str">
            <v>十二日制</v>
          </cell>
        </row>
        <row r="127">
          <cell r="A127">
            <v>9906</v>
          </cell>
          <cell r="B127">
            <v>9906</v>
          </cell>
          <cell r="C127" t="str">
            <v>上市</v>
          </cell>
          <cell r="E127" t="str">
            <v>欣巴巴事業</v>
          </cell>
          <cell r="F127" t="str">
            <v>國泰證券</v>
          </cell>
          <cell r="G127" t="str">
            <v>轉換公司債(無擔保)</v>
          </cell>
          <cell r="H127">
            <v>1300000000</v>
          </cell>
          <cell r="I127" t="str">
            <v>台幣</v>
          </cell>
          <cell r="K127">
            <v>1131122</v>
          </cell>
          <cell r="O127">
            <v>1131210</v>
          </cell>
          <cell r="S127" t="str">
            <v>十二日制</v>
          </cell>
        </row>
        <row r="128">
          <cell r="A128">
            <v>3045</v>
          </cell>
          <cell r="B128">
            <v>3045</v>
          </cell>
          <cell r="C128" t="str">
            <v>上市</v>
          </cell>
          <cell r="E128" t="str">
            <v>台灣大哥大</v>
          </cell>
          <cell r="F128" t="str">
            <v>元大證券</v>
          </cell>
          <cell r="G128" t="str">
            <v>轉換公司債(無擔保)</v>
          </cell>
          <cell r="H128">
            <v>7000000000</v>
          </cell>
          <cell r="I128" t="str">
            <v>台幣</v>
          </cell>
          <cell r="K128">
            <v>1131127</v>
          </cell>
          <cell r="O128">
            <v>1131213</v>
          </cell>
          <cell r="S128" t="str">
            <v>十二日制</v>
          </cell>
        </row>
        <row r="129">
          <cell r="A129">
            <v>3045</v>
          </cell>
          <cell r="B129">
            <v>3045</v>
          </cell>
          <cell r="C129" t="str">
            <v>上市</v>
          </cell>
          <cell r="E129" t="str">
            <v>台灣大哥大</v>
          </cell>
          <cell r="F129" t="str">
            <v>元大證券</v>
          </cell>
          <cell r="G129" t="str">
            <v>轉換公司債(無擔保)</v>
          </cell>
          <cell r="H129">
            <v>3000000000</v>
          </cell>
          <cell r="I129" t="str">
            <v>台幣</v>
          </cell>
          <cell r="K129">
            <v>1131127</v>
          </cell>
          <cell r="O129">
            <v>1131213</v>
          </cell>
          <cell r="S129" t="str">
            <v>十二日制</v>
          </cell>
        </row>
        <row r="130">
          <cell r="A130">
            <v>3138</v>
          </cell>
          <cell r="B130">
            <v>3138</v>
          </cell>
          <cell r="C130" t="str">
            <v>上市</v>
          </cell>
          <cell r="E130" t="str">
            <v>耀登科技</v>
          </cell>
          <cell r="F130" t="str">
            <v>富邦證券</v>
          </cell>
          <cell r="G130" t="str">
            <v>轉換公司債(無擔保)</v>
          </cell>
          <cell r="H130">
            <v>700000000</v>
          </cell>
          <cell r="I130" t="str">
            <v>台幣</v>
          </cell>
          <cell r="K130">
            <v>1131127</v>
          </cell>
          <cell r="O130">
            <v>1131213</v>
          </cell>
          <cell r="S130" t="str">
            <v>十二日制</v>
          </cell>
        </row>
        <row r="131">
          <cell r="A131">
            <v>2755</v>
          </cell>
          <cell r="B131">
            <v>2755</v>
          </cell>
          <cell r="C131" t="str">
            <v>上櫃</v>
          </cell>
          <cell r="E131" t="str">
            <v>揚秦國際</v>
          </cell>
          <cell r="F131" t="str">
            <v>永豐金證券</v>
          </cell>
          <cell r="G131" t="str">
            <v>轉換公司債(無擔保)</v>
          </cell>
          <cell r="H131">
            <v>200000000</v>
          </cell>
          <cell r="I131" t="str">
            <v>台幣</v>
          </cell>
          <cell r="K131">
            <v>1131129</v>
          </cell>
          <cell r="O131">
            <v>1131217</v>
          </cell>
          <cell r="S131" t="str">
            <v>十二日制</v>
          </cell>
        </row>
        <row r="132">
          <cell r="A132">
            <v>3617</v>
          </cell>
          <cell r="B132">
            <v>3617</v>
          </cell>
          <cell r="C132" t="str">
            <v>上市</v>
          </cell>
          <cell r="E132" t="str">
            <v>碩天科技</v>
          </cell>
          <cell r="F132" t="str">
            <v>富邦證券</v>
          </cell>
          <cell r="G132" t="str">
            <v>轉換公司債(無擔保)</v>
          </cell>
          <cell r="H132">
            <v>1500000000</v>
          </cell>
          <cell r="I132" t="str">
            <v>台幣</v>
          </cell>
          <cell r="K132">
            <v>1131202</v>
          </cell>
          <cell r="O132">
            <v>1131218</v>
          </cell>
          <cell r="S132" t="str">
            <v>十二日制</v>
          </cell>
        </row>
        <row r="133">
          <cell r="A133">
            <v>4569</v>
          </cell>
          <cell r="B133">
            <v>4569</v>
          </cell>
          <cell r="C133" t="str">
            <v>上市</v>
          </cell>
          <cell r="E133" t="str">
            <v>F-六方科</v>
          </cell>
          <cell r="F133" t="str">
            <v>元大證券</v>
          </cell>
          <cell r="G133" t="str">
            <v>轉換公司債(無擔保)</v>
          </cell>
          <cell r="H133">
            <v>500000000</v>
          </cell>
          <cell r="I133" t="str">
            <v>台幣</v>
          </cell>
          <cell r="K133">
            <v>1131205</v>
          </cell>
          <cell r="O133">
            <v>1131223</v>
          </cell>
          <cell r="S133" t="str">
            <v>十二日制</v>
          </cell>
        </row>
        <row r="134">
          <cell r="A134">
            <v>6223</v>
          </cell>
          <cell r="B134">
            <v>6223</v>
          </cell>
          <cell r="C134" t="str">
            <v>上櫃</v>
          </cell>
          <cell r="E134" t="str">
            <v>旺矽科技</v>
          </cell>
          <cell r="F134" t="str">
            <v>凱基證券</v>
          </cell>
          <cell r="G134" t="str">
            <v>轉換公司債(無擔保)</v>
          </cell>
          <cell r="H134">
            <v>3500000000</v>
          </cell>
          <cell r="I134" t="str">
            <v>台幣</v>
          </cell>
          <cell r="K134">
            <v>1131205</v>
          </cell>
          <cell r="O134">
            <v>1131223</v>
          </cell>
          <cell r="S134" t="str">
            <v>十二日制</v>
          </cell>
        </row>
        <row r="135">
          <cell r="A135">
            <v>4510</v>
          </cell>
          <cell r="B135">
            <v>4510</v>
          </cell>
          <cell r="C135" t="str">
            <v>上櫃</v>
          </cell>
          <cell r="E135" t="str">
            <v>高鋒工業</v>
          </cell>
          <cell r="F135" t="str">
            <v>群益金鼎證券</v>
          </cell>
          <cell r="G135" t="str">
            <v>轉換公司債(無擔保)</v>
          </cell>
          <cell r="H135">
            <v>900000000</v>
          </cell>
          <cell r="I135" t="str">
            <v>台幣</v>
          </cell>
          <cell r="K135">
            <v>1131206</v>
          </cell>
          <cell r="O135">
            <v>1131224</v>
          </cell>
          <cell r="S135" t="str">
            <v>十二日制</v>
          </cell>
        </row>
        <row r="136">
          <cell r="A136">
            <v>8155</v>
          </cell>
          <cell r="B136">
            <v>8155</v>
          </cell>
          <cell r="C136" t="str">
            <v>上櫃</v>
          </cell>
          <cell r="E136" t="str">
            <v>博智電子</v>
          </cell>
          <cell r="F136" t="str">
            <v>凱基證券</v>
          </cell>
          <cell r="G136" t="str">
            <v>轉換公司債(無擔保)</v>
          </cell>
          <cell r="H136">
            <v>1000000000</v>
          </cell>
          <cell r="I136" t="str">
            <v>台幣</v>
          </cell>
          <cell r="K136">
            <v>1131206</v>
          </cell>
          <cell r="O136">
            <v>1131224</v>
          </cell>
          <cell r="S136" t="str">
            <v>十二日制</v>
          </cell>
        </row>
        <row r="137">
          <cell r="A137">
            <v>2351</v>
          </cell>
          <cell r="B137">
            <v>2351</v>
          </cell>
          <cell r="C137" t="str">
            <v>上市</v>
          </cell>
          <cell r="E137" t="str">
            <v>順德工業</v>
          </cell>
          <cell r="F137" t="str">
            <v>台新證券</v>
          </cell>
          <cell r="G137" t="str">
            <v>轉換公司債(無擔保)</v>
          </cell>
          <cell r="H137">
            <v>1200000000</v>
          </cell>
          <cell r="I137" t="str">
            <v>台幣</v>
          </cell>
          <cell r="K137">
            <v>1131209</v>
          </cell>
          <cell r="O137">
            <v>1131225</v>
          </cell>
          <cell r="S137" t="str">
            <v>十二日制</v>
          </cell>
        </row>
        <row r="138">
          <cell r="A138">
            <v>4164</v>
          </cell>
          <cell r="B138">
            <v>4164</v>
          </cell>
          <cell r="C138" t="str">
            <v>上市</v>
          </cell>
          <cell r="E138" t="str">
            <v>承業生醫</v>
          </cell>
          <cell r="F138" t="str">
            <v>台新證券</v>
          </cell>
          <cell r="G138" t="str">
            <v>轉換公司債(無擔保)</v>
          </cell>
          <cell r="H138">
            <v>1500000000</v>
          </cell>
          <cell r="I138" t="str">
            <v>台幣</v>
          </cell>
          <cell r="K138">
            <v>1131212</v>
          </cell>
          <cell r="O138">
            <v>1131230</v>
          </cell>
          <cell r="S138" t="str">
            <v>十二日制</v>
          </cell>
        </row>
        <row r="139">
          <cell r="A139">
            <v>8028</v>
          </cell>
          <cell r="B139">
            <v>8028</v>
          </cell>
          <cell r="C139" t="str">
            <v>上市</v>
          </cell>
          <cell r="E139" t="str">
            <v>昇陽國際</v>
          </cell>
          <cell r="F139" t="str">
            <v>永豐金證券</v>
          </cell>
          <cell r="G139" t="str">
            <v>轉換公司債(無擔保)</v>
          </cell>
          <cell r="H139">
            <v>2000000000</v>
          </cell>
          <cell r="I139" t="str">
            <v>台幣</v>
          </cell>
          <cell r="K139">
            <v>1131212</v>
          </cell>
          <cell r="O139">
            <v>1131230</v>
          </cell>
          <cell r="S139" t="str">
            <v>十二日制</v>
          </cell>
        </row>
        <row r="140">
          <cell r="A140">
            <v>1436</v>
          </cell>
          <cell r="B140">
            <v>1436</v>
          </cell>
          <cell r="C140" t="str">
            <v>上市</v>
          </cell>
          <cell r="E140" t="str">
            <v>華友聯</v>
          </cell>
          <cell r="F140" t="str">
            <v>國泰證券</v>
          </cell>
          <cell r="G140" t="str">
            <v>轉換公司債(無擔保)</v>
          </cell>
          <cell r="H140">
            <v>2000000000</v>
          </cell>
          <cell r="I140" t="str">
            <v>台幣</v>
          </cell>
          <cell r="K140">
            <v>1131213</v>
          </cell>
          <cell r="O140">
            <v>1131231</v>
          </cell>
          <cell r="S140" t="str">
            <v>十二日制</v>
          </cell>
        </row>
        <row r="141">
          <cell r="A141">
            <v>3548</v>
          </cell>
          <cell r="B141">
            <v>3548</v>
          </cell>
          <cell r="C141" t="str">
            <v>上櫃</v>
          </cell>
          <cell r="E141" t="str">
            <v>兆利科技</v>
          </cell>
          <cell r="F141" t="str">
            <v>凱基證券</v>
          </cell>
          <cell r="G141" t="str">
            <v>轉換公司債(無擔保)</v>
          </cell>
          <cell r="H141">
            <v>1500000000</v>
          </cell>
          <cell r="I141" t="str">
            <v>台幣</v>
          </cell>
          <cell r="K141">
            <v>1131213</v>
          </cell>
          <cell r="O141">
            <v>1131231</v>
          </cell>
          <cell r="S141" t="str">
            <v>十二日制</v>
          </cell>
        </row>
        <row r="142">
          <cell r="A142">
            <v>1598</v>
          </cell>
          <cell r="B142">
            <v>1598</v>
          </cell>
          <cell r="C142" t="str">
            <v>上市</v>
          </cell>
          <cell r="E142" t="str">
            <v>岱宇國際</v>
          </cell>
          <cell r="F142" t="str">
            <v>統一證券</v>
          </cell>
          <cell r="G142" t="str">
            <v>轉換公司債(無擔保)</v>
          </cell>
          <cell r="H142">
            <v>200000000</v>
          </cell>
          <cell r="I142" t="str">
            <v>台幣</v>
          </cell>
          <cell r="K142">
            <v>1131220</v>
          </cell>
          <cell r="O142">
            <v>1140120</v>
          </cell>
          <cell r="S142" t="str">
            <v>二十日制</v>
          </cell>
        </row>
        <row r="143">
          <cell r="A143">
            <v>3095</v>
          </cell>
          <cell r="B143">
            <v>3095</v>
          </cell>
          <cell r="C143" t="str">
            <v>上櫃</v>
          </cell>
          <cell r="E143" t="str">
            <v>及成企業</v>
          </cell>
          <cell r="F143" t="str">
            <v>台新證券</v>
          </cell>
          <cell r="G143" t="str">
            <v>轉換公司債(有擔保)</v>
          </cell>
          <cell r="H143">
            <v>150000000</v>
          </cell>
          <cell r="I143" t="str">
            <v>台幣</v>
          </cell>
          <cell r="K143">
            <v>1131220</v>
          </cell>
          <cell r="O143">
            <v>1140120</v>
          </cell>
          <cell r="S143" t="str">
            <v>二十日制</v>
          </cell>
        </row>
        <row r="144">
          <cell r="A144">
            <v>6451</v>
          </cell>
          <cell r="B144">
            <v>6451</v>
          </cell>
          <cell r="C144" t="str">
            <v>上市</v>
          </cell>
          <cell r="E144" t="str">
            <v>F-訊芯</v>
          </cell>
          <cell r="F144" t="str">
            <v>福邦證券</v>
          </cell>
          <cell r="G144" t="str">
            <v>轉換公司債(無擔保)</v>
          </cell>
          <cell r="H144">
            <v>2500000000</v>
          </cell>
          <cell r="I144" t="str">
            <v>台幣</v>
          </cell>
          <cell r="K144">
            <v>1131223</v>
          </cell>
          <cell r="O144">
            <v>1140109</v>
          </cell>
          <cell r="S144" t="str">
            <v>十二日制</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107年申報案件辦理情形彙總表(新聞稿)</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4">
          <cell r="B4" t="str">
            <v>證券代號</v>
          </cell>
          <cell r="C4" t="str">
            <v>公司型態</v>
          </cell>
          <cell r="D4" t="str">
            <v>結案類型</v>
          </cell>
          <cell r="E4" t="str">
            <v>公司名稱</v>
          </cell>
          <cell r="F4" t="str">
            <v>承銷商</v>
          </cell>
          <cell r="G4" t="str">
            <v>案件類別</v>
          </cell>
          <cell r="H4" t="str">
            <v>金　　　　額</v>
          </cell>
          <cell r="I4" t="str">
            <v>幣別</v>
          </cell>
          <cell r="J4" t="str">
            <v>發行價格</v>
          </cell>
          <cell r="K4" t="str">
            <v>收文日期</v>
          </cell>
          <cell r="L4" t="str">
            <v>自動補正
日　　期</v>
          </cell>
          <cell r="M4" t="str">
            <v>停止生效
日　　期</v>
          </cell>
          <cell r="N4" t="str">
            <v>解除生效
日　　期</v>
          </cell>
          <cell r="O4" t="str">
            <v>生效日期</v>
          </cell>
          <cell r="P4" t="str">
            <v>廢止/撤銷
日　　期</v>
          </cell>
          <cell r="Q4" t="str">
            <v>自行撤回
日　　期</v>
          </cell>
          <cell r="R4" t="str">
            <v>退件日期</v>
          </cell>
          <cell r="S4" t="str">
            <v>案件性質</v>
          </cell>
        </row>
        <row r="5">
          <cell r="A5">
            <v>6449</v>
          </cell>
          <cell r="B5" t="str">
            <v>6449</v>
          </cell>
          <cell r="C5" t="str">
            <v>上市</v>
          </cell>
          <cell r="D5" t="str">
            <v>生效</v>
          </cell>
          <cell r="E5" t="str">
            <v>鈺邦科技</v>
          </cell>
          <cell r="F5" t="str">
            <v>元大證券</v>
          </cell>
          <cell r="G5" t="str">
            <v>轉換公司債(無擔保)</v>
          </cell>
          <cell r="H5">
            <v>250000000</v>
          </cell>
          <cell r="I5" t="str">
            <v>台幣</v>
          </cell>
          <cell r="K5" t="str">
            <v>1070309</v>
          </cell>
          <cell r="O5" t="str">
            <v>1070327</v>
          </cell>
          <cell r="S5" t="str">
            <v>十二日制</v>
          </cell>
        </row>
        <row r="6">
          <cell r="A6">
            <v>6269</v>
          </cell>
          <cell r="B6" t="str">
            <v>6269</v>
          </cell>
          <cell r="C6" t="str">
            <v>上市</v>
          </cell>
          <cell r="D6" t="str">
            <v>廢止/撤銷</v>
          </cell>
          <cell r="E6" t="str">
            <v>台郡科技</v>
          </cell>
          <cell r="F6" t="str">
            <v>元大證券</v>
          </cell>
          <cell r="G6" t="str">
            <v>轉換公司債(海外無擔保)</v>
          </cell>
          <cell r="H6">
            <v>120000000</v>
          </cell>
          <cell r="I6" t="str">
            <v>美元</v>
          </cell>
          <cell r="K6" t="str">
            <v>1070316</v>
          </cell>
          <cell r="O6" t="str">
            <v>1070402</v>
          </cell>
          <cell r="P6" t="str">
            <v>1070511</v>
          </cell>
          <cell r="S6" t="str">
            <v>十二日制</v>
          </cell>
        </row>
        <row r="7">
          <cell r="A7">
            <v>4927</v>
          </cell>
          <cell r="B7" t="str">
            <v>4927</v>
          </cell>
          <cell r="C7" t="str">
            <v>上市</v>
          </cell>
          <cell r="D7" t="str">
            <v>生效</v>
          </cell>
          <cell r="E7" t="str">
            <v>F-泰鼎</v>
          </cell>
          <cell r="F7" t="str">
            <v>凱基證券</v>
          </cell>
          <cell r="G7" t="str">
            <v>轉換公司債(無擔保)</v>
          </cell>
          <cell r="H7">
            <v>600000000</v>
          </cell>
          <cell r="I7" t="str">
            <v>台幣</v>
          </cell>
          <cell r="K7" t="str">
            <v>1070326</v>
          </cell>
          <cell r="O7" t="str">
            <v>1070413</v>
          </cell>
          <cell r="S7" t="str">
            <v>十二日制</v>
          </cell>
        </row>
        <row r="8">
          <cell r="A8">
            <v>6469</v>
          </cell>
          <cell r="B8" t="str">
            <v>6469</v>
          </cell>
          <cell r="C8" t="str">
            <v>上櫃</v>
          </cell>
          <cell r="D8" t="str">
            <v>生效</v>
          </cell>
          <cell r="E8" t="str">
            <v>大樹醫藥</v>
          </cell>
          <cell r="F8" t="str">
            <v>富邦證券</v>
          </cell>
          <cell r="G8" t="str">
            <v>轉換公司債(無擔保)</v>
          </cell>
          <cell r="H8">
            <v>300000000</v>
          </cell>
          <cell r="I8" t="str">
            <v>台幣</v>
          </cell>
          <cell r="K8" t="str">
            <v>1070328</v>
          </cell>
          <cell r="O8" t="str">
            <v>1070427</v>
          </cell>
          <cell r="S8" t="str">
            <v>二十日制</v>
          </cell>
        </row>
        <row r="9">
          <cell r="A9">
            <v>2006</v>
          </cell>
          <cell r="B9" t="str">
            <v>2006</v>
          </cell>
          <cell r="C9" t="str">
            <v>上市</v>
          </cell>
          <cell r="D9" t="str">
            <v>生效</v>
          </cell>
          <cell r="E9" t="str">
            <v>東和鋼鐵</v>
          </cell>
          <cell r="F9" t="str">
            <v>台新證券</v>
          </cell>
          <cell r="G9" t="str">
            <v>轉換公司債(無擔保)</v>
          </cell>
          <cell r="H9">
            <v>2500000000</v>
          </cell>
          <cell r="I9" t="str">
            <v>台幣</v>
          </cell>
          <cell r="K9" t="str">
            <v>1070403</v>
          </cell>
          <cell r="O9" t="str">
            <v>1070424</v>
          </cell>
          <cell r="S9" t="str">
            <v>十二日制</v>
          </cell>
        </row>
        <row r="10">
          <cell r="A10">
            <v>2609</v>
          </cell>
          <cell r="B10" t="str">
            <v>2609</v>
          </cell>
          <cell r="C10" t="str">
            <v>上市</v>
          </cell>
          <cell r="D10" t="str">
            <v>生效</v>
          </cell>
          <cell r="E10" t="str">
            <v>陽明海運</v>
          </cell>
          <cell r="F10" t="str">
            <v>富邦證券</v>
          </cell>
          <cell r="G10" t="str">
            <v>轉換公司債(有擔保)</v>
          </cell>
          <cell r="H10">
            <v>7600000000</v>
          </cell>
          <cell r="I10" t="str">
            <v>台幣</v>
          </cell>
          <cell r="K10" t="str">
            <v>1070410</v>
          </cell>
          <cell r="O10" t="str">
            <v>1070509</v>
          </cell>
          <cell r="S10" t="str">
            <v>二十日制</v>
          </cell>
        </row>
        <row r="11">
          <cell r="A11">
            <v>6274</v>
          </cell>
          <cell r="B11" t="str">
            <v>6274</v>
          </cell>
          <cell r="C11" t="str">
            <v>上櫃</v>
          </cell>
          <cell r="D11" t="str">
            <v>生效</v>
          </cell>
          <cell r="E11" t="str">
            <v>台燿科技</v>
          </cell>
          <cell r="F11" t="str">
            <v>富邦證券</v>
          </cell>
          <cell r="G11" t="str">
            <v>轉換公司債(無擔保)</v>
          </cell>
          <cell r="H11">
            <v>1500000000</v>
          </cell>
          <cell r="I11" t="str">
            <v>台幣</v>
          </cell>
          <cell r="K11" t="str">
            <v>1070411</v>
          </cell>
          <cell r="O11" t="str">
            <v>1070510</v>
          </cell>
          <cell r="S11" t="str">
            <v>二十日制</v>
          </cell>
        </row>
        <row r="12">
          <cell r="A12">
            <v>1102</v>
          </cell>
          <cell r="B12" t="str">
            <v>1102</v>
          </cell>
          <cell r="C12" t="str">
            <v>上市</v>
          </cell>
          <cell r="D12" t="str">
            <v>生效</v>
          </cell>
          <cell r="E12" t="str">
            <v>亞洲水泥</v>
          </cell>
          <cell r="F12" t="str">
            <v>中國信託證券</v>
          </cell>
          <cell r="G12" t="str">
            <v>轉換公司債(海外無擔保)</v>
          </cell>
          <cell r="H12">
            <v>500000000</v>
          </cell>
          <cell r="I12" t="str">
            <v>美元</v>
          </cell>
          <cell r="K12" t="str">
            <v>1070413</v>
          </cell>
          <cell r="O12" t="str">
            <v>1070502</v>
          </cell>
          <cell r="S12" t="str">
            <v>十二日制</v>
          </cell>
        </row>
        <row r="13">
          <cell r="A13">
            <v>1733</v>
          </cell>
          <cell r="B13" t="str">
            <v>1733</v>
          </cell>
          <cell r="C13" t="str">
            <v>上市</v>
          </cell>
          <cell r="D13" t="str">
            <v>生效</v>
          </cell>
          <cell r="E13" t="str">
            <v>五鼎生物</v>
          </cell>
          <cell r="F13" t="str">
            <v>兆豐證券</v>
          </cell>
          <cell r="G13" t="str">
            <v>轉換公司債(無擔保)</v>
          </cell>
          <cell r="H13">
            <v>400000000</v>
          </cell>
          <cell r="I13" t="str">
            <v>台幣</v>
          </cell>
          <cell r="K13" t="str">
            <v>1070416</v>
          </cell>
          <cell r="O13" t="str">
            <v>1070503</v>
          </cell>
          <cell r="S13" t="str">
            <v>十二日制</v>
          </cell>
        </row>
        <row r="14">
          <cell r="A14">
            <v>3653</v>
          </cell>
          <cell r="B14" t="str">
            <v>3653</v>
          </cell>
          <cell r="C14" t="str">
            <v>上市</v>
          </cell>
          <cell r="D14" t="str">
            <v>生效</v>
          </cell>
          <cell r="E14" t="str">
            <v>健策精密工業</v>
          </cell>
          <cell r="F14" t="str">
            <v>富邦證券</v>
          </cell>
          <cell r="G14" t="str">
            <v>轉換公司債(無擔保)</v>
          </cell>
          <cell r="H14">
            <v>1000000000</v>
          </cell>
          <cell r="I14" t="str">
            <v>台幣</v>
          </cell>
          <cell r="K14" t="str">
            <v>1070416</v>
          </cell>
          <cell r="O14" t="str">
            <v>1070515</v>
          </cell>
          <cell r="S14" t="str">
            <v>二十日制</v>
          </cell>
        </row>
        <row r="15">
          <cell r="A15">
            <v>3625</v>
          </cell>
          <cell r="B15" t="str">
            <v>3625</v>
          </cell>
          <cell r="C15" t="str">
            <v>上櫃</v>
          </cell>
          <cell r="D15" t="str">
            <v>生效</v>
          </cell>
          <cell r="E15" t="str">
            <v>西勝國際</v>
          </cell>
          <cell r="F15" t="str">
            <v>國票證券</v>
          </cell>
          <cell r="G15" t="str">
            <v>轉換公司債(無擔保)</v>
          </cell>
          <cell r="H15">
            <v>400000000</v>
          </cell>
          <cell r="I15" t="str">
            <v>台幣</v>
          </cell>
          <cell r="K15" t="str">
            <v>1070417</v>
          </cell>
          <cell r="O15" t="str">
            <v>1070504</v>
          </cell>
          <cell r="S15" t="str">
            <v>十二日制</v>
          </cell>
        </row>
        <row r="16">
          <cell r="A16">
            <v>4555</v>
          </cell>
          <cell r="B16" t="str">
            <v>4555</v>
          </cell>
          <cell r="C16" t="str">
            <v>上市</v>
          </cell>
          <cell r="D16" t="str">
            <v>生效</v>
          </cell>
          <cell r="E16" t="str">
            <v>台灣氣立</v>
          </cell>
          <cell r="F16" t="str">
            <v>富邦證券</v>
          </cell>
          <cell r="G16" t="str">
            <v>轉換公司債(無擔保)</v>
          </cell>
          <cell r="H16">
            <v>600000000</v>
          </cell>
          <cell r="I16" t="str">
            <v>台幣</v>
          </cell>
          <cell r="K16" t="str">
            <v>1070417</v>
          </cell>
          <cell r="O16" t="str">
            <v>1070516</v>
          </cell>
          <cell r="S16" t="str">
            <v>二十日制</v>
          </cell>
        </row>
        <row r="17">
          <cell r="A17">
            <v>8436</v>
          </cell>
          <cell r="B17" t="str">
            <v>8436</v>
          </cell>
          <cell r="C17" t="str">
            <v>上櫃</v>
          </cell>
          <cell r="D17" t="str">
            <v>生效</v>
          </cell>
          <cell r="E17" t="str">
            <v>大江生醫</v>
          </cell>
          <cell r="F17" t="str">
            <v>富邦證券</v>
          </cell>
          <cell r="G17" t="str">
            <v>轉換公司債(無擔保)</v>
          </cell>
          <cell r="H17">
            <v>1200000000</v>
          </cell>
          <cell r="I17" t="str">
            <v>台幣</v>
          </cell>
          <cell r="K17" t="str">
            <v>1070419</v>
          </cell>
          <cell r="O17" t="str">
            <v>1070518</v>
          </cell>
          <cell r="S17" t="str">
            <v>二十日制</v>
          </cell>
        </row>
        <row r="18">
          <cell r="A18">
            <v>2239</v>
          </cell>
          <cell r="B18" t="str">
            <v>2239</v>
          </cell>
          <cell r="C18" t="str">
            <v>上市</v>
          </cell>
          <cell r="D18" t="str">
            <v>生效</v>
          </cell>
          <cell r="E18" t="str">
            <v xml:space="preserve">F-英利 </v>
          </cell>
          <cell r="F18" t="str">
            <v>富邦證券</v>
          </cell>
          <cell r="G18" t="str">
            <v>轉換公司債(無擔保)</v>
          </cell>
          <cell r="H18">
            <v>400000000</v>
          </cell>
          <cell r="I18" t="str">
            <v>台幣</v>
          </cell>
          <cell r="K18" t="str">
            <v>1070426</v>
          </cell>
          <cell r="O18" t="str">
            <v>1070515</v>
          </cell>
          <cell r="S18" t="str">
            <v>十二日制</v>
          </cell>
        </row>
        <row r="19">
          <cell r="A19">
            <v>8933</v>
          </cell>
          <cell r="B19" t="str">
            <v>8933</v>
          </cell>
          <cell r="C19" t="str">
            <v>上櫃</v>
          </cell>
          <cell r="D19" t="str">
            <v>生效</v>
          </cell>
          <cell r="E19" t="str">
            <v>愛地雅工業</v>
          </cell>
          <cell r="F19" t="str">
            <v>台新證券</v>
          </cell>
          <cell r="G19" t="str">
            <v>轉換公司債(無擔保)</v>
          </cell>
          <cell r="H19">
            <v>400000000</v>
          </cell>
          <cell r="I19" t="str">
            <v>台幣</v>
          </cell>
          <cell r="K19" t="str">
            <v>1070426</v>
          </cell>
          <cell r="O19" t="str">
            <v>1070515</v>
          </cell>
          <cell r="S19" t="str">
            <v>十二日制</v>
          </cell>
        </row>
        <row r="20">
          <cell r="A20">
            <v>4746</v>
          </cell>
          <cell r="B20" t="str">
            <v>4746</v>
          </cell>
          <cell r="C20" t="str">
            <v>上市</v>
          </cell>
          <cell r="D20" t="str">
            <v>生效</v>
          </cell>
          <cell r="E20" t="str">
            <v>台耀化學</v>
          </cell>
          <cell r="F20" t="str">
            <v>凱基證券</v>
          </cell>
          <cell r="G20" t="str">
            <v>轉換公司債(無擔保)</v>
          </cell>
          <cell r="H20">
            <v>700000000</v>
          </cell>
          <cell r="I20" t="str">
            <v>台幣</v>
          </cell>
          <cell r="K20" t="str">
            <v>1070507</v>
          </cell>
          <cell r="O20" t="str">
            <v>1070523</v>
          </cell>
          <cell r="S20" t="str">
            <v>十二日制</v>
          </cell>
        </row>
        <row r="21">
          <cell r="A21">
            <v>8027</v>
          </cell>
          <cell r="B21" t="str">
            <v>8027</v>
          </cell>
          <cell r="C21" t="str">
            <v>上櫃</v>
          </cell>
          <cell r="D21" t="str">
            <v>生效</v>
          </cell>
          <cell r="E21" t="str">
            <v>鈦昇科技</v>
          </cell>
          <cell r="F21" t="str">
            <v>合庫證券</v>
          </cell>
          <cell r="G21" t="str">
            <v>轉換公司債(有擔保)</v>
          </cell>
          <cell r="H21">
            <v>420000000</v>
          </cell>
          <cell r="I21" t="str">
            <v>台幣</v>
          </cell>
          <cell r="K21" t="str">
            <v>1070507</v>
          </cell>
          <cell r="O21" t="str">
            <v>1070604</v>
          </cell>
          <cell r="S21" t="str">
            <v>二十日制</v>
          </cell>
        </row>
        <row r="22">
          <cell r="A22">
            <v>2732</v>
          </cell>
          <cell r="B22" t="str">
            <v>2732</v>
          </cell>
          <cell r="C22" t="str">
            <v>上櫃</v>
          </cell>
          <cell r="D22" t="str">
            <v>自行撤回</v>
          </cell>
          <cell r="E22" t="str">
            <v>六角國際</v>
          </cell>
          <cell r="F22" t="str">
            <v>永豐金證券</v>
          </cell>
          <cell r="G22" t="str">
            <v>轉換公司債(有擔保)</v>
          </cell>
          <cell r="H22">
            <v>500000000</v>
          </cell>
          <cell r="I22" t="str">
            <v>台幣</v>
          </cell>
          <cell r="K22" t="str">
            <v>1070509</v>
          </cell>
          <cell r="M22" t="str">
            <v>1070524</v>
          </cell>
          <cell r="Q22" t="str">
            <v>1070611</v>
          </cell>
          <cell r="S22" t="str">
            <v>十二日制</v>
          </cell>
        </row>
        <row r="23">
          <cell r="A23">
            <v>8042</v>
          </cell>
          <cell r="B23" t="str">
            <v>8042</v>
          </cell>
          <cell r="C23" t="str">
            <v>上櫃</v>
          </cell>
          <cell r="D23" t="str">
            <v>生效</v>
          </cell>
          <cell r="E23" t="str">
            <v>台灣金山電子</v>
          </cell>
          <cell r="F23" t="str">
            <v>福邦證券</v>
          </cell>
          <cell r="G23" t="str">
            <v>轉換公司債(無擔保)</v>
          </cell>
          <cell r="H23">
            <v>700000000</v>
          </cell>
          <cell r="I23" t="str">
            <v>台幣</v>
          </cell>
          <cell r="K23" t="str">
            <v>1070510</v>
          </cell>
          <cell r="O23" t="str">
            <v>1070528</v>
          </cell>
          <cell r="S23" t="str">
            <v>十二日制</v>
          </cell>
        </row>
        <row r="24">
          <cell r="A24">
            <v>8076</v>
          </cell>
          <cell r="B24" t="str">
            <v>8076</v>
          </cell>
          <cell r="C24" t="str">
            <v>上櫃</v>
          </cell>
          <cell r="D24" t="str">
            <v>生效</v>
          </cell>
          <cell r="E24" t="str">
            <v>伍豐科技</v>
          </cell>
          <cell r="F24" t="str">
            <v>富蘭德林證券</v>
          </cell>
          <cell r="G24" t="str">
            <v>轉換公司債(有擔保)</v>
          </cell>
          <cell r="H24">
            <v>600000000</v>
          </cell>
          <cell r="I24" t="str">
            <v>台幣</v>
          </cell>
          <cell r="K24" t="str">
            <v>1070511</v>
          </cell>
          <cell r="O24" t="str">
            <v>1070529</v>
          </cell>
          <cell r="S24" t="str">
            <v>十二日制</v>
          </cell>
        </row>
        <row r="25">
          <cell r="A25">
            <v>4714</v>
          </cell>
          <cell r="B25" t="str">
            <v>4714</v>
          </cell>
          <cell r="C25" t="str">
            <v>上櫃</v>
          </cell>
          <cell r="D25" t="str">
            <v>生效</v>
          </cell>
          <cell r="E25" t="str">
            <v>永捷高分子</v>
          </cell>
          <cell r="F25" t="str">
            <v>元富證券</v>
          </cell>
          <cell r="G25" t="str">
            <v>轉換公司債(有擔保)</v>
          </cell>
          <cell r="H25">
            <v>300000000</v>
          </cell>
          <cell r="I25" t="str">
            <v>台幣</v>
          </cell>
          <cell r="K25" t="str">
            <v>1070518</v>
          </cell>
          <cell r="L25" t="str">
            <v>1070604</v>
          </cell>
          <cell r="O25" t="str">
            <v>1070621</v>
          </cell>
          <cell r="S25" t="str">
            <v>十二日制</v>
          </cell>
        </row>
        <row r="26">
          <cell r="A26">
            <v>6472</v>
          </cell>
          <cell r="B26" t="str">
            <v>6472</v>
          </cell>
          <cell r="C26" t="str">
            <v>上櫃</v>
          </cell>
          <cell r="D26" t="str">
            <v>生效</v>
          </cell>
          <cell r="E26" t="str">
            <v>保瑞藥業</v>
          </cell>
          <cell r="F26" t="str">
            <v>台新證券</v>
          </cell>
          <cell r="G26" t="str">
            <v>轉換公司債(無擔保)</v>
          </cell>
          <cell r="H26">
            <v>100000000</v>
          </cell>
          <cell r="I26" t="str">
            <v>台幣</v>
          </cell>
          <cell r="K26" t="str">
            <v>1070531</v>
          </cell>
          <cell r="O26" t="str">
            <v>1070619</v>
          </cell>
          <cell r="S26" t="str">
            <v>十二日制</v>
          </cell>
        </row>
        <row r="27">
          <cell r="A27">
            <v>1815</v>
          </cell>
          <cell r="B27" t="str">
            <v>1815</v>
          </cell>
          <cell r="C27" t="str">
            <v>上櫃</v>
          </cell>
          <cell r="D27" t="str">
            <v>生效</v>
          </cell>
          <cell r="E27" t="str">
            <v>富喬工業</v>
          </cell>
          <cell r="F27" t="str">
            <v>台新證券</v>
          </cell>
          <cell r="G27" t="str">
            <v>轉換公司債(無擔保)</v>
          </cell>
          <cell r="H27">
            <v>600000000</v>
          </cell>
          <cell r="I27" t="str">
            <v>台幣</v>
          </cell>
          <cell r="K27" t="str">
            <v>1070608</v>
          </cell>
          <cell r="O27" t="str">
            <v>1070627</v>
          </cell>
          <cell r="S27" t="str">
            <v>十二日制</v>
          </cell>
        </row>
        <row r="28">
          <cell r="A28">
            <v>6573</v>
          </cell>
          <cell r="B28" t="str">
            <v>6573</v>
          </cell>
          <cell r="C28" t="str">
            <v>上市</v>
          </cell>
          <cell r="D28" t="str">
            <v>生效</v>
          </cell>
          <cell r="E28" t="str">
            <v>F-虹揚</v>
          </cell>
          <cell r="F28" t="str">
            <v>康和證券</v>
          </cell>
          <cell r="G28" t="str">
            <v>轉換公司債(無擔保)</v>
          </cell>
          <cell r="H28">
            <v>500000000</v>
          </cell>
          <cell r="I28" t="str">
            <v>台幣</v>
          </cell>
          <cell r="K28" t="str">
            <v>1070622</v>
          </cell>
          <cell r="O28" t="str">
            <v>1070710</v>
          </cell>
          <cell r="S28" t="str">
            <v>十二日制</v>
          </cell>
        </row>
        <row r="29">
          <cell r="A29">
            <v>4912</v>
          </cell>
          <cell r="B29" t="str">
            <v>4912</v>
          </cell>
          <cell r="C29" t="str">
            <v>上市</v>
          </cell>
          <cell r="D29" t="str">
            <v>生效</v>
          </cell>
          <cell r="E29" t="str">
            <v>F-聯德</v>
          </cell>
          <cell r="F29" t="str">
            <v>凱基證券</v>
          </cell>
          <cell r="G29" t="str">
            <v>轉換公司債(無擔保)</v>
          </cell>
          <cell r="H29">
            <v>600000000</v>
          </cell>
          <cell r="I29" t="str">
            <v>台幣</v>
          </cell>
          <cell r="K29" t="str">
            <v>1070627</v>
          </cell>
          <cell r="O29" t="str">
            <v>1070713</v>
          </cell>
          <cell r="S29" t="str">
            <v>十二日制</v>
          </cell>
        </row>
        <row r="30">
          <cell r="A30">
            <v>5538</v>
          </cell>
          <cell r="B30" t="str">
            <v>5538</v>
          </cell>
          <cell r="C30" t="str">
            <v>上市</v>
          </cell>
          <cell r="D30" t="str">
            <v>生效</v>
          </cell>
          <cell r="E30" t="str">
            <v>F-東明</v>
          </cell>
          <cell r="F30" t="str">
            <v>凱基證券</v>
          </cell>
          <cell r="G30" t="str">
            <v>轉換公司債(無擔保)</v>
          </cell>
          <cell r="H30">
            <v>520000000</v>
          </cell>
          <cell r="I30" t="str">
            <v>台幣</v>
          </cell>
          <cell r="K30" t="str">
            <v>1070628</v>
          </cell>
          <cell r="O30" t="str">
            <v>1070716</v>
          </cell>
          <cell r="S30" t="str">
            <v>十二日制</v>
          </cell>
        </row>
        <row r="31">
          <cell r="A31">
            <v>4764</v>
          </cell>
          <cell r="B31" t="str">
            <v>4764</v>
          </cell>
          <cell r="C31" t="str">
            <v>上市</v>
          </cell>
          <cell r="D31" t="str">
            <v>生效</v>
          </cell>
          <cell r="E31" t="str">
            <v>雙鍵化工</v>
          </cell>
          <cell r="F31" t="str">
            <v>富邦證券</v>
          </cell>
          <cell r="G31" t="str">
            <v>轉換公司債(無擔保)</v>
          </cell>
          <cell r="H31">
            <v>600000000</v>
          </cell>
          <cell r="I31" t="str">
            <v>台幣</v>
          </cell>
          <cell r="K31" t="str">
            <v>1070629</v>
          </cell>
          <cell r="O31" t="str">
            <v>1070727</v>
          </cell>
          <cell r="S31" t="str">
            <v>二十日制</v>
          </cell>
        </row>
        <row r="32">
          <cell r="A32">
            <v>9958</v>
          </cell>
          <cell r="B32" t="str">
            <v>9958</v>
          </cell>
          <cell r="C32" t="str">
            <v>上市</v>
          </cell>
          <cell r="D32" t="str">
            <v>生效</v>
          </cell>
          <cell r="E32" t="str">
            <v>世紀鋼鐵</v>
          </cell>
          <cell r="F32" t="str">
            <v>群益金鼎證券</v>
          </cell>
          <cell r="G32" t="str">
            <v>轉換公司債(有擔保)</v>
          </cell>
          <cell r="H32">
            <v>302250000</v>
          </cell>
          <cell r="I32" t="str">
            <v>台幣</v>
          </cell>
          <cell r="K32" t="str">
            <v>1070629</v>
          </cell>
          <cell r="O32" t="str">
            <v>1070717</v>
          </cell>
          <cell r="S32" t="str">
            <v>十二日制</v>
          </cell>
        </row>
        <row r="33">
          <cell r="A33">
            <v>9958</v>
          </cell>
          <cell r="B33" t="str">
            <v>9958</v>
          </cell>
          <cell r="C33" t="str">
            <v>上市</v>
          </cell>
          <cell r="D33" t="str">
            <v>生效</v>
          </cell>
          <cell r="E33" t="str">
            <v>世紀鋼鐵</v>
          </cell>
          <cell r="F33" t="str">
            <v>群益金鼎證券</v>
          </cell>
          <cell r="G33" t="str">
            <v>轉換公司債(無擔保)</v>
          </cell>
          <cell r="H33">
            <v>700000000</v>
          </cell>
          <cell r="I33" t="str">
            <v>台幣</v>
          </cell>
          <cell r="K33" t="str">
            <v>1070629</v>
          </cell>
          <cell r="O33" t="str">
            <v>1070717</v>
          </cell>
          <cell r="S33" t="str">
            <v>十二日制</v>
          </cell>
        </row>
        <row r="34">
          <cell r="A34">
            <v>3363</v>
          </cell>
          <cell r="B34" t="str">
            <v>3363</v>
          </cell>
          <cell r="C34" t="str">
            <v>上櫃</v>
          </cell>
          <cell r="D34" t="str">
            <v>生效</v>
          </cell>
          <cell r="E34" t="str">
            <v>上詮光纖通信</v>
          </cell>
          <cell r="F34" t="str">
            <v>凱基證券</v>
          </cell>
          <cell r="G34" t="str">
            <v>轉換公司債(無擔保)</v>
          </cell>
          <cell r="H34">
            <v>400000000</v>
          </cell>
          <cell r="I34" t="str">
            <v>台幣</v>
          </cell>
          <cell r="K34" t="str">
            <v>1070706</v>
          </cell>
          <cell r="O34" t="str">
            <v>1070724</v>
          </cell>
          <cell r="S34" t="str">
            <v>十二日制</v>
          </cell>
        </row>
        <row r="35">
          <cell r="A35">
            <v>1101</v>
          </cell>
          <cell r="B35" t="str">
            <v>1101</v>
          </cell>
          <cell r="C35" t="str">
            <v>上市</v>
          </cell>
          <cell r="D35" t="str">
            <v>生效</v>
          </cell>
          <cell r="E35" t="str">
            <v>台灣水泥</v>
          </cell>
          <cell r="F35" t="str">
            <v>元大證券</v>
          </cell>
          <cell r="G35" t="str">
            <v>轉換公司債(海外無擔保)</v>
          </cell>
          <cell r="H35">
            <v>500000000</v>
          </cell>
          <cell r="I35" t="str">
            <v>美元</v>
          </cell>
          <cell r="K35" t="str">
            <v>1070709</v>
          </cell>
          <cell r="O35" t="str">
            <v>1070725</v>
          </cell>
          <cell r="S35" t="str">
            <v>十二日制</v>
          </cell>
        </row>
        <row r="36">
          <cell r="A36">
            <v>4144</v>
          </cell>
          <cell r="B36" t="str">
            <v>4144</v>
          </cell>
          <cell r="C36" t="str">
            <v>上市</v>
          </cell>
          <cell r="D36" t="str">
            <v>廢止/撤銷</v>
          </cell>
          <cell r="E36" t="str">
            <v>F-康聯</v>
          </cell>
          <cell r="F36" t="str">
            <v>元大證券</v>
          </cell>
          <cell r="G36" t="str">
            <v>轉換公司債(無擔保)</v>
          </cell>
          <cell r="H36">
            <v>300000000</v>
          </cell>
          <cell r="I36" t="str">
            <v>台幣</v>
          </cell>
          <cell r="K36" t="str">
            <v>1070710</v>
          </cell>
          <cell r="O36" t="str">
            <v>1070726</v>
          </cell>
          <cell r="P36" t="str">
            <v>1071024</v>
          </cell>
          <cell r="S36" t="str">
            <v>十二日制</v>
          </cell>
        </row>
        <row r="37">
          <cell r="A37">
            <v>6223</v>
          </cell>
          <cell r="B37" t="str">
            <v>6223</v>
          </cell>
          <cell r="C37" t="str">
            <v>上櫃</v>
          </cell>
          <cell r="D37" t="str">
            <v>生效</v>
          </cell>
          <cell r="E37" t="str">
            <v>旺矽科技</v>
          </cell>
          <cell r="F37" t="str">
            <v>凱基證券</v>
          </cell>
          <cell r="G37" t="str">
            <v>轉換公司債(無擔保)</v>
          </cell>
          <cell r="H37">
            <v>1000000000</v>
          </cell>
          <cell r="I37" t="str">
            <v>台幣</v>
          </cell>
          <cell r="K37" t="str">
            <v>1070710</v>
          </cell>
          <cell r="O37" t="str">
            <v>1070726</v>
          </cell>
          <cell r="S37" t="str">
            <v>十二日制</v>
          </cell>
        </row>
        <row r="38">
          <cell r="A38">
            <v>2539</v>
          </cell>
          <cell r="B38" t="str">
            <v>2539</v>
          </cell>
          <cell r="C38" t="str">
            <v>上市</v>
          </cell>
          <cell r="D38" t="str">
            <v>生效</v>
          </cell>
          <cell r="E38" t="str">
            <v>櫻花建設</v>
          </cell>
          <cell r="F38" t="str">
            <v>合庫證券</v>
          </cell>
          <cell r="G38" t="str">
            <v>轉換公司債(有擔保)</v>
          </cell>
          <cell r="H38">
            <v>210000000</v>
          </cell>
          <cell r="I38" t="str">
            <v>台幣</v>
          </cell>
          <cell r="K38" t="str">
            <v>1070719</v>
          </cell>
          <cell r="O38" t="str">
            <v>1070806</v>
          </cell>
          <cell r="S38" t="str">
            <v>十二日制</v>
          </cell>
        </row>
        <row r="39">
          <cell r="A39">
            <v>2539</v>
          </cell>
          <cell r="B39" t="str">
            <v>2539</v>
          </cell>
          <cell r="C39" t="str">
            <v>上市</v>
          </cell>
          <cell r="D39" t="str">
            <v>生效</v>
          </cell>
          <cell r="E39" t="str">
            <v>櫻花建設</v>
          </cell>
          <cell r="F39" t="str">
            <v>合庫證券</v>
          </cell>
          <cell r="G39" t="str">
            <v>轉換公司債(無擔保)</v>
          </cell>
          <cell r="H39">
            <v>307500000</v>
          </cell>
          <cell r="I39" t="str">
            <v>台幣</v>
          </cell>
          <cell r="K39" t="str">
            <v>1070719</v>
          </cell>
          <cell r="O39" t="str">
            <v>1070806</v>
          </cell>
          <cell r="S39" t="str">
            <v>十二日制</v>
          </cell>
        </row>
        <row r="40">
          <cell r="A40">
            <v>3610</v>
          </cell>
          <cell r="B40" t="str">
            <v>3610</v>
          </cell>
          <cell r="C40" t="str">
            <v>公發</v>
          </cell>
          <cell r="D40" t="str">
            <v>生效</v>
          </cell>
          <cell r="E40" t="str">
            <v>啟耀光電</v>
          </cell>
          <cell r="G40" t="str">
            <v>轉換公司債(有擔保)</v>
          </cell>
          <cell r="H40">
            <v>100000000</v>
          </cell>
          <cell r="I40" t="str">
            <v>台幣</v>
          </cell>
          <cell r="K40" t="str">
            <v>1070719</v>
          </cell>
          <cell r="O40" t="str">
            <v>1070730</v>
          </cell>
          <cell r="S40" t="str">
            <v>七日制</v>
          </cell>
        </row>
        <row r="41">
          <cell r="A41">
            <v>2069</v>
          </cell>
          <cell r="B41" t="str">
            <v>2069</v>
          </cell>
          <cell r="C41" t="str">
            <v>上市</v>
          </cell>
          <cell r="D41" t="str">
            <v>生效</v>
          </cell>
          <cell r="E41" t="str">
            <v>運錩鋼鐵</v>
          </cell>
          <cell r="G41" t="str">
            <v>轉換公司債(無擔保)</v>
          </cell>
          <cell r="H41">
            <v>400000000</v>
          </cell>
          <cell r="I41" t="str">
            <v>台幣</v>
          </cell>
          <cell r="K41" t="str">
            <v>1070723</v>
          </cell>
          <cell r="O41" t="str">
            <v>1070808</v>
          </cell>
          <cell r="S41" t="str">
            <v>十二日制</v>
          </cell>
        </row>
        <row r="42">
          <cell r="A42">
            <v>1258</v>
          </cell>
          <cell r="B42" t="str">
            <v>1258</v>
          </cell>
          <cell r="C42" t="str">
            <v>上櫃</v>
          </cell>
          <cell r="D42" t="str">
            <v>生效</v>
          </cell>
          <cell r="E42" t="str">
            <v>F-其祥</v>
          </cell>
          <cell r="F42" t="str">
            <v>國票證券</v>
          </cell>
          <cell r="G42" t="str">
            <v>轉換公司債(無擔保)</v>
          </cell>
          <cell r="H42">
            <v>300000000</v>
          </cell>
          <cell r="I42" t="str">
            <v>台幣</v>
          </cell>
          <cell r="K42" t="str">
            <v>1070726</v>
          </cell>
          <cell r="O42" t="str">
            <v>1070813</v>
          </cell>
          <cell r="S42" t="str">
            <v>十二日制</v>
          </cell>
        </row>
        <row r="43">
          <cell r="A43">
            <v>5281</v>
          </cell>
          <cell r="B43" t="str">
            <v>5281</v>
          </cell>
          <cell r="C43" t="str">
            <v>上櫃</v>
          </cell>
          <cell r="D43" t="str">
            <v>生效</v>
          </cell>
          <cell r="E43" t="str">
            <v>F-大峽谷</v>
          </cell>
          <cell r="F43" t="str">
            <v>永豐金證券</v>
          </cell>
          <cell r="G43" t="str">
            <v>轉換公司債(無擔保)</v>
          </cell>
          <cell r="H43">
            <v>300000000</v>
          </cell>
          <cell r="I43" t="str">
            <v>台幣</v>
          </cell>
          <cell r="K43" t="str">
            <v>1070810</v>
          </cell>
          <cell r="O43" t="str">
            <v>1070828</v>
          </cell>
          <cell r="S43" t="str">
            <v>十二日制</v>
          </cell>
        </row>
        <row r="44">
          <cell r="A44">
            <v>8096</v>
          </cell>
          <cell r="B44" t="str">
            <v>8096</v>
          </cell>
          <cell r="C44" t="str">
            <v>上櫃</v>
          </cell>
          <cell r="D44" t="str">
            <v>生效</v>
          </cell>
          <cell r="E44" t="str">
            <v>擎亞國際科技</v>
          </cell>
          <cell r="F44" t="str">
            <v>兆豐證券</v>
          </cell>
          <cell r="G44" t="str">
            <v>轉換公司債(無擔保)</v>
          </cell>
          <cell r="H44">
            <v>450000000</v>
          </cell>
          <cell r="I44" t="str">
            <v>台幣</v>
          </cell>
          <cell r="K44" t="str">
            <v>1070810</v>
          </cell>
          <cell r="M44" t="str">
            <v>1070824</v>
          </cell>
          <cell r="N44" t="str">
            <v>1070907</v>
          </cell>
          <cell r="O44" t="str">
            <v>1070926</v>
          </cell>
          <cell r="S44" t="str">
            <v>十二日制</v>
          </cell>
        </row>
        <row r="45">
          <cell r="A45">
            <v>9802</v>
          </cell>
          <cell r="B45" t="str">
            <v>9802</v>
          </cell>
          <cell r="C45" t="str">
            <v>上市</v>
          </cell>
          <cell r="D45" t="str">
            <v>生效</v>
          </cell>
          <cell r="E45" t="str">
            <v>F-鈺齊</v>
          </cell>
          <cell r="F45" t="str">
            <v>國票證券</v>
          </cell>
          <cell r="G45" t="str">
            <v>轉換公司債(無擔保)</v>
          </cell>
          <cell r="H45">
            <v>1000000000</v>
          </cell>
          <cell r="I45" t="str">
            <v>台幣</v>
          </cell>
          <cell r="K45" t="str">
            <v>1070822</v>
          </cell>
          <cell r="O45" t="str">
            <v>1070907</v>
          </cell>
          <cell r="S45" t="str">
            <v>十二日制</v>
          </cell>
        </row>
        <row r="46">
          <cell r="A46">
            <v>6175</v>
          </cell>
          <cell r="B46" t="str">
            <v>6175</v>
          </cell>
          <cell r="C46" t="str">
            <v>上櫃</v>
          </cell>
          <cell r="D46" t="str">
            <v>生效</v>
          </cell>
          <cell r="E46" t="str">
            <v>立敦科技</v>
          </cell>
          <cell r="F46" t="str">
            <v>台新證券</v>
          </cell>
          <cell r="G46" t="str">
            <v>轉換公司債(無擔保)</v>
          </cell>
          <cell r="H46">
            <v>200000000</v>
          </cell>
          <cell r="I46" t="str">
            <v>台幣</v>
          </cell>
          <cell r="K46" t="str">
            <v>1070827</v>
          </cell>
          <cell r="O46" t="str">
            <v>1070912</v>
          </cell>
          <cell r="S46" t="str">
            <v>十二日制</v>
          </cell>
        </row>
        <row r="47">
          <cell r="A47">
            <v>4190</v>
          </cell>
          <cell r="B47" t="str">
            <v>4190</v>
          </cell>
          <cell r="C47" t="str">
            <v>上市</v>
          </cell>
          <cell r="D47" t="str">
            <v>生效</v>
          </cell>
          <cell r="E47" t="str">
            <v>F-佐登</v>
          </cell>
          <cell r="F47" t="str">
            <v>永豐金證券</v>
          </cell>
          <cell r="G47" t="str">
            <v>轉換公司債(無擔保)</v>
          </cell>
          <cell r="H47">
            <v>750000000</v>
          </cell>
          <cell r="I47" t="str">
            <v>台幣</v>
          </cell>
          <cell r="K47" t="str">
            <v>1070828</v>
          </cell>
          <cell r="O47" t="str">
            <v>1070913</v>
          </cell>
          <cell r="S47" t="str">
            <v>十二日制</v>
          </cell>
        </row>
        <row r="48">
          <cell r="A48">
            <v>5285</v>
          </cell>
          <cell r="B48" t="str">
            <v>5285</v>
          </cell>
          <cell r="C48" t="str">
            <v>上市</v>
          </cell>
          <cell r="D48" t="str">
            <v>生效</v>
          </cell>
          <cell r="E48" t="str">
            <v>界霖科技</v>
          </cell>
          <cell r="F48" t="str">
            <v>台新證券</v>
          </cell>
          <cell r="G48" t="str">
            <v>轉換公司債(無擔保)</v>
          </cell>
          <cell r="H48">
            <v>600000000</v>
          </cell>
          <cell r="I48" t="str">
            <v>台幣</v>
          </cell>
          <cell r="K48" t="str">
            <v>1070831</v>
          </cell>
          <cell r="O48" t="str">
            <v>1070918</v>
          </cell>
          <cell r="S48" t="str">
            <v>十二日制</v>
          </cell>
        </row>
        <row r="49">
          <cell r="A49">
            <v>2472</v>
          </cell>
          <cell r="B49" t="str">
            <v>2472</v>
          </cell>
          <cell r="C49" t="str">
            <v>上市</v>
          </cell>
          <cell r="D49" t="str">
            <v>生效</v>
          </cell>
          <cell r="E49" t="str">
            <v>立隆電子</v>
          </cell>
          <cell r="F49" t="str">
            <v>富邦證券</v>
          </cell>
          <cell r="G49" t="str">
            <v>轉換公司債(無擔保)</v>
          </cell>
          <cell r="H49">
            <v>1000000000</v>
          </cell>
          <cell r="I49" t="str">
            <v>台幣</v>
          </cell>
          <cell r="K49" t="str">
            <v>1070904</v>
          </cell>
          <cell r="O49" t="str">
            <v>1070920</v>
          </cell>
          <cell r="S49" t="str">
            <v>十二日制</v>
          </cell>
        </row>
        <row r="50">
          <cell r="A50">
            <v>2535</v>
          </cell>
          <cell r="B50" t="str">
            <v>2535</v>
          </cell>
          <cell r="C50" t="str">
            <v>上市</v>
          </cell>
          <cell r="D50" t="str">
            <v>生效</v>
          </cell>
          <cell r="E50" t="str">
            <v>達欣工程</v>
          </cell>
          <cell r="F50" t="str">
            <v>凱基證券</v>
          </cell>
          <cell r="G50" t="str">
            <v>轉換公司債(無擔保)</v>
          </cell>
          <cell r="H50">
            <v>1000000000</v>
          </cell>
          <cell r="I50" t="str">
            <v>台幣</v>
          </cell>
          <cell r="K50" t="str">
            <v>1070905</v>
          </cell>
          <cell r="L50" t="str">
            <v>1070914</v>
          </cell>
          <cell r="O50" t="str">
            <v>1071003</v>
          </cell>
          <cell r="S50" t="str">
            <v>十二日制</v>
          </cell>
        </row>
        <row r="51">
          <cell r="A51">
            <v>2243</v>
          </cell>
          <cell r="B51" t="str">
            <v>2243</v>
          </cell>
          <cell r="C51" t="str">
            <v>上市</v>
          </cell>
          <cell r="D51" t="str">
            <v>生效</v>
          </cell>
          <cell r="E51" t="str">
            <v>F-宏旭</v>
          </cell>
          <cell r="F51" t="str">
            <v>國票證券</v>
          </cell>
          <cell r="G51" t="str">
            <v>轉換公司債(無擔保)</v>
          </cell>
          <cell r="H51">
            <v>400000000</v>
          </cell>
          <cell r="I51" t="str">
            <v>台幣</v>
          </cell>
          <cell r="K51" t="str">
            <v>1070910</v>
          </cell>
          <cell r="O51" t="str">
            <v>1070927</v>
          </cell>
          <cell r="S51" t="str">
            <v>十二日制</v>
          </cell>
        </row>
        <row r="52">
          <cell r="A52">
            <v>1316</v>
          </cell>
          <cell r="B52" t="str">
            <v>1316</v>
          </cell>
          <cell r="C52" t="str">
            <v>上市</v>
          </cell>
          <cell r="D52" t="str">
            <v>生效</v>
          </cell>
          <cell r="E52" t="str">
            <v>上曜建設</v>
          </cell>
          <cell r="F52" t="str">
            <v>元富證券</v>
          </cell>
          <cell r="G52" t="str">
            <v>轉換公司債(有擔保)</v>
          </cell>
          <cell r="H52">
            <v>500000000</v>
          </cell>
          <cell r="I52" t="str">
            <v>台幣</v>
          </cell>
          <cell r="K52" t="str">
            <v>1070926</v>
          </cell>
          <cell r="O52" t="str">
            <v>1071015</v>
          </cell>
          <cell r="S52" t="str">
            <v>十二日制</v>
          </cell>
        </row>
        <row r="53">
          <cell r="A53">
            <v>3224</v>
          </cell>
          <cell r="B53" t="str">
            <v>3224</v>
          </cell>
          <cell r="C53" t="str">
            <v>上櫃</v>
          </cell>
          <cell r="D53" t="str">
            <v>生效</v>
          </cell>
          <cell r="E53" t="str">
            <v>三顧</v>
          </cell>
          <cell r="F53" t="str">
            <v>國票證券</v>
          </cell>
          <cell r="G53" t="str">
            <v>轉換公司債(有擔保)</v>
          </cell>
          <cell r="H53">
            <v>150000000</v>
          </cell>
          <cell r="I53" t="str">
            <v>台幣</v>
          </cell>
          <cell r="K53" t="str">
            <v>1070928</v>
          </cell>
          <cell r="M53" t="str">
            <v>1071015,1071112</v>
          </cell>
          <cell r="N53" t="str">
            <v>1071029,1071128</v>
          </cell>
          <cell r="O53" t="str">
            <v>1071214</v>
          </cell>
          <cell r="S53" t="str">
            <v>十二日制</v>
          </cell>
        </row>
        <row r="54">
          <cell r="A54">
            <v>3707</v>
          </cell>
          <cell r="B54" t="str">
            <v>3707</v>
          </cell>
          <cell r="C54" t="str">
            <v>上櫃</v>
          </cell>
          <cell r="D54" t="str">
            <v>生效</v>
          </cell>
          <cell r="E54" t="str">
            <v>漢磊</v>
          </cell>
          <cell r="F54" t="str">
            <v>凱基證券</v>
          </cell>
          <cell r="G54" t="str">
            <v>轉換公司債(有擔保)</v>
          </cell>
          <cell r="H54">
            <v>757500000</v>
          </cell>
          <cell r="I54" t="str">
            <v>台幣</v>
          </cell>
          <cell r="K54" t="str">
            <v>1071003</v>
          </cell>
          <cell r="O54" t="str">
            <v>1071101</v>
          </cell>
          <cell r="S54" t="str">
            <v>二十日制</v>
          </cell>
        </row>
        <row r="55">
          <cell r="A55">
            <v>3229</v>
          </cell>
          <cell r="B55" t="str">
            <v>3229</v>
          </cell>
          <cell r="C55" t="str">
            <v>上市</v>
          </cell>
          <cell r="D55" t="str">
            <v>自行撤回</v>
          </cell>
          <cell r="E55" t="str">
            <v>晟鈦</v>
          </cell>
          <cell r="F55" t="str">
            <v>元富證券</v>
          </cell>
          <cell r="G55" t="str">
            <v>轉換公司債(有擔保)</v>
          </cell>
          <cell r="H55">
            <v>200000000</v>
          </cell>
          <cell r="I55" t="str">
            <v>台幣</v>
          </cell>
          <cell r="K55" t="str">
            <v>1071011</v>
          </cell>
          <cell r="M55" t="str">
            <v>1071106</v>
          </cell>
          <cell r="Q55" t="str">
            <v>1071121</v>
          </cell>
          <cell r="S55" t="str">
            <v>二十日制</v>
          </cell>
        </row>
        <row r="56">
          <cell r="A56">
            <v>1786</v>
          </cell>
          <cell r="B56" t="str">
            <v>1786</v>
          </cell>
          <cell r="C56" t="str">
            <v>上市</v>
          </cell>
          <cell r="D56" t="str">
            <v>生效</v>
          </cell>
          <cell r="E56" t="str">
            <v>科妍</v>
          </cell>
          <cell r="F56" t="str">
            <v>元大證券</v>
          </cell>
          <cell r="G56" t="str">
            <v>轉換公司債(無擔保)</v>
          </cell>
          <cell r="H56">
            <v>300000000</v>
          </cell>
          <cell r="I56" t="str">
            <v>台幣</v>
          </cell>
          <cell r="K56" t="str">
            <v>1071017</v>
          </cell>
          <cell r="L56" t="str">
            <v>1071101</v>
          </cell>
          <cell r="M56" t="str">
            <v>1071115</v>
          </cell>
          <cell r="N56" t="str">
            <v>1071128</v>
          </cell>
          <cell r="O56" t="str">
            <v>1071214</v>
          </cell>
          <cell r="S56" t="str">
            <v>十二日制</v>
          </cell>
        </row>
        <row r="57">
          <cell r="A57">
            <v>2888</v>
          </cell>
          <cell r="B57" t="str">
            <v>2888</v>
          </cell>
          <cell r="C57" t="str">
            <v>上市</v>
          </cell>
          <cell r="D57" t="str">
            <v>生效</v>
          </cell>
          <cell r="E57" t="str">
            <v>新光金控</v>
          </cell>
          <cell r="F57" t="str">
            <v>元大證券</v>
          </cell>
          <cell r="G57" t="str">
            <v>轉換公司債(無擔保)</v>
          </cell>
          <cell r="H57">
            <v>5000000000</v>
          </cell>
          <cell r="I57" t="str">
            <v>台幣</v>
          </cell>
          <cell r="K57" t="str">
            <v>1071023</v>
          </cell>
          <cell r="M57" t="str">
            <v>1071106</v>
          </cell>
          <cell r="N57" t="str">
            <v>1071114</v>
          </cell>
          <cell r="O57" t="str">
            <v>1071130</v>
          </cell>
          <cell r="S57" t="str">
            <v>十二日制</v>
          </cell>
        </row>
        <row r="58">
          <cell r="A58">
            <v>2748</v>
          </cell>
          <cell r="B58" t="str">
            <v>2748</v>
          </cell>
          <cell r="C58" t="str">
            <v>上市</v>
          </cell>
          <cell r="D58" t="str">
            <v>生效</v>
          </cell>
          <cell r="E58" t="str">
            <v>雲品國際</v>
          </cell>
          <cell r="F58" t="str">
            <v>元大證券</v>
          </cell>
          <cell r="G58" t="str">
            <v>轉換公司債(無擔保)</v>
          </cell>
          <cell r="H58">
            <v>800000000</v>
          </cell>
          <cell r="I58" t="str">
            <v>台幣</v>
          </cell>
          <cell r="K58" t="str">
            <v>1071030</v>
          </cell>
          <cell r="O58" t="str">
            <v>1071115</v>
          </cell>
          <cell r="S58" t="str">
            <v>十二日制</v>
          </cell>
        </row>
        <row r="59">
          <cell r="A59">
            <v>2439</v>
          </cell>
          <cell r="B59" t="str">
            <v>2439</v>
          </cell>
          <cell r="C59" t="str">
            <v>上市</v>
          </cell>
          <cell r="D59" t="str">
            <v>生效</v>
          </cell>
          <cell r="E59" t="str">
            <v>美律實業</v>
          </cell>
          <cell r="F59" t="str">
            <v>富邦證券</v>
          </cell>
          <cell r="G59" t="str">
            <v>轉換公司債(無擔保)</v>
          </cell>
          <cell r="H59">
            <v>3000000000</v>
          </cell>
          <cell r="I59" t="str">
            <v>台幣</v>
          </cell>
          <cell r="K59" t="str">
            <v>1071108</v>
          </cell>
          <cell r="O59" t="str">
            <v>1071126</v>
          </cell>
          <cell r="S59" t="str">
            <v>十二日制</v>
          </cell>
        </row>
        <row r="60">
          <cell r="A60">
            <v>1569</v>
          </cell>
          <cell r="B60" t="str">
            <v>1569</v>
          </cell>
          <cell r="C60" t="str">
            <v>上櫃</v>
          </cell>
          <cell r="D60" t="str">
            <v>生效</v>
          </cell>
          <cell r="E60" t="str">
            <v>濱川企業</v>
          </cell>
          <cell r="F60" t="str">
            <v>台新證券</v>
          </cell>
          <cell r="G60" t="str">
            <v>轉換公司債(無擔保)</v>
          </cell>
          <cell r="H60">
            <v>200000000</v>
          </cell>
          <cell r="I60" t="str">
            <v>台幣</v>
          </cell>
          <cell r="K60" t="str">
            <v>1071112</v>
          </cell>
          <cell r="O60" t="str">
            <v>1071128</v>
          </cell>
          <cell r="S60" t="str">
            <v>十二日制</v>
          </cell>
        </row>
        <row r="61">
          <cell r="A61">
            <v>1569</v>
          </cell>
          <cell r="B61" t="str">
            <v>1569</v>
          </cell>
          <cell r="C61" t="str">
            <v>上櫃</v>
          </cell>
          <cell r="D61" t="str">
            <v>生效</v>
          </cell>
          <cell r="E61" t="str">
            <v>濱川企業</v>
          </cell>
          <cell r="F61" t="str">
            <v>台新證券</v>
          </cell>
          <cell r="G61" t="str">
            <v>轉換公司債(無擔保)</v>
          </cell>
          <cell r="H61">
            <v>200000000</v>
          </cell>
          <cell r="I61" t="str">
            <v>台幣</v>
          </cell>
          <cell r="K61" t="str">
            <v>1071112</v>
          </cell>
          <cell r="O61" t="str">
            <v>1071128</v>
          </cell>
          <cell r="S61" t="str">
            <v>十二日制</v>
          </cell>
        </row>
        <row r="62">
          <cell r="A62">
            <v>1569</v>
          </cell>
          <cell r="B62" t="str">
            <v>1569</v>
          </cell>
          <cell r="C62" t="str">
            <v>上櫃</v>
          </cell>
          <cell r="D62" t="str">
            <v>生效</v>
          </cell>
          <cell r="E62" t="str">
            <v>濱川企業</v>
          </cell>
          <cell r="F62" t="str">
            <v>台新證券</v>
          </cell>
          <cell r="G62" t="str">
            <v>轉換公司債(無擔保)</v>
          </cell>
          <cell r="H62">
            <v>200000000</v>
          </cell>
          <cell r="I62" t="str">
            <v>台幣</v>
          </cell>
          <cell r="K62" t="str">
            <v>1071112</v>
          </cell>
          <cell r="O62" t="str">
            <v>1071128</v>
          </cell>
          <cell r="S62" t="str">
            <v>十二日制</v>
          </cell>
        </row>
        <row r="63">
          <cell r="A63">
            <v>6591</v>
          </cell>
          <cell r="B63" t="str">
            <v>6591</v>
          </cell>
          <cell r="C63" t="str">
            <v>上市</v>
          </cell>
          <cell r="D63" t="str">
            <v>生效</v>
          </cell>
          <cell r="E63" t="str">
            <v>F-動力</v>
          </cell>
          <cell r="F63" t="str">
            <v>康和證券</v>
          </cell>
          <cell r="G63" t="str">
            <v>轉換公司債(無擔保)</v>
          </cell>
          <cell r="H63">
            <v>150000000</v>
          </cell>
          <cell r="I63" t="str">
            <v>台幣</v>
          </cell>
          <cell r="K63" t="str">
            <v>1071122</v>
          </cell>
          <cell r="O63" t="str">
            <v>1071210</v>
          </cell>
          <cell r="S63" t="str">
            <v>十二日制</v>
          </cell>
        </row>
        <row r="64">
          <cell r="A64">
            <v>8473</v>
          </cell>
          <cell r="B64" t="str">
            <v>8473</v>
          </cell>
          <cell r="C64" t="str">
            <v>上市</v>
          </cell>
          <cell r="D64" t="str">
            <v>生效</v>
          </cell>
          <cell r="E64" t="str">
            <v>山林水</v>
          </cell>
          <cell r="F64" t="str">
            <v>兆豐證券</v>
          </cell>
          <cell r="G64" t="str">
            <v>轉換公司債(無擔保)</v>
          </cell>
          <cell r="H64">
            <v>500000000</v>
          </cell>
          <cell r="I64" t="str">
            <v>台幣</v>
          </cell>
          <cell r="K64" t="str">
            <v>1071130</v>
          </cell>
          <cell r="O64" t="str">
            <v>1071218</v>
          </cell>
          <cell r="S64" t="str">
            <v>十二日制</v>
          </cell>
        </row>
        <row r="65">
          <cell r="A65">
            <v>2601</v>
          </cell>
          <cell r="B65" t="str">
            <v>2601</v>
          </cell>
          <cell r="C65" t="str">
            <v>上市</v>
          </cell>
          <cell r="D65" t="str">
            <v>生效</v>
          </cell>
          <cell r="E65" t="str">
            <v>益航</v>
          </cell>
          <cell r="F65" t="str">
            <v>兆豐證券</v>
          </cell>
          <cell r="G65" t="str">
            <v>轉換公司債(海外有擔保)</v>
          </cell>
          <cell r="H65">
            <v>50000000</v>
          </cell>
          <cell r="I65" t="str">
            <v>美元</v>
          </cell>
          <cell r="K65" t="str">
            <v>1071203</v>
          </cell>
          <cell r="L65" t="str">
            <v>1080116</v>
          </cell>
          <cell r="M65" t="str">
            <v>1071218</v>
          </cell>
          <cell r="N65" t="str">
            <v>1080103</v>
          </cell>
          <cell r="O65" t="str">
            <v>1080212</v>
          </cell>
          <cell r="S65" t="str">
            <v>十二日制</v>
          </cell>
        </row>
        <row r="66">
          <cell r="A66">
            <v>6269</v>
          </cell>
          <cell r="B66" t="str">
            <v>6269</v>
          </cell>
          <cell r="C66" t="str">
            <v>上市</v>
          </cell>
          <cell r="D66" t="str">
            <v>生效</v>
          </cell>
          <cell r="E66" t="str">
            <v>台郡科技</v>
          </cell>
          <cell r="F66" t="str">
            <v>凱基證券</v>
          </cell>
          <cell r="G66" t="str">
            <v>轉換公司債(海外無擔保)</v>
          </cell>
          <cell r="H66">
            <v>120000000</v>
          </cell>
          <cell r="I66" t="str">
            <v>美元</v>
          </cell>
          <cell r="K66" t="str">
            <v>1071206</v>
          </cell>
          <cell r="O66" t="str">
            <v>1071222</v>
          </cell>
          <cell r="S66" t="str">
            <v>十二日制</v>
          </cell>
        </row>
        <row r="67">
          <cell r="A67">
            <v>2732</v>
          </cell>
          <cell r="B67" t="str">
            <v>2732</v>
          </cell>
          <cell r="C67" t="str">
            <v>上櫃</v>
          </cell>
          <cell r="D67" t="str">
            <v>生效</v>
          </cell>
          <cell r="E67" t="str">
            <v>六角國際</v>
          </cell>
          <cell r="F67" t="str">
            <v>國票證券</v>
          </cell>
          <cell r="G67" t="str">
            <v>轉換公司債(有擔保)</v>
          </cell>
          <cell r="H67">
            <v>454500000</v>
          </cell>
          <cell r="I67" t="str">
            <v>台幣</v>
          </cell>
          <cell r="K67" t="str">
            <v>1071212</v>
          </cell>
          <cell r="L67" t="str">
            <v>1071222</v>
          </cell>
          <cell r="O67" t="str">
            <v>1080110</v>
          </cell>
          <cell r="S67" t="str">
            <v>十二日制</v>
          </cell>
        </row>
        <row r="68">
          <cell r="A68">
            <v>6414</v>
          </cell>
          <cell r="B68" t="str">
            <v>6414</v>
          </cell>
          <cell r="C68" t="str">
            <v>上市</v>
          </cell>
          <cell r="D68" t="str">
            <v>生效</v>
          </cell>
          <cell r="E68" t="str">
            <v>樺漢科技</v>
          </cell>
          <cell r="F68" t="str">
            <v>元大證券</v>
          </cell>
          <cell r="G68" t="str">
            <v>轉換公司債(無擔保)</v>
          </cell>
          <cell r="H68">
            <v>6000000000</v>
          </cell>
          <cell r="I68" t="str">
            <v>台幣</v>
          </cell>
          <cell r="K68" t="str">
            <v>1071212</v>
          </cell>
          <cell r="O68" t="str">
            <v>1071227</v>
          </cell>
          <cell r="S68" t="str">
            <v>十二日制</v>
          </cell>
        </row>
        <row r="69">
          <cell r="A69">
            <v>1472</v>
          </cell>
          <cell r="B69" t="str">
            <v>1472</v>
          </cell>
          <cell r="C69" t="str">
            <v>上市</v>
          </cell>
          <cell r="D69" t="str">
            <v>生效</v>
          </cell>
          <cell r="E69" t="str">
            <v>三洋紡織</v>
          </cell>
          <cell r="F69" t="str">
            <v>合庫證券</v>
          </cell>
          <cell r="G69" t="str">
            <v>轉換公司債(有擔保)</v>
          </cell>
          <cell r="H69">
            <v>300000000</v>
          </cell>
          <cell r="I69" t="str">
            <v>台幣</v>
          </cell>
          <cell r="K69" t="str">
            <v>1071214</v>
          </cell>
          <cell r="O69" t="str">
            <v>1080114</v>
          </cell>
          <cell r="S69" t="str">
            <v>二十日制</v>
          </cell>
        </row>
        <row r="70">
          <cell r="A70">
            <v>1796</v>
          </cell>
          <cell r="B70" t="str">
            <v>1796</v>
          </cell>
          <cell r="C70" t="str">
            <v>上櫃</v>
          </cell>
          <cell r="D70" t="str">
            <v>生效</v>
          </cell>
          <cell r="E70" t="str">
            <v>金穎生物科技</v>
          </cell>
          <cell r="F70" t="str">
            <v>富邦證券</v>
          </cell>
          <cell r="G70" t="str">
            <v>轉換公司債(無擔保)</v>
          </cell>
          <cell r="H70">
            <v>300000000</v>
          </cell>
          <cell r="I70" t="str">
            <v>台幣</v>
          </cell>
          <cell r="K70" t="str">
            <v>1071214</v>
          </cell>
          <cell r="O70" t="str">
            <v>1080102</v>
          </cell>
          <cell r="S70" t="str">
            <v>十二日制</v>
          </cell>
        </row>
        <row r="71">
          <cell r="A71">
            <v>4433</v>
          </cell>
          <cell r="B71" t="str">
            <v>4433</v>
          </cell>
          <cell r="C71" t="str">
            <v>上櫃</v>
          </cell>
          <cell r="D71" t="str">
            <v>生效</v>
          </cell>
          <cell r="E71" t="str">
            <v>興采實業</v>
          </cell>
          <cell r="F71" t="str">
            <v>凱基證券</v>
          </cell>
          <cell r="G71" t="str">
            <v>轉換公司債(無擔保)</v>
          </cell>
          <cell r="H71">
            <v>250000000</v>
          </cell>
          <cell r="I71" t="str">
            <v>台幣</v>
          </cell>
          <cell r="K71" t="str">
            <v>1071214</v>
          </cell>
          <cell r="O71" t="str">
            <v>1080102</v>
          </cell>
          <cell r="S71" t="str">
            <v>十二日制</v>
          </cell>
        </row>
        <row r="72">
          <cell r="A72">
            <v>4906</v>
          </cell>
          <cell r="B72" t="str">
            <v>4906</v>
          </cell>
          <cell r="C72" t="str">
            <v>上市</v>
          </cell>
          <cell r="D72" t="str">
            <v>生效</v>
          </cell>
          <cell r="E72" t="str">
            <v>正文科技</v>
          </cell>
          <cell r="F72" t="str">
            <v>凱基證券</v>
          </cell>
          <cell r="G72" t="str">
            <v>轉換公司債(無擔保)</v>
          </cell>
          <cell r="H72">
            <v>1200000000</v>
          </cell>
          <cell r="I72" t="str">
            <v>台幣</v>
          </cell>
          <cell r="K72" t="str">
            <v>1071222</v>
          </cell>
          <cell r="O72" t="str">
            <v>1080110</v>
          </cell>
          <cell r="S72" t="str">
            <v>十二日制</v>
          </cell>
        </row>
        <row r="73">
          <cell r="A73">
            <v>1788</v>
          </cell>
          <cell r="B73" t="str">
            <v>1788</v>
          </cell>
          <cell r="C73" t="str">
            <v>上櫃</v>
          </cell>
          <cell r="D73" t="str">
            <v>生效</v>
          </cell>
          <cell r="E73" t="str">
            <v>杏昌生技</v>
          </cell>
          <cell r="F73" t="str">
            <v>元富證券</v>
          </cell>
          <cell r="G73" t="str">
            <v>轉換公司債(無擔保)</v>
          </cell>
          <cell r="H73">
            <v>420000000</v>
          </cell>
          <cell r="I73" t="str">
            <v>台幣</v>
          </cell>
          <cell r="K73" t="str">
            <v>1071226</v>
          </cell>
          <cell r="O73" t="str">
            <v>1080115</v>
          </cell>
          <cell r="S73" t="str">
            <v>十二日制</v>
          </cell>
        </row>
        <row r="74">
          <cell r="A74">
            <v>3346</v>
          </cell>
          <cell r="B74" t="str">
            <v>3346</v>
          </cell>
          <cell r="C74" t="str">
            <v>上市</v>
          </cell>
          <cell r="D74" t="str">
            <v>生效</v>
          </cell>
          <cell r="E74" t="str">
            <v>麗清科技</v>
          </cell>
          <cell r="F74" t="str">
            <v>群益金鼎證券</v>
          </cell>
          <cell r="G74" t="str">
            <v>轉換公司債(無擔保)</v>
          </cell>
          <cell r="H74">
            <v>350000000</v>
          </cell>
          <cell r="I74" t="str">
            <v>台幣</v>
          </cell>
          <cell r="K74" t="str">
            <v>1071226</v>
          </cell>
          <cell r="O74" t="str">
            <v>1080115</v>
          </cell>
          <cell r="S74" t="str">
            <v>十二日制</v>
          </cell>
        </row>
        <row r="75">
          <cell r="A75">
            <v>4943</v>
          </cell>
          <cell r="B75" t="str">
            <v>4943</v>
          </cell>
          <cell r="C75" t="str">
            <v>上市</v>
          </cell>
          <cell r="D75" t="str">
            <v>生效</v>
          </cell>
          <cell r="E75" t="str">
            <v>F-康控</v>
          </cell>
          <cell r="F75" t="str">
            <v>中國信託證券</v>
          </cell>
          <cell r="G75" t="str">
            <v>轉換公司債(無擔保)</v>
          </cell>
          <cell r="H75">
            <v>1500000000</v>
          </cell>
          <cell r="I75" t="str">
            <v>台幣</v>
          </cell>
          <cell r="K75" t="str">
            <v>1071226</v>
          </cell>
          <cell r="O75" t="str">
            <v>1080115</v>
          </cell>
          <cell r="S75" t="str">
            <v>十二日制</v>
          </cell>
        </row>
        <row r="76">
          <cell r="A76">
            <v>1586</v>
          </cell>
          <cell r="B76" t="str">
            <v>1586</v>
          </cell>
          <cell r="C76" t="str">
            <v>上櫃</v>
          </cell>
          <cell r="E76" t="str">
            <v>和勤精機</v>
          </cell>
          <cell r="F76" t="str">
            <v>大慶證券</v>
          </cell>
          <cell r="G76" t="str">
            <v>轉換公司債(有擔保)</v>
          </cell>
          <cell r="H76">
            <v>300000000</v>
          </cell>
          <cell r="I76" t="str">
            <v>台幣</v>
          </cell>
          <cell r="K76" t="str">
            <v>1071228</v>
          </cell>
          <cell r="L76" t="str">
            <v>1080318</v>
          </cell>
          <cell r="M76" t="str">
            <v>1080125</v>
          </cell>
          <cell r="N76" t="str">
            <v>1080218</v>
          </cell>
          <cell r="O76" t="str">
            <v>1080417</v>
          </cell>
          <cell r="S76" t="str">
            <v>二十日制</v>
          </cell>
        </row>
        <row r="77">
          <cell r="A77">
            <v>4716</v>
          </cell>
          <cell r="B77" t="str">
            <v>4716</v>
          </cell>
          <cell r="C77" t="str">
            <v>上櫃</v>
          </cell>
          <cell r="D77" t="str">
            <v>生效</v>
          </cell>
          <cell r="E77" t="str">
            <v>大立高分子</v>
          </cell>
          <cell r="F77" t="str">
            <v>合庫證券</v>
          </cell>
          <cell r="G77" t="str">
            <v>轉換公司債(有擔保)</v>
          </cell>
          <cell r="H77">
            <v>200000000</v>
          </cell>
          <cell r="I77" t="str">
            <v>台幣</v>
          </cell>
          <cell r="K77" t="str">
            <v>1071228</v>
          </cell>
          <cell r="O77" t="str">
            <v>1080117</v>
          </cell>
          <cell r="S77" t="str">
            <v>十二日制</v>
          </cell>
        </row>
        <row r="78">
          <cell r="A78">
            <v>3260</v>
          </cell>
          <cell r="B78" t="str">
            <v>3260</v>
          </cell>
          <cell r="C78" t="str">
            <v>上櫃</v>
          </cell>
          <cell r="E78" t="str">
            <v>威剛科技</v>
          </cell>
          <cell r="F78" t="str">
            <v>玉山證券</v>
          </cell>
          <cell r="G78" t="str">
            <v>轉換公司債(有擔保)</v>
          </cell>
          <cell r="H78">
            <v>1500000000</v>
          </cell>
          <cell r="I78" t="str">
            <v>台幣</v>
          </cell>
          <cell r="K78" t="str">
            <v>1080329</v>
          </cell>
          <cell r="O78" t="str">
            <v>1080418</v>
          </cell>
          <cell r="S78" t="str">
            <v>十二日制</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U60"/>
  <sheetViews>
    <sheetView topLeftCell="B7" zoomScale="75" zoomScaleNormal="75" workbookViewId="0">
      <selection activeCell="B1" sqref="B1:T1"/>
    </sheetView>
  </sheetViews>
  <sheetFormatPr defaultColWidth="11.88671875" defaultRowHeight="17.399999999999999" x14ac:dyDescent="0.3"/>
  <cols>
    <col min="1" max="1" width="3.21875" style="67" hidden="1" customWidth="1"/>
    <col min="2" max="2" width="13.77734375" style="67" bestFit="1" customWidth="1"/>
    <col min="3" max="3" width="13" style="67" bestFit="1" customWidth="1"/>
    <col min="4" max="4" width="16" style="67" bestFit="1" customWidth="1"/>
    <col min="5" max="5" width="14.77734375" style="67" bestFit="1" customWidth="1"/>
    <col min="6" max="6" width="10" style="81" bestFit="1" customWidth="1"/>
    <col min="7" max="8" width="16" style="69" bestFit="1" customWidth="1"/>
    <col min="9" max="9" width="16" style="67" bestFit="1" customWidth="1"/>
    <col min="10" max="10" width="19.77734375" style="67" customWidth="1"/>
    <col min="11" max="11" width="18.77734375" style="67" customWidth="1"/>
    <col min="12" max="12" width="10.33203125" style="67" bestFit="1" customWidth="1"/>
    <col min="13" max="13" width="16.88671875" style="69" bestFit="1" customWidth="1"/>
    <col min="14" max="14" width="17.88671875" style="69" customWidth="1"/>
    <col min="15" max="15" width="14.44140625" style="67" bestFit="1" customWidth="1"/>
    <col min="16" max="16" width="7.33203125" style="67" bestFit="1" customWidth="1"/>
    <col min="17" max="17" width="26.33203125" style="70" bestFit="1" customWidth="1"/>
    <col min="18" max="18" width="7.33203125" style="70" bestFit="1" customWidth="1"/>
    <col min="19" max="19" width="8.6640625" style="67" bestFit="1" customWidth="1"/>
    <col min="20" max="20" width="16.21875" style="67" customWidth="1"/>
    <col min="21" max="21" width="23.33203125" style="120" customWidth="1"/>
    <col min="22" max="16384" width="11.88671875" style="67"/>
  </cols>
  <sheetData>
    <row r="1" spans="1:21" ht="28.2" x14ac:dyDescent="0.3">
      <c r="B1" s="189" t="s">
        <v>8393</v>
      </c>
      <c r="C1" s="190"/>
      <c r="D1" s="190"/>
      <c r="E1" s="190"/>
      <c r="F1" s="190"/>
      <c r="G1" s="190"/>
      <c r="H1" s="190"/>
      <c r="I1" s="190"/>
      <c r="J1" s="190"/>
      <c r="K1" s="190"/>
      <c r="L1" s="190"/>
      <c r="M1" s="190"/>
      <c r="N1" s="190"/>
      <c r="O1" s="190"/>
      <c r="P1" s="190"/>
      <c r="Q1" s="190"/>
      <c r="R1" s="190"/>
      <c r="S1" s="190"/>
      <c r="T1" s="190"/>
      <c r="U1" s="121">
        <f ca="1">TODAY()</f>
        <v>45960</v>
      </c>
    </row>
    <row r="2" spans="1:21" ht="39.6" x14ac:dyDescent="0.3">
      <c r="B2" s="72" t="s">
        <v>5221</v>
      </c>
      <c r="C2" s="72" t="s">
        <v>5222</v>
      </c>
      <c r="D2" s="72" t="s">
        <v>4382</v>
      </c>
      <c r="E2" s="72" t="s">
        <v>4390</v>
      </c>
      <c r="F2" s="72" t="s">
        <v>4383</v>
      </c>
      <c r="G2" s="72" t="s">
        <v>4384</v>
      </c>
      <c r="H2" s="72" t="s">
        <v>4385</v>
      </c>
      <c r="I2" s="72" t="s">
        <v>4386</v>
      </c>
      <c r="J2" s="72" t="s">
        <v>4393</v>
      </c>
      <c r="K2" s="72" t="s">
        <v>4394</v>
      </c>
      <c r="L2" s="72" t="s">
        <v>4395</v>
      </c>
      <c r="M2" s="72" t="s">
        <v>4396</v>
      </c>
      <c r="N2" s="71" t="s">
        <v>5224</v>
      </c>
      <c r="O2" s="71" t="s">
        <v>5225</v>
      </c>
      <c r="P2" s="72" t="s">
        <v>4397</v>
      </c>
      <c r="Q2" s="72" t="s">
        <v>4398</v>
      </c>
      <c r="R2" s="72" t="s">
        <v>4399</v>
      </c>
      <c r="S2" s="72" t="s">
        <v>4400</v>
      </c>
      <c r="T2" s="72" t="s">
        <v>4401</v>
      </c>
      <c r="U2" s="72" t="s">
        <v>4387</v>
      </c>
    </row>
    <row r="3" spans="1:21" ht="19.8" x14ac:dyDescent="0.3">
      <c r="A3" s="146" t="str">
        <f>LEFT(C3,4)</f>
        <v>6209</v>
      </c>
      <c r="B3" s="129" t="s">
        <v>4434</v>
      </c>
      <c r="C3" s="73">
        <v>62093</v>
      </c>
      <c r="D3" s="125" t="s">
        <v>8451</v>
      </c>
      <c r="E3" s="128" t="s">
        <v>8471</v>
      </c>
      <c r="F3" s="74">
        <v>4.5</v>
      </c>
      <c r="G3" s="127" t="s">
        <v>4936</v>
      </c>
      <c r="H3" s="75" t="str">
        <f>LEFT(VLOOKUP(VALUE(LEFT($C3,4)),送件!$1:$1048576,11,FALSE),3)+1911&amp;"/"&amp;MID(VLOOKUP(VALUE(LEFT($C3,4)),送件!$1:$1048576,11,FALSE),4,2)&amp;"/"&amp;RIGHT(VLOOKUP(VALUE(LEFT($C3,4)),送件!$1:$1048576,11,FALSE),2)</f>
        <v>2025/08/25</v>
      </c>
      <c r="I3" s="76" t="str">
        <f>LEFT(VLOOKUP(VALUE(LEFT($C3,4)),送件!$1:$1048576,15,FALSE),3)+1911&amp;"/"&amp;MID(VLOOKUP(VALUE(LEFT($C3,4)),送件!$1:$1048576,15,FALSE),4,2)&amp;"/"&amp;RIGHT(VLOOKUP(VALUE(LEFT($C3,4)),送件!$1:$1048576,15,FALSE),2)</f>
        <v>2025/09/22</v>
      </c>
      <c r="J3" s="77" t="s">
        <v>2443</v>
      </c>
      <c r="K3" s="159">
        <v>1.05</v>
      </c>
      <c r="L3" s="157">
        <v>38.6</v>
      </c>
      <c r="M3" s="158">
        <v>45953</v>
      </c>
      <c r="N3" s="168">
        <v>45961</v>
      </c>
      <c r="O3" s="157">
        <v>115.02</v>
      </c>
      <c r="P3" s="73" t="s">
        <v>1490</v>
      </c>
      <c r="Q3" s="139" t="s">
        <v>4558</v>
      </c>
      <c r="R3" s="79">
        <f>VLOOKUP($A3,股本股價!$A:$C,3,FALSE)/100000</f>
        <v>17.442917099999999</v>
      </c>
      <c r="S3" s="78">
        <f>VLOOKUP($A3,股本股價!$A:$D,4,FALSE)</f>
        <v>43.6</v>
      </c>
      <c r="T3" s="78">
        <f>VLOOKUP($A3,股本股價!$A:$I,7,FALSE)</f>
        <v>53.31</v>
      </c>
      <c r="U3" s="124"/>
    </row>
    <row r="4" spans="1:21" ht="19.8" x14ac:dyDescent="0.3">
      <c r="A4" s="146" t="str">
        <f>LEFT(C4,4)</f>
        <v>4113</v>
      </c>
      <c r="B4" s="129" t="s">
        <v>4434</v>
      </c>
      <c r="C4" s="73">
        <v>41135</v>
      </c>
      <c r="D4" s="125" t="s">
        <v>7669</v>
      </c>
      <c r="E4" s="128" t="s">
        <v>2210</v>
      </c>
      <c r="F4" s="74">
        <v>4</v>
      </c>
      <c r="G4" s="127" t="s">
        <v>39</v>
      </c>
      <c r="H4" s="75" t="str">
        <f>LEFT(VLOOKUP(VALUE(LEFT($C4,4)),送件!$1:$1048576,11,FALSE),3)+1911&amp;"/"&amp;MID(VLOOKUP(VALUE(LEFT($C4,4)),送件!$1:$1048576,11,FALSE),4,2)&amp;"/"&amp;RIGHT(VLOOKUP(VALUE(LEFT($C4,4)),送件!$1:$1048576,11,FALSE),2)</f>
        <v>2025/07/23</v>
      </c>
      <c r="I4" s="76">
        <v>45910</v>
      </c>
      <c r="J4" s="77" t="s">
        <v>3302</v>
      </c>
      <c r="K4" s="159">
        <v>1.1004</v>
      </c>
      <c r="L4" s="157">
        <v>26.3</v>
      </c>
      <c r="M4" s="158">
        <v>45957</v>
      </c>
      <c r="N4" s="168">
        <v>45964</v>
      </c>
      <c r="O4" s="157">
        <v>102</v>
      </c>
      <c r="P4" s="73" t="s">
        <v>8417</v>
      </c>
      <c r="Q4" s="139" t="s">
        <v>24</v>
      </c>
      <c r="R4" s="79">
        <f>VLOOKUP($A4,股本股價!$A:$C,3,FALSE)/100000</f>
        <v>23.113813700000001</v>
      </c>
      <c r="S4" s="78">
        <f>VLOOKUP($A4,股本股價!$A:$D,4,FALSE)</f>
        <v>21.5</v>
      </c>
      <c r="T4" s="78">
        <f>VLOOKUP($A4,股本股價!$A:$I,7,FALSE)</f>
        <v>34.909999999999997</v>
      </c>
      <c r="U4" s="124"/>
    </row>
    <row r="5" spans="1:21" ht="19.8" x14ac:dyDescent="0.3">
      <c r="A5" s="146" t="str">
        <f t="shared" ref="A5:A29" si="0">LEFT(C5,4)</f>
        <v>3551</v>
      </c>
      <c r="B5" s="129" t="s">
        <v>4434</v>
      </c>
      <c r="C5" s="73">
        <v>35513</v>
      </c>
      <c r="D5" s="125" t="s">
        <v>7506</v>
      </c>
      <c r="E5" s="73" t="str">
        <f>"TCRI"&amp;VLOOKUP(VALUE(LEFT($C5,4)), TCRI!$A:$B,2,FALSE)</f>
        <v>TCRI5</v>
      </c>
      <c r="F5" s="74">
        <v>5</v>
      </c>
      <c r="G5" s="127" t="s">
        <v>2249</v>
      </c>
      <c r="H5" s="75" t="str">
        <f>LEFT(VLOOKUP(VALUE(LEFT($C5,4)),送件!$1:$1048576,11,FALSE),3)+1911&amp;"/"&amp;MID(VLOOKUP(VALUE(LEFT($C5,4)),送件!$1:$1048576,11,FALSE),4,2)&amp;"/"&amp;RIGHT(VLOOKUP(VALUE(LEFT($C5,4)),送件!$1:$1048576,11,FALSE),2)</f>
        <v>2025/04/28</v>
      </c>
      <c r="I5" s="76" t="str">
        <f>LEFT(VLOOKUP(VALUE(LEFT($C5,4)),送件!$1:$1048576,15,FALSE),3)+1911&amp;"/"&amp;MID(VLOOKUP(VALUE(LEFT($C5,4)),送件!$1:$1048576,15,FALSE),4,2)&amp;"/"&amp;RIGHT(VLOOKUP(VALUE(LEFT($C5,4)),送件!$1:$1048576,15,FALSE),2)</f>
        <v>2025/05/15</v>
      </c>
      <c r="J5" s="77" t="s">
        <v>7155</v>
      </c>
      <c r="K5" s="159">
        <v>1.036</v>
      </c>
      <c r="L5" s="157">
        <v>173</v>
      </c>
      <c r="M5" s="158">
        <v>45958</v>
      </c>
      <c r="N5" s="168">
        <v>45965</v>
      </c>
      <c r="O5" s="157">
        <v>114.42</v>
      </c>
      <c r="P5" s="73" t="s">
        <v>1490</v>
      </c>
      <c r="Q5" s="139" t="s">
        <v>4558</v>
      </c>
      <c r="R5" s="79">
        <f>VLOOKUP($A5,股本股價!$A:$C,3,FALSE)/100000</f>
        <v>5.6774890000000005</v>
      </c>
      <c r="S5" s="78">
        <f>VLOOKUP($A5,股本股價!$A:$D,4,FALSE)</f>
        <v>176</v>
      </c>
      <c r="T5" s="78">
        <f>VLOOKUP($A5,股本股價!$A:$I,7,FALSE)</f>
        <v>42.6</v>
      </c>
      <c r="U5" s="125"/>
    </row>
    <row r="6" spans="1:21" ht="37.200000000000003" x14ac:dyDescent="0.3">
      <c r="A6" s="146" t="str">
        <f>LEFT(C6,4)</f>
        <v>3684</v>
      </c>
      <c r="B6" s="128" t="s">
        <v>4435</v>
      </c>
      <c r="C6" s="73">
        <v>36841</v>
      </c>
      <c r="D6" s="125" t="s">
        <v>8489</v>
      </c>
      <c r="E6" s="73" t="str">
        <f>"TCRI"&amp;VLOOKUP(VALUE(LEFT($C6,4)), TCRI!$A:$B,2,FALSE)</f>
        <v>TCRI6</v>
      </c>
      <c r="F6" s="74">
        <v>3</v>
      </c>
      <c r="G6" s="127" t="s">
        <v>2242</v>
      </c>
      <c r="H6" s="75" t="str">
        <f>LEFT(VLOOKUP(VALUE(LEFT($C6,4)),送件!$1:$1048576,11,FALSE),3)+1911&amp;"/"&amp;MID(VLOOKUP(VALUE(LEFT($C6,4)),送件!$1:$1048576,11,FALSE),4,2)&amp;"/"&amp;RIGHT(VLOOKUP(VALUE(LEFT($C6,4)),送件!$1:$1048576,11,FALSE),2)</f>
        <v>2025/09/15</v>
      </c>
      <c r="I6" s="76" t="str">
        <f>LEFT(VLOOKUP(VALUE(LEFT($C6,4)),送件!$1:$1048576,15,FALSE),3)+1911&amp;"/"&amp;MID(VLOOKUP(VALUE(LEFT($C6,4)),送件!$1:$1048576,15,FALSE),4,2)&amp;"/"&amp;RIGHT(VLOOKUP(VALUE(LEFT($C6,4)),送件!$1:$1048576,15,FALSE),2)</f>
        <v>2025/10/02</v>
      </c>
      <c r="J6" s="77" t="s">
        <v>2831</v>
      </c>
      <c r="K6" s="159">
        <v>1.0501</v>
      </c>
      <c r="L6" s="157">
        <v>50.7</v>
      </c>
      <c r="M6" s="158">
        <v>45958</v>
      </c>
      <c r="N6" s="168" t="s">
        <v>8743</v>
      </c>
      <c r="O6" s="157">
        <v>101</v>
      </c>
      <c r="P6" s="73" t="s">
        <v>1490</v>
      </c>
      <c r="Q6" s="139" t="s">
        <v>25</v>
      </c>
      <c r="R6" s="79">
        <f>VLOOKUP($A6,股本股價!$A:$C,3,FALSE)/100000</f>
        <v>3.0001674</v>
      </c>
      <c r="S6" s="78">
        <f>VLOOKUP($A6,股本股價!$A:$D,4,FALSE)</f>
        <v>50</v>
      </c>
      <c r="T6" s="78">
        <f>VLOOKUP($A6,股本股價!$A:$I,7,FALSE)</f>
        <v>23.38</v>
      </c>
      <c r="U6" s="124"/>
    </row>
    <row r="7" spans="1:21" ht="19.8" x14ac:dyDescent="0.3">
      <c r="A7" s="146" t="str">
        <f>LEFT(C7,4)</f>
        <v>3037</v>
      </c>
      <c r="B7" s="128" t="s">
        <v>4435</v>
      </c>
      <c r="C7" s="73">
        <v>30371</v>
      </c>
      <c r="D7" s="125" t="s">
        <v>8472</v>
      </c>
      <c r="E7" s="73" t="str">
        <f>"TCRI"&amp;VLOOKUP(VALUE(LEFT($C7,4)), TCRI!$A:$B,2,FALSE)</f>
        <v>TCRI4</v>
      </c>
      <c r="F7" s="74">
        <v>40</v>
      </c>
      <c r="G7" s="127" t="s">
        <v>4936</v>
      </c>
      <c r="H7" s="75" t="str">
        <f>LEFT(VLOOKUP(VALUE(LEFT($C7,4)),送件!$1:$1048576,11,FALSE),3)+1911&amp;"/"&amp;MID(VLOOKUP(VALUE(LEFT($C7,4)),送件!$1:$1048576,11,FALSE),4,2)&amp;"/"&amp;RIGHT(VLOOKUP(VALUE(LEFT($C7,4)),送件!$1:$1048576,11,FALSE),2)</f>
        <v>2025/09/19</v>
      </c>
      <c r="I7" s="76" t="str">
        <f>LEFT(VLOOKUP(VALUE(LEFT($C7,4)),送件!$1:$1048576,15,FALSE),3)+1911&amp;"/"&amp;MID(VLOOKUP(VALUE(LEFT($C7,4)),送件!$1:$1048576,15,FALSE),4,2)&amp;"/"&amp;RIGHT(VLOOKUP(VALUE(LEFT($C7,4)),送件!$1:$1048576,15,FALSE),2)</f>
        <v>2025/10/09</v>
      </c>
      <c r="J7" s="77" t="s">
        <v>7238</v>
      </c>
      <c r="K7" s="159">
        <v>1.04</v>
      </c>
      <c r="L7" s="157">
        <v>165.4</v>
      </c>
      <c r="M7" s="158">
        <v>45964</v>
      </c>
      <c r="N7" s="168">
        <v>45971</v>
      </c>
      <c r="O7" s="157">
        <v>101</v>
      </c>
      <c r="P7" s="73" t="s">
        <v>1564</v>
      </c>
      <c r="Q7" s="139" t="s">
        <v>24</v>
      </c>
      <c r="R7" s="79">
        <f>VLOOKUP($A7,股本股價!$A:$C,3,FALSE)/100000</f>
        <v>152.96641970000002</v>
      </c>
      <c r="S7" s="78">
        <f>VLOOKUP($A7,股本股價!$A:$D,4,FALSE)</f>
        <v>166</v>
      </c>
      <c r="T7" s="78">
        <f>VLOOKUP($A7,股本股價!$A:$I,7,FALSE)</f>
        <v>48.58</v>
      </c>
      <c r="U7" s="124"/>
    </row>
    <row r="8" spans="1:21" ht="37.200000000000003" x14ac:dyDescent="0.3">
      <c r="A8" s="146" t="str">
        <f>LEFT(C8,4)</f>
        <v>6190</v>
      </c>
      <c r="B8" s="129" t="s">
        <v>4434</v>
      </c>
      <c r="C8" s="169">
        <v>61907</v>
      </c>
      <c r="D8" s="125" t="s">
        <v>8464</v>
      </c>
      <c r="E8" s="73" t="str">
        <f>"TCRI"&amp;VLOOKUP(VALUE(LEFT($C8,4)), TCRI!$A:$B,2,FALSE)</f>
        <v>TCRI6</v>
      </c>
      <c r="F8" s="74">
        <v>10</v>
      </c>
      <c r="G8" s="127" t="s">
        <v>2265</v>
      </c>
      <c r="H8" s="75" t="str">
        <f>LEFT(VLOOKUP(VALUE(LEFT($C8,4)),送件!$1:$1048576,11,FALSE),3)+1911&amp;"/"&amp;MID(VLOOKUP(VALUE(LEFT($C8,4)),送件!$1:$1048576,11,FALSE),4,2)&amp;"/"&amp;RIGHT(VLOOKUP(VALUE(LEFT($C8,4)),送件!$1:$1048576,11,FALSE),2)</f>
        <v>2025/09/18</v>
      </c>
      <c r="I8" s="76" t="str">
        <f>LEFT(VLOOKUP(VALUE(LEFT($C8,4)),送件!$1:$1048576,15,FALSE),3)+1911&amp;"/"&amp;MID(VLOOKUP(VALUE(LEFT($C8,4)),送件!$1:$1048576,15,FALSE),4,2)&amp;"/"&amp;RIGHT(VLOOKUP(VALUE(LEFT($C8,4)),送件!$1:$1048576,15,FALSE),2)</f>
        <v>2025/10/08</v>
      </c>
      <c r="J8" s="77" t="s">
        <v>7242</v>
      </c>
      <c r="K8" s="159">
        <v>1.0178</v>
      </c>
      <c r="L8" s="157">
        <v>41.7</v>
      </c>
      <c r="M8" s="158">
        <v>45967</v>
      </c>
      <c r="N8" s="168" t="s">
        <v>8734</v>
      </c>
      <c r="O8" s="157">
        <v>106.21</v>
      </c>
      <c r="P8" s="73" t="s">
        <v>1490</v>
      </c>
      <c r="Q8" s="139" t="s">
        <v>4558</v>
      </c>
      <c r="R8" s="79">
        <f>VLOOKUP($A8,股本股價!$A:$C,3,FALSE)/100000</f>
        <v>17.2647567</v>
      </c>
      <c r="S8" s="78">
        <f>VLOOKUP($A8,股本股價!$A:$D,4,FALSE)</f>
        <v>45.35</v>
      </c>
      <c r="T8" s="78">
        <f>VLOOKUP($A8,股本股價!$A:$I,7,FALSE)</f>
        <v>44.94</v>
      </c>
      <c r="U8" s="124"/>
    </row>
    <row r="9" spans="1:21" ht="19.8" x14ac:dyDescent="0.3">
      <c r="A9" s="146" t="str">
        <f>LEFT(C9,4)</f>
        <v>6274</v>
      </c>
      <c r="B9" s="128" t="s">
        <v>4435</v>
      </c>
      <c r="C9" s="73">
        <v>62745</v>
      </c>
      <c r="D9" s="125" t="s">
        <v>8457</v>
      </c>
      <c r="E9" s="73" t="str">
        <f>"TCRI"&amp;VLOOKUP(VALUE(LEFT($C9,4)), TCRI!$A:$B,2,FALSE)</f>
        <v>TCRI4</v>
      </c>
      <c r="F9" s="74">
        <v>40</v>
      </c>
      <c r="G9" s="127" t="s">
        <v>2189</v>
      </c>
      <c r="H9" s="75" t="str">
        <f>LEFT(VLOOKUP(VALUE(LEFT($C9,4)),送件!$1:$1048576,11,FALSE),3)+1911&amp;"/"&amp;MID(VLOOKUP(VALUE(LEFT($C9,4)),送件!$1:$1048576,11,FALSE),4,2)&amp;"/"&amp;RIGHT(VLOOKUP(VALUE(LEFT($C9,4)),送件!$1:$1048576,11,FALSE),2)</f>
        <v>2025/10/02</v>
      </c>
      <c r="I9" s="76" t="str">
        <f>LEFT(VLOOKUP(VALUE(LEFT($C9,4)),送件!$1:$1048576,15,FALSE),3)+1911&amp;"/"&amp;MID(VLOOKUP(VALUE(LEFT($C9,4)),送件!$1:$1048576,15,FALSE),4,2)&amp;"/"&amp;RIGHT(VLOOKUP(VALUE(LEFT($C9,4)),送件!$1:$1048576,15,FALSE),2)</f>
        <v>2025/10/22</v>
      </c>
      <c r="J9" s="185" t="s">
        <v>10686</v>
      </c>
      <c r="K9" s="160" t="s">
        <v>8526</v>
      </c>
      <c r="L9" s="73" t="s">
        <v>4</v>
      </c>
      <c r="M9" s="75" t="s">
        <v>4388</v>
      </c>
      <c r="N9" s="75" t="s">
        <v>4388</v>
      </c>
      <c r="O9" s="123">
        <v>108</v>
      </c>
      <c r="P9" s="73" t="s">
        <v>1564</v>
      </c>
      <c r="Q9" s="139" t="s">
        <v>24</v>
      </c>
      <c r="R9" s="79">
        <f>VLOOKUP($A9,股本股價!$A:$C,3,FALSE)/100000</f>
        <v>28.268492000000002</v>
      </c>
      <c r="S9" s="78">
        <f>VLOOKUP($A9,股本股價!$A:$D,4,FALSE)</f>
        <v>356.5</v>
      </c>
      <c r="T9" s="78">
        <f>VLOOKUP($A9,股本股價!$A:$I,7,FALSE)</f>
        <v>59.98</v>
      </c>
      <c r="U9" s="124"/>
    </row>
    <row r="10" spans="1:21" ht="19.8" x14ac:dyDescent="0.3">
      <c r="A10" s="146" t="str">
        <f t="shared" si="0"/>
        <v>6191</v>
      </c>
      <c r="B10" s="73" t="s">
        <v>4483</v>
      </c>
      <c r="C10" s="73">
        <v>61912</v>
      </c>
      <c r="D10" s="125" t="s">
        <v>7645</v>
      </c>
      <c r="E10" s="73" t="s">
        <v>5</v>
      </c>
      <c r="F10" s="74">
        <v>10</v>
      </c>
      <c r="G10" s="127" t="s">
        <v>4248</v>
      </c>
      <c r="H10" s="75" t="str">
        <f>LEFT(VLOOKUP(VALUE(LEFT($C10,4)),送件!$1:$1048576,11,FALSE),3)+1911&amp;"/"&amp;MID(VLOOKUP(VALUE(LEFT($C10,4)),送件!$1:$1048576,11,FALSE),4,2)&amp;"/"&amp;RIGHT(VLOOKUP(VALUE(LEFT($C10,4)),送件!$1:$1048576,11,FALSE),2)</f>
        <v>2025/06/13</v>
      </c>
      <c r="I10" s="76" t="str">
        <f>LEFT(VLOOKUP(VALUE(LEFT($C10,4)),送件!$1:$1048576,15,FALSE),3)+1911&amp;"/"&amp;MID(VLOOKUP(VALUE(LEFT($C10,4)),送件!$1:$1048576,15,FALSE),4,2)&amp;"/"&amp;RIGHT(VLOOKUP(VALUE(LEFT($C10,4)),送件!$1:$1048576,15,FALSE),2)</f>
        <v>2025/07/01</v>
      </c>
      <c r="J10" s="77" t="s">
        <v>6525</v>
      </c>
      <c r="K10" s="145" t="s">
        <v>7648</v>
      </c>
      <c r="L10" s="73" t="s">
        <v>4</v>
      </c>
      <c r="M10" s="75" t="s">
        <v>4388</v>
      </c>
      <c r="N10" s="75" t="s">
        <v>4388</v>
      </c>
      <c r="O10" s="123" t="s">
        <v>7647</v>
      </c>
      <c r="P10" s="73" t="s">
        <v>1490</v>
      </c>
      <c r="Q10" s="139" t="s">
        <v>26</v>
      </c>
      <c r="R10" s="79">
        <f>VLOOKUP($A10,股本股價!$A:$C,3,FALSE)/100000</f>
        <v>49.930300000000003</v>
      </c>
      <c r="S10" s="78">
        <f>VLOOKUP($A10,股本股價!$A:$D,4,FALSE)</f>
        <v>112</v>
      </c>
      <c r="T10" s="78">
        <f>VLOOKUP($A10,股本股價!$A:$I,7,FALSE)</f>
        <v>65.05</v>
      </c>
      <c r="U10" s="125" t="s">
        <v>8523</v>
      </c>
    </row>
    <row r="11" spans="1:21" ht="19.8" x14ac:dyDescent="0.3">
      <c r="A11" s="146" t="str">
        <f t="shared" si="0"/>
        <v>6670</v>
      </c>
      <c r="B11" s="156" t="s">
        <v>4484</v>
      </c>
      <c r="C11" s="73">
        <v>66702</v>
      </c>
      <c r="D11" s="125" t="s">
        <v>7652</v>
      </c>
      <c r="E11" s="73" t="s">
        <v>3851</v>
      </c>
      <c r="F11" s="74">
        <v>20</v>
      </c>
      <c r="G11" s="127" t="s">
        <v>1492</v>
      </c>
      <c r="H11" s="75" t="str">
        <f>LEFT(VLOOKUP(VALUE(LEFT($C11,4)),送件!$1:$1048576,11,FALSE),3)+1911&amp;"/"&amp;MID(VLOOKUP(VALUE(LEFT($C11,4)),送件!$1:$1048576,11,FALSE),4,2)&amp;"/"&amp;RIGHT(VLOOKUP(VALUE(LEFT($C11,4)),送件!$1:$1048576,11,FALSE),2)</f>
        <v>2025/06/18</v>
      </c>
      <c r="I11" s="76" t="str">
        <f>LEFT(VLOOKUP(VALUE(LEFT($C11,4)),送件!$1:$1048576,15,FALSE),3)+1911&amp;"/"&amp;MID(VLOOKUP(VALUE(LEFT($C11,4)),送件!$1:$1048576,15,FALSE),4,2)&amp;"/"&amp;RIGHT(VLOOKUP(VALUE(LEFT($C11,4)),送件!$1:$1048576,15,FALSE),2)</f>
        <v>2025/07/04</v>
      </c>
      <c r="J11" s="77" t="s">
        <v>6525</v>
      </c>
      <c r="K11" s="145" t="s">
        <v>7654</v>
      </c>
      <c r="L11" s="73" t="s">
        <v>4</v>
      </c>
      <c r="M11" s="75" t="s">
        <v>4388</v>
      </c>
      <c r="N11" s="75" t="s">
        <v>4388</v>
      </c>
      <c r="O11" s="123" t="s">
        <v>7653</v>
      </c>
      <c r="P11" s="73" t="s">
        <v>1490</v>
      </c>
      <c r="Q11" s="139" t="s">
        <v>4558</v>
      </c>
      <c r="R11" s="79">
        <f>VLOOKUP($A11,股本股價!$A:$C,3,FALSE)/100000</f>
        <v>13.938697299999999</v>
      </c>
      <c r="S11" s="78">
        <f>VLOOKUP($A11,股本股價!$A:$D,4,FALSE)</f>
        <v>241</v>
      </c>
      <c r="T11" s="78">
        <f>VLOOKUP($A11,股本股價!$A:$I,7,FALSE)</f>
        <v>21</v>
      </c>
      <c r="U11" s="125" t="s">
        <v>8418</v>
      </c>
    </row>
    <row r="12" spans="1:21" ht="19.8" x14ac:dyDescent="0.3">
      <c r="A12" s="146" t="str">
        <f t="shared" si="0"/>
        <v>4113</v>
      </c>
      <c r="B12" s="129" t="s">
        <v>4434</v>
      </c>
      <c r="C12" s="73">
        <v>41136</v>
      </c>
      <c r="D12" s="125" t="s">
        <v>7670</v>
      </c>
      <c r="E12" s="73" t="str">
        <f>"TCRI"&amp;VLOOKUP(VALUE(LEFT($C12,4)), TCRI!$A:$B,2,FALSE)</f>
        <v>TCRI7</v>
      </c>
      <c r="F12" s="74">
        <v>3</v>
      </c>
      <c r="G12" s="127" t="s">
        <v>39</v>
      </c>
      <c r="H12" s="75" t="str">
        <f>LEFT(VLOOKUP(VALUE(LEFT($C12,4)),送件!$1:$1048576,11,FALSE),3)+1911&amp;"/"&amp;MID(VLOOKUP(VALUE(LEFT($C12,4)),送件!$1:$1048576,11,FALSE),4,2)&amp;"/"&amp;RIGHT(VLOOKUP(VALUE(LEFT($C12,4)),送件!$1:$1048576,11,FALSE),2)</f>
        <v>2025/07/23</v>
      </c>
      <c r="I12" s="76">
        <v>45910</v>
      </c>
      <c r="J12" s="77" t="s">
        <v>6525</v>
      </c>
      <c r="K12" s="160" t="s">
        <v>8416</v>
      </c>
      <c r="L12" s="73" t="s">
        <v>4</v>
      </c>
      <c r="M12" s="75" t="s">
        <v>4388</v>
      </c>
      <c r="N12" s="75" t="s">
        <v>4388</v>
      </c>
      <c r="O12" s="123">
        <v>100</v>
      </c>
      <c r="P12" s="73" t="s">
        <v>8417</v>
      </c>
      <c r="Q12" s="139" t="s">
        <v>1493</v>
      </c>
      <c r="R12" s="79">
        <f>VLOOKUP($A12,股本股價!$A:$C,3,FALSE)/100000</f>
        <v>23.113813700000001</v>
      </c>
      <c r="S12" s="78">
        <f>VLOOKUP($A12,股本股價!$A:$D,4,FALSE)</f>
        <v>21.5</v>
      </c>
      <c r="T12" s="78">
        <f>VLOOKUP($A12,股本股價!$A:$I,7,FALSE)</f>
        <v>34.909999999999997</v>
      </c>
      <c r="U12" s="124" t="s">
        <v>8438</v>
      </c>
    </row>
    <row r="13" spans="1:21" ht="19.8" x14ac:dyDescent="0.3">
      <c r="A13" s="146" t="str">
        <f t="shared" si="0"/>
        <v>2236</v>
      </c>
      <c r="B13" s="128" t="s">
        <v>4435</v>
      </c>
      <c r="C13" s="73">
        <v>22363</v>
      </c>
      <c r="D13" s="125" t="s">
        <v>7611</v>
      </c>
      <c r="E13" s="73" t="str">
        <f>"TCRI"&amp;VLOOKUP(VALUE(LEFT($C13,4)), TCRI!$A:$B,2,FALSE)</f>
        <v>TCRI7</v>
      </c>
      <c r="F13" s="74">
        <v>4.5</v>
      </c>
      <c r="G13" s="127" t="s">
        <v>1492</v>
      </c>
      <c r="H13" s="75" t="str">
        <f>LEFT(VLOOKUP(VALUE(LEFT($C13,4)),送件!$1:$1048576,11,FALSE),3)+1911&amp;"/"&amp;MID(VLOOKUP(VALUE(LEFT($C13,4)),送件!$1:$1048576,11,FALSE),4,2)&amp;"/"&amp;RIGHT(VLOOKUP(VALUE(LEFT($C13,4)),送件!$1:$1048576,11,FALSE),2)</f>
        <v>2025/08/07</v>
      </c>
      <c r="I13" s="76" t="str">
        <f>LEFT(VLOOKUP(VALUE(LEFT($C13,4)),送件!$1:$1048576,15,FALSE),3)+1911&amp;"/"&amp;MID(VLOOKUP(VALUE(LEFT($C13,4)),送件!$1:$1048576,15,FALSE),4,2)&amp;"/"&amp;RIGHT(VLOOKUP(VALUE(LEFT($C13,4)),送件!$1:$1048576,15,FALSE),2)</f>
        <v>2025/08/25</v>
      </c>
      <c r="J13" s="77" t="s">
        <v>6525</v>
      </c>
      <c r="K13" s="160" t="s">
        <v>8437</v>
      </c>
      <c r="L13" s="73" t="s">
        <v>4</v>
      </c>
      <c r="M13" s="75" t="s">
        <v>4388</v>
      </c>
      <c r="N13" s="75" t="s">
        <v>4388</v>
      </c>
      <c r="O13" s="123">
        <v>100</v>
      </c>
      <c r="P13" s="73" t="s">
        <v>1564</v>
      </c>
      <c r="Q13" s="139" t="s">
        <v>2551</v>
      </c>
      <c r="R13" s="79">
        <f>VLOOKUP($A13,股本股價!$A:$C,3,FALSE)/100000</f>
        <v>5.3555656000000003</v>
      </c>
      <c r="S13" s="78">
        <f>VLOOKUP($A13,股本股價!$A:$D,4,FALSE)</f>
        <v>90.9</v>
      </c>
      <c r="T13" s="78">
        <f>VLOOKUP($A13,股本股價!$A:$I,7,FALSE)</f>
        <v>36.17</v>
      </c>
      <c r="U13" s="124"/>
    </row>
    <row r="14" spans="1:21" ht="19.8" x14ac:dyDescent="0.3">
      <c r="A14" s="146" t="str">
        <f t="shared" si="0"/>
        <v>8299</v>
      </c>
      <c r="B14" s="128" t="s">
        <v>4435</v>
      </c>
      <c r="C14" s="73">
        <v>82993</v>
      </c>
      <c r="D14" s="125" t="s">
        <v>8396</v>
      </c>
      <c r="E14" s="73" t="str">
        <f>"TCRI"&amp;VLOOKUP(VALUE(LEFT($C14,4)), TCRI!$A:$B,2,FALSE)</f>
        <v>TCRI3</v>
      </c>
      <c r="F14" s="74">
        <v>60</v>
      </c>
      <c r="G14" s="127" t="s">
        <v>2249</v>
      </c>
      <c r="H14" s="75" t="str">
        <f>LEFT(VLOOKUP(VALUE(LEFT($C14,4)),送件!$1:$1048576,11,FALSE),3)+1911&amp;"/"&amp;MID(VLOOKUP(VALUE(LEFT($C14,4)),送件!$1:$1048576,11,FALSE),4,2)&amp;"/"&amp;RIGHT(VLOOKUP(VALUE(LEFT($C14,4)),送件!$1:$1048576,11,FALSE),2)</f>
        <v>2025/08/08</v>
      </c>
      <c r="I14" s="76">
        <v>45910</v>
      </c>
      <c r="J14" s="77" t="s">
        <v>6525</v>
      </c>
      <c r="K14" s="160" t="s">
        <v>8444</v>
      </c>
      <c r="L14" s="73" t="s">
        <v>4</v>
      </c>
      <c r="M14" s="75" t="s">
        <v>4388</v>
      </c>
      <c r="N14" s="75" t="s">
        <v>4388</v>
      </c>
      <c r="O14" s="123" t="s">
        <v>8445</v>
      </c>
      <c r="P14" s="73" t="s">
        <v>1564</v>
      </c>
      <c r="Q14" s="139" t="s">
        <v>8443</v>
      </c>
      <c r="R14" s="79">
        <f>VLOOKUP($A14,股本股價!$A:$C,3,FALSE)/100000</f>
        <v>20.662782799999999</v>
      </c>
      <c r="S14" s="78">
        <f>VLOOKUP($A14,股本股價!$A:$D,4,FALSE)</f>
        <v>1045</v>
      </c>
      <c r="T14" s="78">
        <f>VLOOKUP($A14,股本股價!$A:$I,7,FALSE)</f>
        <v>64</v>
      </c>
      <c r="U14" s="124"/>
    </row>
    <row r="15" spans="1:21" ht="19.8" x14ac:dyDescent="0.3">
      <c r="A15" s="146" t="str">
        <f t="shared" si="0"/>
        <v>3032</v>
      </c>
      <c r="B15" s="128" t="s">
        <v>4435</v>
      </c>
      <c r="C15" s="73">
        <v>30321</v>
      </c>
      <c r="D15" s="125" t="s">
        <v>8420</v>
      </c>
      <c r="E15" s="73" t="str">
        <f>"TCRI"&amp;VLOOKUP(VALUE(LEFT($C15,4)), TCRI!$A:$B,2,FALSE)</f>
        <v>TCRI5</v>
      </c>
      <c r="F15" s="74">
        <v>10</v>
      </c>
      <c r="G15" s="127" t="s">
        <v>2194</v>
      </c>
      <c r="H15" s="75" t="str">
        <f>LEFT(VLOOKUP(VALUE(LEFT($C15,4)),送件!$1:$1048576,11,FALSE),3)+1911&amp;"/"&amp;MID(VLOOKUP(VALUE(LEFT($C15,4)),送件!$1:$1048576,11,FALSE),4,2)&amp;"/"&amp;RIGHT(VLOOKUP(VALUE(LEFT($C15,4)),送件!$1:$1048576,11,FALSE),2)</f>
        <v>2025/09/17</v>
      </c>
      <c r="I15" s="76" t="str">
        <f>LEFT(VLOOKUP(VALUE(LEFT($C15,4)),送件!$1:$1048576,15,FALSE),3)+1911&amp;"/"&amp;MID(VLOOKUP(VALUE(LEFT($C15,4)),送件!$1:$1048576,15,FALSE),4,2)&amp;"/"&amp;RIGHT(VLOOKUP(VALUE(LEFT($C15,4)),送件!$1:$1048576,15,FALSE),2)</f>
        <v>2025/10/07</v>
      </c>
      <c r="J15" s="77" t="s">
        <v>6525</v>
      </c>
      <c r="K15" s="160" t="s">
        <v>8509</v>
      </c>
      <c r="L15" s="73" t="s">
        <v>4</v>
      </c>
      <c r="M15" s="75" t="s">
        <v>4388</v>
      </c>
      <c r="N15" s="75" t="s">
        <v>4388</v>
      </c>
      <c r="O15" s="177" t="s">
        <v>8508</v>
      </c>
      <c r="P15" s="73" t="s">
        <v>1490</v>
      </c>
      <c r="Q15" s="139" t="s">
        <v>2485</v>
      </c>
      <c r="R15" s="79">
        <f>VLOOKUP($A15,股本股價!$A:$C,3,FALSE)/100000</f>
        <v>11.3285626</v>
      </c>
      <c r="S15" s="78">
        <f>VLOOKUP($A15,股本股價!$A:$D,4,FALSE)</f>
        <v>96.8</v>
      </c>
      <c r="T15" s="78">
        <f>VLOOKUP($A15,股本股價!$A:$I,7,FALSE)</f>
        <v>47.22</v>
      </c>
      <c r="U15" s="124" t="s">
        <v>8535</v>
      </c>
    </row>
    <row r="16" spans="1:21" ht="19.8" x14ac:dyDescent="0.3">
      <c r="A16" s="146" t="str">
        <f t="shared" si="0"/>
        <v>3032</v>
      </c>
      <c r="B16" s="129" t="s">
        <v>4434</v>
      </c>
      <c r="C16" s="73">
        <v>30322</v>
      </c>
      <c r="D16" s="125" t="s">
        <v>8421</v>
      </c>
      <c r="E16" s="73" t="str">
        <f>"TCRI"&amp;VLOOKUP(VALUE(LEFT($C16,4)), TCRI!$A:$B,2,FALSE)</f>
        <v>TCRI5</v>
      </c>
      <c r="F16" s="74">
        <v>10</v>
      </c>
      <c r="G16" s="127" t="s">
        <v>2194</v>
      </c>
      <c r="H16" s="75" t="str">
        <f>LEFT(VLOOKUP(VALUE(LEFT($C16,4)),送件!$1:$1048576,11,FALSE),3)+1911&amp;"/"&amp;MID(VLOOKUP(VALUE(LEFT($C16,4)),送件!$1:$1048576,11,FALSE),4,2)&amp;"/"&amp;RIGHT(VLOOKUP(VALUE(LEFT($C16,4)),送件!$1:$1048576,11,FALSE),2)</f>
        <v>2025/09/17</v>
      </c>
      <c r="I16" s="76" t="str">
        <f>LEFT(VLOOKUP(VALUE(LEFT($C16,4)),送件!$1:$1048576,15,FALSE),3)+1911&amp;"/"&amp;MID(VLOOKUP(VALUE(LEFT($C16,4)),送件!$1:$1048576,15,FALSE),4,2)&amp;"/"&amp;RIGHT(VLOOKUP(VALUE(LEFT($C16,4)),送件!$1:$1048576,15,FALSE),2)</f>
        <v>2025/10/07</v>
      </c>
      <c r="J16" s="77" t="s">
        <v>6525</v>
      </c>
      <c r="K16" s="160" t="s">
        <v>8510</v>
      </c>
      <c r="L16" s="73" t="s">
        <v>4</v>
      </c>
      <c r="M16" s="75" t="s">
        <v>4388</v>
      </c>
      <c r="N16" s="75" t="s">
        <v>4388</v>
      </c>
      <c r="O16" s="123">
        <v>101</v>
      </c>
      <c r="P16" s="73" t="s">
        <v>1564</v>
      </c>
      <c r="Q16" s="139" t="s">
        <v>3924</v>
      </c>
      <c r="R16" s="79">
        <f>VLOOKUP($A16,股本股價!$A:$C,3,FALSE)/100000</f>
        <v>11.3285626</v>
      </c>
      <c r="S16" s="78">
        <f>VLOOKUP($A16,股本股價!$A:$D,4,FALSE)</f>
        <v>96.8</v>
      </c>
      <c r="T16" s="78">
        <f>VLOOKUP($A16,股本股價!$A:$I,7,FALSE)</f>
        <v>47.22</v>
      </c>
      <c r="U16" s="124"/>
    </row>
    <row r="17" spans="1:21" ht="19.8" x14ac:dyDescent="0.3">
      <c r="A17" s="146" t="str">
        <f t="shared" si="0"/>
        <v>2402</v>
      </c>
      <c r="B17" s="128" t="s">
        <v>4435</v>
      </c>
      <c r="C17" s="73">
        <v>24023</v>
      </c>
      <c r="D17" s="125" t="s">
        <v>8431</v>
      </c>
      <c r="E17" s="73" t="str">
        <f>"TCRI"&amp;VLOOKUP(VALUE(LEFT($C17,4)), TCRI!$A:$B,2,FALSE)</f>
        <v>TCRI5</v>
      </c>
      <c r="F17" s="74">
        <v>10</v>
      </c>
      <c r="G17" s="127" t="s">
        <v>2136</v>
      </c>
      <c r="H17" s="75" t="str">
        <f>LEFT(VLOOKUP(VALUE(LEFT($C17,4)),送件!$1:$1048576,11,FALSE),3)+1911&amp;"/"&amp;MID(VLOOKUP(VALUE(LEFT($C17,4)),送件!$1:$1048576,11,FALSE),4,2)&amp;"/"&amp;RIGHT(VLOOKUP(VALUE(LEFT($C17,4)),送件!$1:$1048576,11,FALSE),2)</f>
        <v>2025/09/25</v>
      </c>
      <c r="I17" s="76" t="str">
        <f>LEFT(VLOOKUP(VALUE(LEFT($C17,4)),送件!$1:$1048576,15,FALSE),3)+1911&amp;"/"&amp;MID(VLOOKUP(VALUE(LEFT($C17,4)),送件!$1:$1048576,15,FALSE),4,2)&amp;"/"&amp;RIGHT(VLOOKUP(VALUE(LEFT($C17,4)),送件!$1:$1048576,15,FALSE),2)</f>
        <v>2025/10/16</v>
      </c>
      <c r="J17" s="77" t="s">
        <v>6525</v>
      </c>
      <c r="K17" s="160" t="s">
        <v>8525</v>
      </c>
      <c r="L17" s="73" t="s">
        <v>4</v>
      </c>
      <c r="M17" s="75" t="s">
        <v>4388</v>
      </c>
      <c r="N17" s="75" t="s">
        <v>4388</v>
      </c>
      <c r="O17" s="123">
        <v>102</v>
      </c>
      <c r="P17" s="73" t="s">
        <v>1490</v>
      </c>
      <c r="Q17" s="139" t="s">
        <v>26</v>
      </c>
      <c r="R17" s="79">
        <f>VLOOKUP($A17,股本股價!$A:$C,3,FALSE)/100000</f>
        <v>30.7536533</v>
      </c>
      <c r="S17" s="78">
        <f>VLOOKUP($A17,股本股價!$A:$D,4,FALSE)</f>
        <v>54</v>
      </c>
      <c r="T17" s="78">
        <f>VLOOKUP($A17,股本股價!$A:$I,7,FALSE)</f>
        <v>49.26</v>
      </c>
      <c r="U17" s="124"/>
    </row>
    <row r="18" spans="1:21" ht="19.8" x14ac:dyDescent="0.3">
      <c r="A18" s="146" t="str">
        <f t="shared" si="0"/>
        <v>8042</v>
      </c>
      <c r="B18" s="128" t="s">
        <v>4435</v>
      </c>
      <c r="C18" s="73">
        <v>80426</v>
      </c>
      <c r="D18" s="125" t="s">
        <v>8449</v>
      </c>
      <c r="E18" s="184" t="s">
        <v>10</v>
      </c>
      <c r="F18" s="74">
        <v>3.5</v>
      </c>
      <c r="G18" s="127" t="s">
        <v>43</v>
      </c>
      <c r="H18" s="75" t="str">
        <f>LEFT(VLOOKUP(VALUE(LEFT($C18,4)),送件!$1:$1048576,11,FALSE),3)+1911&amp;"/"&amp;MID(VLOOKUP(VALUE(LEFT($C18,4)),送件!$1:$1048576,11,FALSE),4,2)&amp;"/"&amp;RIGHT(VLOOKUP(VALUE(LEFT($C18,4)),送件!$1:$1048576,11,FALSE),2)</f>
        <v>2025/10/08</v>
      </c>
      <c r="I18" s="76" t="str">
        <f>LEFT(VLOOKUP(VALUE(LEFT($C18,4)),送件!$1:$1048576,15,FALSE),3)+1911&amp;"/"&amp;MID(VLOOKUP(VALUE(LEFT($C18,4)),送件!$1:$1048576,15,FALSE),4,2)&amp;"/"&amp;RIGHT(VLOOKUP(VALUE(LEFT($C18,4)),送件!$1:$1048576,15,FALSE),2)</f>
        <v>2025/10/28</v>
      </c>
      <c r="J18" s="77" t="s">
        <v>6525</v>
      </c>
      <c r="K18" s="160" t="s">
        <v>7648</v>
      </c>
      <c r="L18" s="73" t="s">
        <v>4</v>
      </c>
      <c r="M18" s="75" t="s">
        <v>4388</v>
      </c>
      <c r="N18" s="75" t="s">
        <v>4388</v>
      </c>
      <c r="O18" s="123">
        <v>100</v>
      </c>
      <c r="P18" s="73" t="s">
        <v>1490</v>
      </c>
      <c r="Q18" s="139" t="s">
        <v>2357</v>
      </c>
      <c r="R18" s="79">
        <f>VLOOKUP($A18,股本股價!$A:$C,3,FALSE)/100000</f>
        <v>12.9462549</v>
      </c>
      <c r="S18" s="78">
        <f>VLOOKUP($A18,股本股價!$A:$D,4,FALSE)</f>
        <v>44.95</v>
      </c>
      <c r="T18" s="78">
        <f>VLOOKUP($A18,股本股價!$A:$I,7,FALSE)</f>
        <v>58.17</v>
      </c>
      <c r="U18" s="124"/>
    </row>
    <row r="19" spans="1:21" ht="19.8" x14ac:dyDescent="0.3">
      <c r="A19" s="146" t="str">
        <f t="shared" si="0"/>
        <v>2368</v>
      </c>
      <c r="B19" s="129" t="s">
        <v>4434</v>
      </c>
      <c r="C19" s="73">
        <v>23683</v>
      </c>
      <c r="D19" s="125" t="s">
        <v>8756</v>
      </c>
      <c r="E19" s="184" t="s">
        <v>3851</v>
      </c>
      <c r="F19" s="74">
        <v>90</v>
      </c>
      <c r="G19" s="127" t="s">
        <v>2583</v>
      </c>
      <c r="H19" s="75" t="str">
        <f>LEFT(VLOOKUP(VALUE(LEFT($C19,4)),送件!$1:$1048576,11,FALSE),3)+1911&amp;"/"&amp;MID(VLOOKUP(VALUE(LEFT($C19,4)),送件!$1:$1048576,11,FALSE),4,2)&amp;"/"&amp;RIGHT(VLOOKUP(VALUE(LEFT($C19,4)),送件!$1:$1048576,11,FALSE),2)</f>
        <v>2025/10/14</v>
      </c>
      <c r="I19" s="76" t="str">
        <f>LEFT(VLOOKUP(VALUE(LEFT($C19,4)),送件!$1:$1048576,15,FALSE),3)+1911&amp;"/"&amp;MID(VLOOKUP(VALUE(LEFT($C19,4)),送件!$1:$1048576,15,FALSE),4,2)&amp;"/"&amp;RIGHT(VLOOKUP(VALUE(LEFT($C19,4)),送件!$1:$1048576,15,FALSE),2)</f>
        <v>2025/10/31</v>
      </c>
      <c r="J19" s="77" t="s">
        <v>6525</v>
      </c>
      <c r="K19" s="160" t="s">
        <v>4364</v>
      </c>
      <c r="L19" s="73" t="s">
        <v>4</v>
      </c>
      <c r="M19" s="75" t="s">
        <v>4388</v>
      </c>
      <c r="N19" s="75" t="s">
        <v>4388</v>
      </c>
      <c r="O19" s="123">
        <v>107</v>
      </c>
      <c r="P19" s="73" t="s">
        <v>1564</v>
      </c>
      <c r="Q19" s="139" t="s">
        <v>24</v>
      </c>
      <c r="R19" s="79">
        <f>VLOOKUP($A19,股本股價!$A:$C,3,FALSE)/100000</f>
        <v>49.183950500000002</v>
      </c>
      <c r="S19" s="78">
        <f>VLOOKUP($A19,股本股價!$A:$D,4,FALSE)</f>
        <v>416</v>
      </c>
      <c r="T19" s="78">
        <f>VLOOKUP($A19,股本股價!$A:$I,7,FALSE)</f>
        <v>52.4</v>
      </c>
      <c r="U19" s="124"/>
    </row>
    <row r="20" spans="1:21" ht="19.8" x14ac:dyDescent="0.3">
      <c r="A20" s="146" t="str">
        <f t="shared" si="0"/>
        <v>6796</v>
      </c>
      <c r="B20" s="128" t="s">
        <v>4435</v>
      </c>
      <c r="C20" s="73">
        <v>67962</v>
      </c>
      <c r="D20" s="125" t="s">
        <v>8521</v>
      </c>
      <c r="E20" s="73" t="str">
        <f>"TCRI"&amp;VLOOKUP(VALUE(LEFT($C20,4)), TCRI!$A:$B,2,FALSE)</f>
        <v>TCRI7</v>
      </c>
      <c r="F20" s="74">
        <v>2</v>
      </c>
      <c r="G20" s="127" t="s">
        <v>2583</v>
      </c>
      <c r="H20" s="75" t="str">
        <f>LEFT(VLOOKUP(VALUE(LEFT($C20,4)),送件!$1:$1048576,11,FALSE),3)+1911&amp;"/"&amp;MID(VLOOKUP(VALUE(LEFT($C20,4)),送件!$1:$1048576,11,FALSE),4,2)&amp;"/"&amp;RIGHT(VLOOKUP(VALUE(LEFT($C20,4)),送件!$1:$1048576,11,FALSE),2)</f>
        <v>2025/10/17</v>
      </c>
      <c r="I20" s="76" t="str">
        <f>LEFT(VLOOKUP(VALUE(LEFT($C20,4)),送件!$1:$1048576,15,FALSE),3)+1911&amp;"/"&amp;MID(VLOOKUP(VALUE(LEFT($C20,4)),送件!$1:$1048576,15,FALSE),4,2)&amp;"/"&amp;RIGHT(VLOOKUP(VALUE(LEFT($C20,4)),送件!$1:$1048576,15,FALSE),2)</f>
        <v>2025/11/05</v>
      </c>
      <c r="J20" s="77" t="s">
        <v>6525</v>
      </c>
      <c r="K20" s="160" t="s">
        <v>8746</v>
      </c>
      <c r="L20" s="73" t="s">
        <v>4</v>
      </c>
      <c r="M20" s="75" t="s">
        <v>4388</v>
      </c>
      <c r="N20" s="75" t="s">
        <v>4388</v>
      </c>
      <c r="O20" s="123" t="s">
        <v>8745</v>
      </c>
      <c r="P20" s="73" t="s">
        <v>1490</v>
      </c>
      <c r="Q20" s="139" t="s">
        <v>2451</v>
      </c>
      <c r="R20" s="79">
        <f>VLOOKUP($A20,股本股價!$A:$C,3,FALSE)/100000</f>
        <v>3.8233969999999999</v>
      </c>
      <c r="S20" s="78">
        <f>VLOOKUP($A20,股本股價!$A:$D,4,FALSE)</f>
        <v>91.8</v>
      </c>
      <c r="T20" s="78">
        <f>VLOOKUP($A20,股本股價!$A:$I,7,FALSE)</f>
        <v>28.73</v>
      </c>
      <c r="U20" s="124"/>
    </row>
    <row r="21" spans="1:21" ht="19.8" x14ac:dyDescent="0.3">
      <c r="A21" s="146" t="str">
        <f t="shared" si="0"/>
        <v>4772</v>
      </c>
      <c r="B21" s="128" t="s">
        <v>4483</v>
      </c>
      <c r="C21" s="73">
        <v>47721</v>
      </c>
      <c r="D21" s="125" t="s">
        <v>8755</v>
      </c>
      <c r="E21" s="73" t="s">
        <v>10</v>
      </c>
      <c r="F21" s="74">
        <v>20</v>
      </c>
      <c r="G21" s="127" t="s">
        <v>3881</v>
      </c>
      <c r="H21" s="75" t="str">
        <f>LEFT(VLOOKUP(VALUE(LEFT($C21,4)),送件!$1:$1048576,11,FALSE),3)+1911&amp;"/"&amp;MID(VLOOKUP(VALUE(LEFT($C21,4)),送件!$1:$1048576,11,FALSE),4,2)&amp;"/"&amp;RIGHT(VLOOKUP(VALUE(LEFT($C21,4)),送件!$1:$1048576,11,FALSE),2)</f>
        <v>2025/10/20</v>
      </c>
      <c r="I21" s="76" t="str">
        <f>LEFT(VLOOKUP(VALUE(LEFT($C21,4)),送件!$1:$1048576,15,FALSE),3)+1911&amp;"/"&amp;MID(VLOOKUP(VALUE(LEFT($C21,4)),送件!$1:$1048576,15,FALSE),4,2)&amp;"/"&amp;RIGHT(VLOOKUP(VALUE(LEFT($C21,4)),送件!$1:$1048576,15,FALSE),2)</f>
        <v>2025/11/06</v>
      </c>
      <c r="J21" s="77" t="s">
        <v>6525</v>
      </c>
      <c r="K21" s="160" t="s">
        <v>4364</v>
      </c>
      <c r="L21" s="73" t="s">
        <v>4</v>
      </c>
      <c r="M21" s="75" t="s">
        <v>4388</v>
      </c>
      <c r="N21" s="75" t="s">
        <v>4388</v>
      </c>
      <c r="O21" s="123" t="s">
        <v>8445</v>
      </c>
      <c r="P21" s="73" t="s">
        <v>1490</v>
      </c>
      <c r="Q21" s="139" t="s">
        <v>4558</v>
      </c>
      <c r="R21" s="79">
        <f>VLOOKUP($A21,股本股價!$A:$C,3,FALSE)/100000</f>
        <v>14.768155200000001</v>
      </c>
      <c r="S21" s="78">
        <f>VLOOKUP($A21,股本股價!$A:$D,4,FALSE)</f>
        <v>329</v>
      </c>
      <c r="T21" s="78">
        <f>VLOOKUP($A21,股本股價!$A:$I,7,FALSE)</f>
        <v>54.47</v>
      </c>
      <c r="U21" s="124"/>
    </row>
    <row r="22" spans="1:21" ht="19.8" x14ac:dyDescent="0.3">
      <c r="A22" s="146" t="str">
        <f t="shared" si="0"/>
        <v>6442</v>
      </c>
      <c r="B22" s="128" t="s">
        <v>4435</v>
      </c>
      <c r="C22" s="73">
        <v>64422</v>
      </c>
      <c r="D22" s="125" t="s">
        <v>8544</v>
      </c>
      <c r="E22" s="73" t="str">
        <f>"TCRI"&amp;VLOOKUP(VALUE(LEFT($C22,4)), TCRI!$A:$B,2,FALSE)</f>
        <v>TCRI5</v>
      </c>
      <c r="F22" s="74">
        <v>10</v>
      </c>
      <c r="G22" s="127" t="s">
        <v>1492</v>
      </c>
      <c r="H22" s="75" t="str">
        <f>LEFT(VLOOKUP(VALUE(LEFT($C22,4)),送件!$1:$1048576,11,FALSE),3)+1911&amp;"/"&amp;MID(VLOOKUP(VALUE(LEFT($C22,4)),送件!$1:$1048576,11,FALSE),4,2)&amp;"/"&amp;RIGHT(VLOOKUP(VALUE(LEFT($C22,4)),送件!$1:$1048576,11,FALSE),2)</f>
        <v>2025/10/21</v>
      </c>
      <c r="I22" s="76" t="str">
        <f>LEFT(VLOOKUP(VALUE(LEFT($C22,4)),送件!$1:$1048576,15,FALSE),3)+1911&amp;"/"&amp;MID(VLOOKUP(VALUE(LEFT($C22,4)),送件!$1:$1048576,15,FALSE),4,2)&amp;"/"&amp;RIGHT(VLOOKUP(VALUE(LEFT($C22,4)),送件!$1:$1048576,15,FALSE),2)</f>
        <v>2025/11/07</v>
      </c>
      <c r="J22" s="77" t="s">
        <v>6525</v>
      </c>
      <c r="K22" s="160" t="s">
        <v>8758</v>
      </c>
      <c r="L22" s="73" t="s">
        <v>4</v>
      </c>
      <c r="M22" s="75" t="s">
        <v>4388</v>
      </c>
      <c r="N22" s="75" t="s">
        <v>4388</v>
      </c>
      <c r="O22" s="123" t="s">
        <v>8757</v>
      </c>
      <c r="P22" s="73" t="s">
        <v>1490</v>
      </c>
      <c r="Q22" s="139" t="s">
        <v>2451</v>
      </c>
      <c r="R22" s="79">
        <f>VLOOKUP($A22,股本股價!$A:$C,3,FALSE)/100000</f>
        <v>7.6000203000000006</v>
      </c>
      <c r="S22" s="78">
        <f>VLOOKUP($A22,股本股價!$A:$D,4,FALSE)</f>
        <v>981</v>
      </c>
      <c r="T22" s="78">
        <f>VLOOKUP($A22,股本股價!$A:$I,7,FALSE)</f>
        <v>64.430000000000007</v>
      </c>
      <c r="U22" s="124"/>
    </row>
    <row r="23" spans="1:21" ht="19.8" x14ac:dyDescent="0.3">
      <c r="A23" s="146" t="str">
        <f t="shared" si="0"/>
        <v>6442</v>
      </c>
      <c r="B23" s="129" t="s">
        <v>4434</v>
      </c>
      <c r="C23" s="73">
        <v>64423</v>
      </c>
      <c r="D23" s="125" t="s">
        <v>8545</v>
      </c>
      <c r="E23" s="73" t="str">
        <f>"TCRI"&amp;VLOOKUP(VALUE(LEFT($C23,4)), TCRI!$A:$B,2,FALSE)</f>
        <v>TCRI5</v>
      </c>
      <c r="F23" s="74">
        <v>15</v>
      </c>
      <c r="G23" s="127" t="s">
        <v>1492</v>
      </c>
      <c r="H23" s="75" t="str">
        <f>LEFT(VLOOKUP(VALUE(LEFT($C23,4)),送件!$1:$1048576,11,FALSE),3)+1911&amp;"/"&amp;MID(VLOOKUP(VALUE(LEFT($C23,4)),送件!$1:$1048576,11,FALSE),4,2)&amp;"/"&amp;RIGHT(VLOOKUP(VALUE(LEFT($C23,4)),送件!$1:$1048576,11,FALSE),2)</f>
        <v>2025/10/21</v>
      </c>
      <c r="I23" s="76" t="str">
        <f>LEFT(VLOOKUP(VALUE(LEFT($C23,4)),送件!$1:$1048576,15,FALSE),3)+1911&amp;"/"&amp;MID(VLOOKUP(VALUE(LEFT($C23,4)),送件!$1:$1048576,15,FALSE),4,2)&amp;"/"&amp;RIGHT(VLOOKUP(VALUE(LEFT($C23,4)),送件!$1:$1048576,15,FALSE),2)</f>
        <v>2025/11/07</v>
      </c>
      <c r="J23" s="77" t="s">
        <v>6525</v>
      </c>
      <c r="K23" s="160" t="s">
        <v>4364</v>
      </c>
      <c r="L23" s="73" t="s">
        <v>4</v>
      </c>
      <c r="M23" s="75" t="s">
        <v>4388</v>
      </c>
      <c r="N23" s="75" t="s">
        <v>4388</v>
      </c>
      <c r="O23" s="123">
        <v>100</v>
      </c>
      <c r="P23" s="73" t="s">
        <v>1490</v>
      </c>
      <c r="Q23" s="139" t="s">
        <v>2451</v>
      </c>
      <c r="R23" s="79">
        <f>VLOOKUP($A23,股本股價!$A:$C,3,FALSE)/100000</f>
        <v>7.6000203000000006</v>
      </c>
      <c r="S23" s="78">
        <f>VLOOKUP($A23,股本股價!$A:$D,4,FALSE)</f>
        <v>981</v>
      </c>
      <c r="T23" s="78">
        <f>VLOOKUP($A23,股本股價!$A:$I,7,FALSE)</f>
        <v>64.430000000000007</v>
      </c>
      <c r="U23" s="124"/>
    </row>
    <row r="24" spans="1:21" ht="19.8" x14ac:dyDescent="0.3">
      <c r="A24" s="146" t="str">
        <f t="shared" si="0"/>
        <v>6904</v>
      </c>
      <c r="B24" s="129" t="s">
        <v>4434</v>
      </c>
      <c r="C24" s="73">
        <v>69041</v>
      </c>
      <c r="D24" s="125" t="s">
        <v>8765</v>
      </c>
      <c r="E24" s="73" t="s">
        <v>10</v>
      </c>
      <c r="F24" s="74">
        <v>2</v>
      </c>
      <c r="G24" s="127" t="s">
        <v>2189</v>
      </c>
      <c r="H24" s="75" t="str">
        <f>LEFT(VLOOKUP(VALUE(LEFT($C24,4)),送件!$1:$1048576,11,FALSE),3)+1911&amp;"/"&amp;MID(VLOOKUP(VALUE(LEFT($C24,4)),送件!$1:$1048576,11,FALSE),4,2)&amp;"/"&amp;RIGHT(VLOOKUP(VALUE(LEFT($C24,4)),送件!$1:$1048576,11,FALSE),2)</f>
        <v>2025/10/22</v>
      </c>
      <c r="I24" s="76" t="str">
        <f>LEFT(VLOOKUP(VALUE(LEFT($C24,4)),送件!$1:$1048576,15,FALSE),3)+1911&amp;"/"&amp;MID(VLOOKUP(VALUE(LEFT($C24,4)),送件!$1:$1048576,15,FALSE),4,2)&amp;"/"&amp;RIGHT(VLOOKUP(VALUE(LEFT($C24,4)),送件!$1:$1048576,15,FALSE),2)</f>
        <v>2025/11/10</v>
      </c>
      <c r="J24" s="77" t="s">
        <v>6525</v>
      </c>
      <c r="K24" s="160" t="s">
        <v>8769</v>
      </c>
      <c r="L24" s="73" t="s">
        <v>4</v>
      </c>
      <c r="M24" s="75" t="s">
        <v>4388</v>
      </c>
      <c r="N24" s="75" t="s">
        <v>4388</v>
      </c>
      <c r="O24" s="123" t="s">
        <v>8768</v>
      </c>
      <c r="P24" s="73" t="s">
        <v>1490</v>
      </c>
      <c r="Q24" s="139" t="s">
        <v>4558</v>
      </c>
      <c r="R24" s="79">
        <f>VLOOKUP($A24,股本股價!$A:$C,3,FALSE)/100000</f>
        <v>1.85</v>
      </c>
      <c r="S24" s="78">
        <f>VLOOKUP($A24,股本股價!$A:$D,4,FALSE)</f>
        <v>126.5</v>
      </c>
      <c r="T24" s="78">
        <f>VLOOKUP($A24,股本股價!$A:$I,7,FALSE)</f>
        <v>16.72</v>
      </c>
      <c r="U24" s="124"/>
    </row>
    <row r="25" spans="1:21" ht="19.8" x14ac:dyDescent="0.3">
      <c r="A25" s="146" t="str">
        <f t="shared" si="0"/>
        <v>6890</v>
      </c>
      <c r="B25" s="128" t="s">
        <v>4483</v>
      </c>
      <c r="C25" s="73">
        <v>68901</v>
      </c>
      <c r="D25" s="125" t="s">
        <v>8766</v>
      </c>
      <c r="E25" s="73" t="s">
        <v>12</v>
      </c>
      <c r="F25" s="74">
        <v>45</v>
      </c>
      <c r="G25" s="127" t="s">
        <v>2583</v>
      </c>
      <c r="H25" s="75" t="str">
        <f>LEFT(VLOOKUP(VALUE(LEFT($C25,4)),送件!$1:$1048576,11,FALSE),3)+1911&amp;"/"&amp;MID(VLOOKUP(VALUE(LEFT($C25,4)),送件!$1:$1048576,11,FALSE),4,2)&amp;"/"&amp;RIGHT(VLOOKUP(VALUE(LEFT($C25,4)),送件!$1:$1048576,11,FALSE),2)</f>
        <v>2025/10/23</v>
      </c>
      <c r="I25" s="76" t="str">
        <f>LEFT(VLOOKUP(VALUE(LEFT($C25,4)),送件!$1:$1048576,15,FALSE),3)+1911&amp;"/"&amp;MID(VLOOKUP(VALUE(LEFT($C25,4)),送件!$1:$1048576,15,FALSE),4,2)&amp;"/"&amp;RIGHT(VLOOKUP(VALUE(LEFT($C25,4)),送件!$1:$1048576,15,FALSE),2)</f>
        <v>2025/11/11</v>
      </c>
      <c r="J25" s="77" t="s">
        <v>6525</v>
      </c>
      <c r="K25" s="160" t="s">
        <v>8771</v>
      </c>
      <c r="L25" s="73" t="s">
        <v>4</v>
      </c>
      <c r="M25" s="75" t="s">
        <v>4388</v>
      </c>
      <c r="N25" s="75" t="s">
        <v>4388</v>
      </c>
      <c r="O25" s="123" t="s">
        <v>8770</v>
      </c>
      <c r="P25" s="73" t="s">
        <v>1490</v>
      </c>
      <c r="Q25" s="139" t="s">
        <v>4558</v>
      </c>
      <c r="R25" s="79">
        <f>VLOOKUP($A25,股本股價!$A:$C,3,FALSE)/100000</f>
        <v>24.94</v>
      </c>
      <c r="S25" s="78">
        <f>VLOOKUP($A25,股本股價!$A:$D,4,FALSE)</f>
        <v>223</v>
      </c>
      <c r="T25" s="78">
        <f>VLOOKUP($A25,股本股價!$A:$I,7,FALSE)</f>
        <v>42.45</v>
      </c>
      <c r="U25" s="124"/>
    </row>
    <row r="26" spans="1:21" ht="19.8" x14ac:dyDescent="0.3">
      <c r="A26" s="146" t="str">
        <f t="shared" si="0"/>
        <v>6890</v>
      </c>
      <c r="B26" s="129" t="s">
        <v>4484</v>
      </c>
      <c r="C26" s="73">
        <v>68902</v>
      </c>
      <c r="D26" s="125" t="s">
        <v>8767</v>
      </c>
      <c r="E26" s="73" t="s">
        <v>12</v>
      </c>
      <c r="F26" s="74">
        <v>5</v>
      </c>
      <c r="G26" s="127" t="s">
        <v>2583</v>
      </c>
      <c r="H26" s="75" t="str">
        <f>LEFT(VLOOKUP(VALUE(LEFT($C26,4)),送件!$1:$1048576,11,FALSE),3)+1911&amp;"/"&amp;MID(VLOOKUP(VALUE(LEFT($C26,4)),送件!$1:$1048576,11,FALSE),4,2)&amp;"/"&amp;RIGHT(VLOOKUP(VALUE(LEFT($C26,4)),送件!$1:$1048576,11,FALSE),2)</f>
        <v>2025/10/23</v>
      </c>
      <c r="I26" s="76" t="str">
        <f>LEFT(VLOOKUP(VALUE(LEFT($C26,4)),送件!$1:$1048576,15,FALSE),3)+1911&amp;"/"&amp;MID(VLOOKUP(VALUE(LEFT($C26,4)),送件!$1:$1048576,15,FALSE),4,2)&amp;"/"&amp;RIGHT(VLOOKUP(VALUE(LEFT($C26,4)),送件!$1:$1048576,15,FALSE),2)</f>
        <v>2025/11/11</v>
      </c>
      <c r="J26" s="77" t="s">
        <v>6525</v>
      </c>
      <c r="K26" s="160" t="s">
        <v>8771</v>
      </c>
      <c r="L26" s="73" t="s">
        <v>4</v>
      </c>
      <c r="M26" s="75" t="s">
        <v>4388</v>
      </c>
      <c r="N26" s="75" t="s">
        <v>4388</v>
      </c>
      <c r="O26" s="123">
        <v>101</v>
      </c>
      <c r="P26" s="73" t="s">
        <v>1490</v>
      </c>
      <c r="Q26" s="139" t="s">
        <v>4558</v>
      </c>
      <c r="R26" s="79">
        <f>VLOOKUP($A26,股本股價!$A:$C,3,FALSE)/100000</f>
        <v>24.94</v>
      </c>
      <c r="S26" s="78">
        <f>VLOOKUP($A26,股本股價!$A:$D,4,FALSE)</f>
        <v>223</v>
      </c>
      <c r="T26" s="78">
        <f>VLOOKUP($A26,股本股價!$A:$I,7,FALSE)</f>
        <v>42.45</v>
      </c>
      <c r="U26" s="124"/>
    </row>
    <row r="27" spans="1:21" ht="19.8" x14ac:dyDescent="0.3">
      <c r="A27" s="146" t="str">
        <f t="shared" si="0"/>
        <v>3543</v>
      </c>
      <c r="B27" s="129" t="s">
        <v>4434</v>
      </c>
      <c r="C27" s="73">
        <v>35431</v>
      </c>
      <c r="D27" s="125" t="s">
        <v>8458</v>
      </c>
      <c r="E27" s="128" t="s">
        <v>10674</v>
      </c>
      <c r="F27" s="74">
        <v>4</v>
      </c>
      <c r="G27" s="127" t="s">
        <v>2557</v>
      </c>
      <c r="H27" s="75" t="str">
        <f>LEFT(VLOOKUP(VALUE(LEFT($C27,4)),送件!$1:$1048576,11,FALSE),3)+1911&amp;"/"&amp;MID(VLOOKUP(VALUE(LEFT($C27,4)),送件!$1:$1048576,11,FALSE),4,2)&amp;"/"&amp;RIGHT(VLOOKUP(VALUE(LEFT($C27,4)),送件!$1:$1048576,11,FALSE),2)</f>
        <v>2025/10/27</v>
      </c>
      <c r="I27" s="76" t="str">
        <f>LEFT(VLOOKUP(VALUE(LEFT($C27,4)),送件!$1:$1048576,15,FALSE),3)+1911&amp;"/"&amp;MID(VLOOKUP(VALUE(LEFT($C27,4)),送件!$1:$1048576,15,FALSE),4,2)&amp;"/"&amp;RIGHT(VLOOKUP(VALUE(LEFT($C27,4)),送件!$1:$1048576,15,FALSE),2)</f>
        <v>2025/11/12</v>
      </c>
      <c r="J27" s="77" t="s">
        <v>6525</v>
      </c>
      <c r="K27" s="160" t="s">
        <v>10673</v>
      </c>
      <c r="L27" s="73" t="s">
        <v>4</v>
      </c>
      <c r="M27" s="75" t="s">
        <v>4388</v>
      </c>
      <c r="N27" s="75" t="s">
        <v>4388</v>
      </c>
      <c r="O27" s="123">
        <v>100</v>
      </c>
      <c r="P27" s="73" t="s">
        <v>1490</v>
      </c>
      <c r="Q27" s="139" t="s">
        <v>2451</v>
      </c>
      <c r="R27" s="79">
        <f>VLOOKUP($A27,股本股價!$A:$C,3,FALSE)/100000</f>
        <v>8.9263150000000007</v>
      </c>
      <c r="S27" s="78">
        <f>VLOOKUP($A27,股本股價!$A:$D,4,FALSE)</f>
        <v>45.1</v>
      </c>
      <c r="T27" s="78">
        <f>VLOOKUP($A27,股本股價!$A:$I,7,FALSE)</f>
        <v>66.28</v>
      </c>
      <c r="U27" s="124"/>
    </row>
    <row r="28" spans="1:21" ht="19.8" x14ac:dyDescent="0.3">
      <c r="A28" s="146" t="str">
        <f t="shared" si="0"/>
        <v>5309</v>
      </c>
      <c r="B28" s="128" t="s">
        <v>4435</v>
      </c>
      <c r="C28" s="73">
        <v>53096</v>
      </c>
      <c r="D28" s="125" t="s">
        <v>8503</v>
      </c>
      <c r="E28" s="73" t="str">
        <f>"TCRI"&amp;VLOOKUP(VALUE(LEFT($C28,4)), TCRI!$A:$B,2,FALSE)</f>
        <v>TCRI6</v>
      </c>
      <c r="F28" s="74">
        <v>7</v>
      </c>
      <c r="G28" s="127" t="s">
        <v>2583</v>
      </c>
      <c r="H28" s="75" t="str">
        <f>LEFT(VLOOKUP(VALUE(LEFT($C28,4)),送件!$1:$1048576,11,FALSE),3)+1911&amp;"/"&amp;MID(VLOOKUP(VALUE(LEFT($C28,4)),送件!$1:$1048576,11,FALSE),4,2)&amp;"/"&amp;RIGHT(VLOOKUP(VALUE(LEFT($C28,4)),送件!$1:$1048576,11,FALSE),2)</f>
        <v>2025/10/27</v>
      </c>
      <c r="I28" s="76" t="str">
        <f>LEFT(VLOOKUP(VALUE(LEFT($C28,4)),送件!$1:$1048576,15,FALSE),3)+1911&amp;"/"&amp;MID(VLOOKUP(VALUE(LEFT($C28,4)),送件!$1:$1048576,15,FALSE),4,2)&amp;"/"&amp;RIGHT(VLOOKUP(VALUE(LEFT($C28,4)),送件!$1:$1048576,15,FALSE),2)</f>
        <v>2025/11/12</v>
      </c>
      <c r="J28" s="77" t="s">
        <v>6525</v>
      </c>
      <c r="K28" s="160" t="s">
        <v>10675</v>
      </c>
      <c r="L28" s="73" t="s">
        <v>4</v>
      </c>
      <c r="M28" s="75" t="s">
        <v>4388</v>
      </c>
      <c r="N28" s="75" t="s">
        <v>4388</v>
      </c>
      <c r="O28" s="123">
        <v>100.5</v>
      </c>
      <c r="P28" s="73" t="s">
        <v>1564</v>
      </c>
      <c r="Q28" s="139" t="s">
        <v>10676</v>
      </c>
      <c r="R28" s="79">
        <f>VLOOKUP($A28,股本股價!$A:$C,3,FALSE)/100000</f>
        <v>19.187190900000001</v>
      </c>
      <c r="S28" s="78">
        <f>VLOOKUP($A28,股本股價!$A:$D,4,FALSE)</f>
        <v>62.5</v>
      </c>
      <c r="T28" s="78">
        <f>VLOOKUP($A28,股本股價!$A:$I,7,FALSE)</f>
        <v>62.13</v>
      </c>
      <c r="U28" s="124"/>
    </row>
    <row r="29" spans="1:21" ht="19.8" x14ac:dyDescent="0.3">
      <c r="A29" s="146" t="str">
        <f t="shared" si="0"/>
        <v>5309</v>
      </c>
      <c r="B29" s="129" t="s">
        <v>4434</v>
      </c>
      <c r="C29" s="73">
        <v>53097</v>
      </c>
      <c r="D29" s="125" t="s">
        <v>8504</v>
      </c>
      <c r="E29" s="73" t="str">
        <f>"TCRI"&amp;VLOOKUP(VALUE(LEFT($C29,4)), TCRI!$A:$B,2,FALSE)</f>
        <v>TCRI6</v>
      </c>
      <c r="F29" s="74">
        <v>5</v>
      </c>
      <c r="G29" s="127" t="s">
        <v>2583</v>
      </c>
      <c r="H29" s="75" t="str">
        <f>LEFT(VLOOKUP(VALUE(LEFT($C29,4)),送件!$1:$1048576,11,FALSE),3)+1911&amp;"/"&amp;MID(VLOOKUP(VALUE(LEFT($C29,4)),送件!$1:$1048576,11,FALSE),4,2)&amp;"/"&amp;RIGHT(VLOOKUP(VALUE(LEFT($C29,4)),送件!$1:$1048576,11,FALSE),2)</f>
        <v>2025/10/27</v>
      </c>
      <c r="I29" s="76" t="str">
        <f>LEFT(VLOOKUP(VALUE(LEFT($C29,4)),送件!$1:$1048576,15,FALSE),3)+1911&amp;"/"&amp;MID(VLOOKUP(VALUE(LEFT($C29,4)),送件!$1:$1048576,15,FALSE),4,2)&amp;"/"&amp;RIGHT(VLOOKUP(VALUE(LEFT($C29,4)),送件!$1:$1048576,15,FALSE),2)</f>
        <v>2025/11/12</v>
      </c>
      <c r="J29" s="77" t="s">
        <v>6525</v>
      </c>
      <c r="K29" s="160" t="s">
        <v>10677</v>
      </c>
      <c r="L29" s="73" t="s">
        <v>4</v>
      </c>
      <c r="M29" s="75" t="s">
        <v>4388</v>
      </c>
      <c r="N29" s="75" t="s">
        <v>4388</v>
      </c>
      <c r="O29" s="123">
        <v>101</v>
      </c>
      <c r="P29" s="73" t="s">
        <v>1490</v>
      </c>
      <c r="Q29" s="139" t="s">
        <v>10678</v>
      </c>
      <c r="R29" s="79">
        <f>VLOOKUP($A29,股本股價!$A:$C,3,FALSE)/100000</f>
        <v>19.187190900000001</v>
      </c>
      <c r="S29" s="78">
        <f>VLOOKUP($A29,股本股價!$A:$D,4,FALSE)</f>
        <v>62.5</v>
      </c>
      <c r="T29" s="78">
        <f>VLOOKUP($A29,股本股價!$A:$I,7,FALSE)</f>
        <v>62.13</v>
      </c>
      <c r="U29" s="124"/>
    </row>
    <row r="30" spans="1:21" ht="19.8" x14ac:dyDescent="0.3">
      <c r="A30" s="146"/>
      <c r="B30" s="169"/>
      <c r="C30" s="169"/>
      <c r="D30" s="170"/>
      <c r="E30" s="169"/>
      <c r="F30" s="171">
        <f>SUM(F3:F29)</f>
        <v>442.5</v>
      </c>
      <c r="G30" s="172"/>
      <c r="H30" s="173"/>
      <c r="I30" s="174"/>
      <c r="J30" s="175"/>
      <c r="K30" s="176"/>
      <c r="L30" s="169"/>
      <c r="M30" s="173"/>
      <c r="N30" s="173"/>
      <c r="O30" s="177"/>
      <c r="P30" s="169"/>
      <c r="Q30" s="178"/>
      <c r="R30" s="179"/>
      <c r="S30" s="180"/>
      <c r="T30" s="180"/>
      <c r="U30" s="181"/>
    </row>
    <row r="31" spans="1:21" ht="19.8" x14ac:dyDescent="0.3">
      <c r="A31" s="146" t="str">
        <f t="shared" ref="A31:A42" si="1">LEFT(C31,4)</f>
        <v/>
      </c>
      <c r="B31" s="193" t="s">
        <v>7668</v>
      </c>
      <c r="C31" s="194"/>
      <c r="D31" s="194"/>
      <c r="E31" s="194"/>
      <c r="F31" s="194"/>
      <c r="G31" s="187"/>
      <c r="H31" s="187"/>
      <c r="I31" s="187"/>
      <c r="J31" s="187"/>
      <c r="K31" s="187"/>
      <c r="L31" s="187"/>
      <c r="M31" s="80"/>
      <c r="N31" s="80"/>
      <c r="O31" s="81"/>
      <c r="P31" s="81"/>
      <c r="Q31" s="81"/>
      <c r="R31" s="81"/>
      <c r="S31" s="81"/>
      <c r="T31" s="81"/>
      <c r="U31" s="82"/>
    </row>
    <row r="32" spans="1:21" ht="19.8" x14ac:dyDescent="0.3">
      <c r="A32" s="143" t="str">
        <f t="shared" si="1"/>
        <v>CB代碼</v>
      </c>
      <c r="B32" s="72" t="s">
        <v>5223</v>
      </c>
      <c r="C32" s="72" t="s">
        <v>4389</v>
      </c>
      <c r="D32" s="72" t="s">
        <v>4382</v>
      </c>
      <c r="E32" s="72" t="s">
        <v>4390</v>
      </c>
      <c r="F32" s="72" t="s">
        <v>4383</v>
      </c>
      <c r="G32" s="72" t="s">
        <v>4384</v>
      </c>
      <c r="H32" s="72" t="s">
        <v>4391</v>
      </c>
      <c r="I32" s="72" t="s">
        <v>4392</v>
      </c>
      <c r="J32" s="72" t="s">
        <v>4402</v>
      </c>
      <c r="K32" s="191" t="s">
        <v>4387</v>
      </c>
      <c r="L32" s="192"/>
      <c r="M32" s="80"/>
      <c r="N32" s="80"/>
      <c r="O32" s="81"/>
      <c r="P32" s="81"/>
      <c r="Q32" s="81"/>
      <c r="R32" s="81"/>
      <c r="S32" s="81"/>
      <c r="T32" s="81"/>
      <c r="U32" s="82"/>
    </row>
    <row r="33" spans="1:21" ht="19.8" x14ac:dyDescent="0.3">
      <c r="A33" s="68" t="str">
        <f t="shared" si="1"/>
        <v>6865</v>
      </c>
      <c r="B33" s="129" t="s">
        <v>4434</v>
      </c>
      <c r="C33" s="73">
        <v>68651</v>
      </c>
      <c r="D33" s="125" t="s">
        <v>6784</v>
      </c>
      <c r="E33" s="128" t="s">
        <v>6785</v>
      </c>
      <c r="F33" s="74">
        <v>4</v>
      </c>
      <c r="G33" s="127" t="s">
        <v>2249</v>
      </c>
      <c r="H33" s="73" t="s">
        <v>1490</v>
      </c>
      <c r="I33" s="76">
        <v>45363</v>
      </c>
      <c r="J33" s="77">
        <f>VLOOKUP(A33,股本股價!A:C,3,FALSE)/100000</f>
        <v>1.5700645000000002</v>
      </c>
      <c r="K33" s="188"/>
      <c r="L33" s="188"/>
      <c r="M33" s="80"/>
      <c r="N33" s="80"/>
      <c r="O33" s="81"/>
      <c r="P33" s="81"/>
      <c r="Q33" s="81"/>
      <c r="R33" s="81"/>
      <c r="S33" s="81"/>
      <c r="T33" s="81"/>
      <c r="U33" s="82"/>
    </row>
    <row r="34" spans="1:21" ht="19.8" x14ac:dyDescent="0.3">
      <c r="A34" s="68" t="str">
        <f t="shared" si="1"/>
        <v>3576</v>
      </c>
      <c r="B34" s="129" t="s">
        <v>4434</v>
      </c>
      <c r="C34" s="73">
        <v>35764</v>
      </c>
      <c r="D34" s="125" t="s">
        <v>6821</v>
      </c>
      <c r="E34" s="128" t="s">
        <v>6822</v>
      </c>
      <c r="F34" s="74">
        <v>5</v>
      </c>
      <c r="G34" s="127" t="s">
        <v>3071</v>
      </c>
      <c r="H34" s="73" t="s">
        <v>1490</v>
      </c>
      <c r="I34" s="76">
        <v>45418</v>
      </c>
      <c r="J34" s="77">
        <f>VLOOKUP(A34,股本股價!A:C,3,FALSE)/100000</f>
        <v>162.7795375</v>
      </c>
      <c r="K34" s="188"/>
      <c r="L34" s="188"/>
      <c r="M34" s="80"/>
      <c r="N34" s="80"/>
      <c r="O34" s="81"/>
      <c r="P34" s="81"/>
      <c r="Q34" s="81"/>
      <c r="R34" s="81"/>
      <c r="S34" s="81"/>
      <c r="T34" s="81"/>
      <c r="U34" s="82"/>
    </row>
    <row r="35" spans="1:21" ht="19.8" x14ac:dyDescent="0.3">
      <c r="A35" s="68" t="str">
        <f t="shared" si="1"/>
        <v>3581</v>
      </c>
      <c r="B35" s="73" t="s">
        <v>4435</v>
      </c>
      <c r="C35" s="73">
        <v>35811</v>
      </c>
      <c r="D35" s="125" t="s">
        <v>7327</v>
      </c>
      <c r="E35" s="73" t="str">
        <f>"TCRI"&amp;VLOOKUP(VALUE(LEFT($C35,4)), TCRI!$A:$B,2,FALSE)</f>
        <v>TCRI6</v>
      </c>
      <c r="F35" s="74">
        <v>4</v>
      </c>
      <c r="G35" s="127" t="s">
        <v>0</v>
      </c>
      <c r="H35" s="73" t="s">
        <v>1490</v>
      </c>
      <c r="I35" s="76">
        <v>45603</v>
      </c>
      <c r="J35" s="77">
        <f>VLOOKUP(A35,股本股價!A:C,3,FALSE)/100000</f>
        <v>5.1006</v>
      </c>
      <c r="K35" s="188" t="s">
        <v>7328</v>
      </c>
      <c r="L35" s="188"/>
      <c r="M35" s="80"/>
      <c r="N35" s="80"/>
      <c r="O35" s="81"/>
      <c r="P35" s="81"/>
      <c r="Q35" s="81"/>
      <c r="R35" s="81"/>
      <c r="S35" s="81"/>
      <c r="T35" s="81"/>
      <c r="U35" s="82"/>
    </row>
    <row r="36" spans="1:21" ht="19.8" x14ac:dyDescent="0.3">
      <c r="A36" s="68" t="str">
        <f t="shared" si="1"/>
        <v>8038</v>
      </c>
      <c r="B36" s="129" t="s">
        <v>4434</v>
      </c>
      <c r="C36" s="73">
        <v>80382</v>
      </c>
      <c r="D36" s="125" t="s">
        <v>7340</v>
      </c>
      <c r="E36" s="128" t="s">
        <v>2951</v>
      </c>
      <c r="F36" s="74">
        <v>20</v>
      </c>
      <c r="G36" s="127" t="s">
        <v>0</v>
      </c>
      <c r="H36" s="73" t="s">
        <v>1490</v>
      </c>
      <c r="I36" s="76">
        <v>45608</v>
      </c>
      <c r="J36" s="77">
        <f>VLOOKUP(A36,股本股價!A:C,3,FALSE)/100000</f>
        <v>6.2278190000000002</v>
      </c>
      <c r="K36" s="188">
        <v>1.01</v>
      </c>
      <c r="L36" s="188"/>
      <c r="M36" s="80"/>
      <c r="N36" s="80"/>
      <c r="O36" s="81"/>
      <c r="P36" s="81"/>
      <c r="Q36" s="81"/>
      <c r="R36" s="81"/>
      <c r="S36" s="81"/>
      <c r="T36" s="81"/>
      <c r="U36" s="82"/>
    </row>
    <row r="37" spans="1:21" ht="19.8" x14ac:dyDescent="0.3">
      <c r="A37" s="68" t="str">
        <f t="shared" si="1"/>
        <v>2466</v>
      </c>
      <c r="B37" s="129" t="s">
        <v>4434</v>
      </c>
      <c r="C37" s="73">
        <v>24664</v>
      </c>
      <c r="D37" s="125" t="s">
        <v>7369</v>
      </c>
      <c r="E37" s="128" t="s">
        <v>2951</v>
      </c>
      <c r="F37" s="74">
        <v>5</v>
      </c>
      <c r="G37" s="127" t="s">
        <v>0</v>
      </c>
      <c r="H37" s="73" t="s">
        <v>1490</v>
      </c>
      <c r="I37" s="76">
        <v>45631</v>
      </c>
      <c r="J37" s="77">
        <f>VLOOKUP(A37,股本股價!A:C,3,FALSE)/100000</f>
        <v>17.345869699999998</v>
      </c>
      <c r="K37" s="188"/>
      <c r="L37" s="188"/>
      <c r="M37" s="80"/>
      <c r="N37" s="80"/>
      <c r="O37" s="81"/>
      <c r="P37" s="81"/>
      <c r="Q37" s="81"/>
      <c r="R37" s="81"/>
      <c r="S37" s="81"/>
      <c r="T37" s="81"/>
      <c r="U37" s="82"/>
    </row>
    <row r="38" spans="1:21" ht="19.8" x14ac:dyDescent="0.3">
      <c r="A38" s="68" t="str">
        <f t="shared" si="1"/>
        <v>6807</v>
      </c>
      <c r="B38" s="73" t="s">
        <v>4435</v>
      </c>
      <c r="C38" s="73">
        <v>68071</v>
      </c>
      <c r="D38" s="125" t="s">
        <v>7476</v>
      </c>
      <c r="E38" s="73" t="str">
        <f>"TCRI"&amp;VLOOKUP(VALUE(LEFT($C38,4)), TCRI!$A:$B,2,FALSE)</f>
        <v>TCRI5</v>
      </c>
      <c r="F38" s="74">
        <v>6.5</v>
      </c>
      <c r="G38" s="127" t="s">
        <v>7477</v>
      </c>
      <c r="H38" s="73" t="s">
        <v>1564</v>
      </c>
      <c r="I38" s="76">
        <v>45729</v>
      </c>
      <c r="J38" s="77">
        <f>VLOOKUP(A38,股本股價!A:C,3,FALSE)/100000</f>
        <v>5.4</v>
      </c>
      <c r="K38" s="188"/>
      <c r="L38" s="188"/>
      <c r="M38" s="80"/>
      <c r="N38" s="80"/>
      <c r="O38" s="81"/>
      <c r="P38" s="81"/>
      <c r="Q38" s="81"/>
      <c r="R38" s="81"/>
      <c r="S38" s="81"/>
      <c r="T38" s="81"/>
      <c r="U38" s="82"/>
    </row>
    <row r="39" spans="1:21" ht="19.8" x14ac:dyDescent="0.3">
      <c r="A39" s="68" t="str">
        <f t="shared" si="1"/>
        <v>6692</v>
      </c>
      <c r="B39" s="73" t="s">
        <v>4435</v>
      </c>
      <c r="C39" s="73">
        <v>66921</v>
      </c>
      <c r="D39" s="125" t="s">
        <v>7531</v>
      </c>
      <c r="E39" s="73" t="str">
        <f>"TCRI"&amp;VLOOKUP(VALUE(LEFT($C39,4)), TCRI!$A:$B,2,FALSE)</f>
        <v>TCRI6</v>
      </c>
      <c r="F39" s="74">
        <v>2</v>
      </c>
      <c r="G39" s="127" t="s">
        <v>3071</v>
      </c>
      <c r="H39" s="73" t="s">
        <v>1564</v>
      </c>
      <c r="I39" s="76">
        <v>45785</v>
      </c>
      <c r="J39" s="77">
        <f>VLOOKUP(A39,股本股價!A:C,3,FALSE)/100000</f>
        <v>5.8776390000000003</v>
      </c>
      <c r="K39" s="188" t="s">
        <v>7532</v>
      </c>
      <c r="L39" s="188"/>
      <c r="M39" s="80"/>
      <c r="N39" s="80"/>
      <c r="O39" s="81"/>
      <c r="P39" s="81"/>
      <c r="Q39" s="81"/>
      <c r="R39" s="81"/>
      <c r="S39" s="81"/>
      <c r="T39" s="81"/>
      <c r="U39" s="82"/>
    </row>
    <row r="40" spans="1:21" ht="19.8" x14ac:dyDescent="0.3">
      <c r="A40" s="68" t="str">
        <f t="shared" si="1"/>
        <v>6128</v>
      </c>
      <c r="B40" s="128" t="s">
        <v>4435</v>
      </c>
      <c r="C40" s="73">
        <v>61281</v>
      </c>
      <c r="D40" s="125" t="s">
        <v>7604</v>
      </c>
      <c r="E40" s="73" t="str">
        <f>"TCRI"&amp;VLOOKUP(VALUE(LEFT($C40,4)), TCRI!$A:$B,2,FALSE)</f>
        <v>TCRI6</v>
      </c>
      <c r="F40" s="74">
        <v>8</v>
      </c>
      <c r="G40" s="127" t="s">
        <v>2249</v>
      </c>
      <c r="H40" s="73" t="s">
        <v>1490</v>
      </c>
      <c r="I40" s="76">
        <v>45786</v>
      </c>
      <c r="J40" s="77">
        <f>VLOOKUP(A40,股本股價!A:C,3,FALSE)/100000</f>
        <v>12.758873999999999</v>
      </c>
      <c r="K40" s="188" t="s">
        <v>7605</v>
      </c>
      <c r="L40" s="188"/>
      <c r="M40" s="80"/>
      <c r="N40" s="80"/>
      <c r="O40" s="81"/>
      <c r="P40" s="81"/>
      <c r="Q40" s="81"/>
      <c r="R40" s="81"/>
      <c r="S40" s="81"/>
      <c r="T40" s="81"/>
      <c r="U40" s="82"/>
    </row>
    <row r="41" spans="1:21" ht="19.8" x14ac:dyDescent="0.3">
      <c r="A41" s="68" t="str">
        <f t="shared" si="1"/>
        <v>8431</v>
      </c>
      <c r="B41" s="128" t="s">
        <v>4435</v>
      </c>
      <c r="C41" s="73">
        <v>84312</v>
      </c>
      <c r="D41" s="125" t="s">
        <v>7607</v>
      </c>
      <c r="E41" s="73" t="str">
        <f>"TCRI"&amp;VLOOKUP(VALUE(LEFT($C41,4)), TCRI!$A:$B,2,FALSE)</f>
        <v>TCRI7</v>
      </c>
      <c r="F41" s="74">
        <v>5</v>
      </c>
      <c r="G41" s="127" t="s">
        <v>0</v>
      </c>
      <c r="H41" s="73" t="s">
        <v>1490</v>
      </c>
      <c r="I41" s="76">
        <v>45786</v>
      </c>
      <c r="J41" s="77">
        <f>VLOOKUP(A41,股本股價!A:C,3,FALSE)/100000</f>
        <v>4.4391482</v>
      </c>
      <c r="K41" s="188"/>
      <c r="L41" s="188"/>
      <c r="M41" s="80"/>
      <c r="N41" s="80"/>
      <c r="O41" s="81"/>
      <c r="P41" s="81"/>
      <c r="Q41" s="81"/>
      <c r="R41" s="81"/>
      <c r="S41" s="81"/>
      <c r="T41" s="81"/>
      <c r="U41" s="82"/>
    </row>
    <row r="42" spans="1:21" ht="19.8" x14ac:dyDescent="0.3">
      <c r="A42" s="68" t="str">
        <f t="shared" si="1"/>
        <v>2109</v>
      </c>
      <c r="B42" s="128" t="s">
        <v>4435</v>
      </c>
      <c r="C42" s="73">
        <v>21092</v>
      </c>
      <c r="D42" s="125" t="s">
        <v>7610</v>
      </c>
      <c r="E42" s="73" t="str">
        <f>"TCRI"&amp;VLOOKUP(VALUE(LEFT($C42,4)), TCRI!$A:$B,2,FALSE)</f>
        <v>TCRI6</v>
      </c>
      <c r="F42" s="74">
        <v>10</v>
      </c>
      <c r="G42" s="127" t="s">
        <v>2583</v>
      </c>
      <c r="H42" s="73" t="s">
        <v>1490</v>
      </c>
      <c r="I42" s="76">
        <v>45789</v>
      </c>
      <c r="J42" s="77">
        <f>VLOOKUP(A42,股本股價!A:C,3,FALSE)/100000</f>
        <v>27.934913399999999</v>
      </c>
      <c r="K42" s="188"/>
      <c r="L42" s="188"/>
      <c r="M42" s="80"/>
      <c r="N42" s="80"/>
      <c r="O42" s="81"/>
      <c r="P42" s="81"/>
      <c r="Q42" s="81"/>
      <c r="R42" s="81"/>
      <c r="S42" s="81"/>
      <c r="T42" s="81"/>
      <c r="U42" s="82"/>
    </row>
    <row r="43" spans="1:21" ht="19.8" x14ac:dyDescent="0.3">
      <c r="A43" s="68" t="str">
        <f t="shared" ref="A43" si="2">LEFT(C43,4)</f>
        <v>6576</v>
      </c>
      <c r="B43" s="129" t="s">
        <v>4434</v>
      </c>
      <c r="C43" s="73">
        <v>65761</v>
      </c>
      <c r="D43" s="125" t="s">
        <v>8427</v>
      </c>
      <c r="E43" s="128" t="s">
        <v>8428</v>
      </c>
      <c r="F43" s="74">
        <v>2</v>
      </c>
      <c r="G43" s="127" t="s">
        <v>0</v>
      </c>
      <c r="H43" s="73" t="s">
        <v>1490</v>
      </c>
      <c r="I43" s="76">
        <v>45869</v>
      </c>
      <c r="J43" s="77">
        <f>VLOOKUP(A43,股本股價!A:C,3,FALSE)/100000</f>
        <v>15.4857666</v>
      </c>
      <c r="K43" s="188"/>
      <c r="L43" s="188"/>
      <c r="M43" s="80"/>
      <c r="N43" s="80"/>
      <c r="O43" s="81"/>
      <c r="P43" s="81"/>
      <c r="Q43" s="81"/>
      <c r="R43" s="81"/>
      <c r="S43" s="81"/>
      <c r="T43" s="81"/>
      <c r="U43" s="82"/>
    </row>
    <row r="44" spans="1:21" ht="19.8" x14ac:dyDescent="0.3">
      <c r="A44" s="68" t="str">
        <f t="shared" ref="A44" si="3">LEFT(C44,4)</f>
        <v>4760</v>
      </c>
      <c r="B44" s="128" t="s">
        <v>4435</v>
      </c>
      <c r="C44" s="73">
        <v>47602</v>
      </c>
      <c r="D44" s="125" t="s">
        <v>7528</v>
      </c>
      <c r="E44" s="73" t="str">
        <f>"TCRI"&amp;VLOOKUP(VALUE(LEFT($C44,4)), TCRI!$A:$B,2,FALSE)</f>
        <v>TCRI6</v>
      </c>
      <c r="F44" s="74">
        <v>4</v>
      </c>
      <c r="G44" s="127" t="s">
        <v>8430</v>
      </c>
      <c r="H44" s="73" t="s">
        <v>1490</v>
      </c>
      <c r="I44" s="76">
        <v>45874</v>
      </c>
      <c r="J44" s="77">
        <f>VLOOKUP(A44,股本股價!A:C,3,FALSE)/100000</f>
        <v>3.2218283000000003</v>
      </c>
      <c r="K44" s="188">
        <v>1.05</v>
      </c>
      <c r="L44" s="188"/>
      <c r="M44" s="80"/>
      <c r="N44" s="80"/>
      <c r="O44" s="81"/>
      <c r="P44" s="81"/>
      <c r="Q44" s="81"/>
      <c r="R44" s="81"/>
      <c r="S44" s="81"/>
      <c r="T44" s="81"/>
      <c r="U44" s="82"/>
    </row>
    <row r="45" spans="1:21" ht="19.8" x14ac:dyDescent="0.3">
      <c r="A45" s="68" t="str">
        <f t="shared" ref="A45" si="4">LEFT(C45,4)</f>
        <v>8210</v>
      </c>
      <c r="B45" s="128" t="s">
        <v>4435</v>
      </c>
      <c r="C45" s="73">
        <v>82102</v>
      </c>
      <c r="D45" s="125" t="s">
        <v>8432</v>
      </c>
      <c r="E45" s="73" t="str">
        <f>"TCRI"&amp;VLOOKUP(VALUE(LEFT($C45,4)), TCRI!$A:$B,2,FALSE)</f>
        <v>TCRI4</v>
      </c>
      <c r="F45" s="186">
        <v>15</v>
      </c>
      <c r="G45" s="127" t="s">
        <v>3071</v>
      </c>
      <c r="H45" s="73" t="s">
        <v>1490</v>
      </c>
      <c r="I45" s="76">
        <v>45876</v>
      </c>
      <c r="J45" s="77">
        <f>VLOOKUP(A45,股本股價!A:C,3,FALSE)/100000</f>
        <v>12.157845900000002</v>
      </c>
      <c r="K45" s="188" t="s">
        <v>8434</v>
      </c>
      <c r="L45" s="188"/>
      <c r="M45" s="80"/>
      <c r="N45" s="80"/>
      <c r="O45" s="81"/>
      <c r="P45" s="81"/>
      <c r="Q45" s="81"/>
      <c r="R45" s="81"/>
      <c r="S45" s="81"/>
      <c r="T45" s="81"/>
      <c r="U45" s="82"/>
    </row>
    <row r="46" spans="1:21" ht="19.8" x14ac:dyDescent="0.3">
      <c r="A46" s="68" t="str">
        <f t="shared" ref="A46" si="5">LEFT(C46,4)</f>
        <v>8210</v>
      </c>
      <c r="B46" s="129" t="s">
        <v>4434</v>
      </c>
      <c r="C46" s="73">
        <v>82103</v>
      </c>
      <c r="D46" s="125" t="s">
        <v>8433</v>
      </c>
      <c r="E46" s="73" t="str">
        <f>"TCRI"&amp;VLOOKUP(VALUE(LEFT($C46,4)), TCRI!$A:$B,2,FALSE)</f>
        <v>TCRI4</v>
      </c>
      <c r="F46" s="187"/>
      <c r="G46" s="127" t="s">
        <v>3071</v>
      </c>
      <c r="H46" s="73" t="s">
        <v>1490</v>
      </c>
      <c r="I46" s="76">
        <v>45875</v>
      </c>
      <c r="J46" s="77">
        <f>VLOOKUP(A46,股本股價!A:C,3,FALSE)/100000</f>
        <v>12.157845900000002</v>
      </c>
      <c r="K46" s="188">
        <v>1.02</v>
      </c>
      <c r="L46" s="188"/>
      <c r="M46" s="80"/>
      <c r="N46" s="80"/>
      <c r="O46" s="81"/>
      <c r="P46" s="81"/>
      <c r="Q46" s="81"/>
      <c r="R46" s="81"/>
      <c r="S46" s="81"/>
      <c r="T46" s="81"/>
      <c r="U46" s="82"/>
    </row>
    <row r="47" spans="1:21" ht="19.8" x14ac:dyDescent="0.3">
      <c r="A47" s="68" t="str">
        <f t="shared" ref="A47" si="6">LEFT(C47,4)</f>
        <v>6576</v>
      </c>
      <c r="B47" s="129" t="s">
        <v>4434</v>
      </c>
      <c r="C47" s="73">
        <v>65761</v>
      </c>
      <c r="D47" s="125" t="s">
        <v>8505</v>
      </c>
      <c r="E47" s="128" t="s">
        <v>8506</v>
      </c>
      <c r="F47" s="74">
        <v>4</v>
      </c>
      <c r="G47" s="127" t="s">
        <v>0</v>
      </c>
      <c r="H47" s="73" t="s">
        <v>1490</v>
      </c>
      <c r="I47" s="76">
        <v>45917</v>
      </c>
      <c r="J47" s="77">
        <f>VLOOKUP(A47,股本股價!A:C,3,FALSE)/100000</f>
        <v>15.4857666</v>
      </c>
      <c r="K47" s="188"/>
      <c r="L47" s="188"/>
      <c r="M47" s="80"/>
      <c r="N47" s="80"/>
      <c r="O47" s="81"/>
      <c r="P47" s="81"/>
      <c r="Q47" s="81"/>
      <c r="R47" s="81"/>
      <c r="S47" s="81"/>
      <c r="T47" s="81"/>
      <c r="U47" s="82"/>
    </row>
    <row r="48" spans="1:21" ht="19.8" x14ac:dyDescent="0.3">
      <c r="A48" s="68" t="str">
        <f t="shared" ref="A48" si="7">LEFT(C48,4)</f>
        <v>6862</v>
      </c>
      <c r="B48" s="128" t="s">
        <v>4435</v>
      </c>
      <c r="C48" s="73">
        <v>68621</v>
      </c>
      <c r="D48" s="125" t="s">
        <v>8517</v>
      </c>
      <c r="E48" s="73" t="str">
        <f>"TCRI"&amp;VLOOKUP(VALUE(LEFT($C48,4)), TCRI!$A:$B,2,FALSE)</f>
        <v>TCRI6</v>
      </c>
      <c r="F48" s="74">
        <v>10</v>
      </c>
      <c r="G48" s="127" t="s">
        <v>2456</v>
      </c>
      <c r="H48" s="73" t="s">
        <v>1490</v>
      </c>
      <c r="I48" s="76">
        <v>45925</v>
      </c>
      <c r="J48" s="77">
        <f>VLOOKUP(A48,股本股價!A:C,3,FALSE)/100000</f>
        <v>5</v>
      </c>
      <c r="K48" s="188" t="s">
        <v>8518</v>
      </c>
      <c r="L48" s="188"/>
      <c r="M48" s="80"/>
      <c r="N48" s="80"/>
      <c r="O48" s="81"/>
      <c r="P48" s="81"/>
      <c r="Q48" s="81"/>
      <c r="R48" s="81"/>
      <c r="S48" s="81"/>
      <c r="T48" s="81"/>
      <c r="U48" s="82"/>
    </row>
    <row r="49" spans="1:21" ht="19.8" x14ac:dyDescent="0.3">
      <c r="A49" s="68" t="str">
        <f t="shared" ref="A49" si="8">LEFT(C49,4)</f>
        <v>3701</v>
      </c>
      <c r="B49" s="129" t="s">
        <v>4434</v>
      </c>
      <c r="C49" s="73">
        <v>37013</v>
      </c>
      <c r="D49" s="125" t="s">
        <v>8534</v>
      </c>
      <c r="E49" s="73" t="str">
        <f>"TCRI"&amp;VLOOKUP(VALUE(LEFT($C49,4)), TCRI!$A:$B,2,FALSE)</f>
        <v>TCRI6</v>
      </c>
      <c r="F49" s="74">
        <v>6</v>
      </c>
      <c r="G49" s="127" t="s">
        <v>2583</v>
      </c>
      <c r="H49" s="73" t="s">
        <v>1490</v>
      </c>
      <c r="I49" s="76">
        <v>45933</v>
      </c>
      <c r="J49" s="77">
        <f>VLOOKUP(A49,股本股價!A:C,3,FALSE)/100000</f>
        <v>23.652661200000001</v>
      </c>
      <c r="K49" s="188"/>
      <c r="L49" s="188"/>
      <c r="M49" s="80"/>
      <c r="N49" s="80"/>
      <c r="O49" s="81"/>
      <c r="P49" s="81"/>
      <c r="Q49" s="81"/>
      <c r="R49" s="81"/>
      <c r="S49" s="81"/>
      <c r="T49" s="81"/>
      <c r="U49" s="82"/>
    </row>
    <row r="50" spans="1:21" ht="19.8" x14ac:dyDescent="0.3">
      <c r="A50" s="68" t="str">
        <f t="shared" ref="A50" si="9">LEFT(C50,4)</f>
        <v>4739</v>
      </c>
      <c r="B50" s="129" t="s">
        <v>4434</v>
      </c>
      <c r="C50" s="73">
        <v>47394</v>
      </c>
      <c r="D50" s="125" t="s">
        <v>8729</v>
      </c>
      <c r="E50" s="128" t="s">
        <v>8730</v>
      </c>
      <c r="F50" s="74">
        <v>6</v>
      </c>
      <c r="G50" s="127" t="s">
        <v>8731</v>
      </c>
      <c r="H50" s="73" t="s">
        <v>1564</v>
      </c>
      <c r="I50" s="76">
        <v>45945</v>
      </c>
      <c r="J50" s="77">
        <f>VLOOKUP(A50,股本股價!A:C,3,FALSE)/100000</f>
        <v>11.864926899999999</v>
      </c>
      <c r="K50" s="188"/>
      <c r="L50" s="188"/>
      <c r="M50" s="80"/>
      <c r="N50" s="80"/>
      <c r="O50" s="81"/>
      <c r="P50" s="81"/>
      <c r="Q50" s="81"/>
      <c r="R50" s="81"/>
      <c r="S50" s="81"/>
      <c r="T50" s="81"/>
      <c r="U50" s="82"/>
    </row>
    <row r="51" spans="1:21" ht="19.8" x14ac:dyDescent="0.3">
      <c r="A51" s="68" t="str">
        <f t="shared" ref="A51" si="10">LEFT(C51,4)</f>
        <v>2732</v>
      </c>
      <c r="B51" s="128" t="s">
        <v>4435</v>
      </c>
      <c r="C51" s="73">
        <v>27324</v>
      </c>
      <c r="D51" s="125" t="s">
        <v>8732</v>
      </c>
      <c r="E51" s="73" t="str">
        <f>"TCRI"&amp;VLOOKUP(VALUE(LEFT($C51,4)), TCRI!$A:$B,2,FALSE)</f>
        <v>TCRI5</v>
      </c>
      <c r="F51" s="74">
        <v>6</v>
      </c>
      <c r="G51" s="127" t="s">
        <v>8733</v>
      </c>
      <c r="H51" s="73" t="s">
        <v>1564</v>
      </c>
      <c r="I51" s="76">
        <v>45945</v>
      </c>
      <c r="J51" s="77">
        <f>VLOOKUP(A51,股本股價!A:C,3,FALSE)/100000</f>
        <v>4.6518569999999997</v>
      </c>
      <c r="K51" s="188"/>
      <c r="L51" s="188"/>
      <c r="M51" s="80"/>
      <c r="N51" s="80"/>
      <c r="O51" s="81"/>
      <c r="P51" s="81"/>
      <c r="Q51" s="81"/>
      <c r="R51" s="81"/>
      <c r="S51" s="81"/>
      <c r="T51" s="81"/>
      <c r="U51" s="82"/>
    </row>
    <row r="52" spans="1:21" ht="19.8" x14ac:dyDescent="0.3">
      <c r="A52" s="68" t="str">
        <f t="shared" ref="A52" si="11">LEFT(C52,4)</f>
        <v>3135</v>
      </c>
      <c r="B52" s="128" t="s">
        <v>4435</v>
      </c>
      <c r="C52" s="73">
        <v>31351</v>
      </c>
      <c r="D52" s="125" t="s">
        <v>10667</v>
      </c>
      <c r="E52" s="73" t="str">
        <f>"TCRI"&amp;VLOOKUP(VALUE(LEFT($C52,4)), TCRI!$A:$B,2,FALSE)</f>
        <v>TCRI6</v>
      </c>
      <c r="F52" s="74">
        <v>10</v>
      </c>
      <c r="G52" s="127" t="s">
        <v>2194</v>
      </c>
      <c r="H52" s="73" t="s">
        <v>1490</v>
      </c>
      <c r="I52" s="76">
        <v>45952</v>
      </c>
      <c r="J52" s="77">
        <f>VLOOKUP(A52,股本股價!A:C,3,FALSE)/100000</f>
        <v>7.7493405000000006</v>
      </c>
      <c r="K52" s="188" t="s">
        <v>10666</v>
      </c>
      <c r="L52" s="188"/>
      <c r="M52" s="80"/>
      <c r="N52" s="80"/>
      <c r="O52" s="81"/>
      <c r="P52" s="81"/>
      <c r="Q52" s="81"/>
      <c r="R52" s="81"/>
      <c r="S52" s="81"/>
      <c r="T52" s="81"/>
      <c r="U52" s="82"/>
    </row>
    <row r="53" spans="1:21" ht="19.8" x14ac:dyDescent="0.3">
      <c r="A53" s="68" t="str">
        <f t="shared" ref="A53:A56" si="12">LEFT(C53,4)</f>
        <v>3290</v>
      </c>
      <c r="B53" s="128" t="s">
        <v>4435</v>
      </c>
      <c r="C53" s="73">
        <v>32904</v>
      </c>
      <c r="D53" s="125" t="s">
        <v>10668</v>
      </c>
      <c r="E53" s="73" t="str">
        <f>"TCRI"&amp;VLOOKUP(VALUE(LEFT($C53,4)), TCRI!$A:$B,2,FALSE)</f>
        <v>TCRI6</v>
      </c>
      <c r="F53" s="74">
        <v>7</v>
      </c>
      <c r="G53" s="127" t="s">
        <v>1492</v>
      </c>
      <c r="H53" s="73" t="s">
        <v>1490</v>
      </c>
      <c r="I53" s="76">
        <v>45953</v>
      </c>
      <c r="J53" s="77">
        <f>VLOOKUP(A53,股本股價!A:C,3,FALSE)/100000</f>
        <v>9.0215034000000003</v>
      </c>
      <c r="K53" s="188" t="s">
        <v>10670</v>
      </c>
      <c r="L53" s="188"/>
      <c r="M53" s="80"/>
      <c r="N53" s="80"/>
      <c r="O53" s="81"/>
      <c r="P53" s="81"/>
      <c r="Q53" s="81"/>
      <c r="R53" s="81"/>
      <c r="S53" s="81"/>
      <c r="T53" s="81"/>
      <c r="U53" s="82"/>
    </row>
    <row r="54" spans="1:21" ht="19.8" x14ac:dyDescent="0.3">
      <c r="A54" s="68" t="str">
        <f t="shared" si="12"/>
        <v>3290</v>
      </c>
      <c r="B54" s="129" t="s">
        <v>4434</v>
      </c>
      <c r="C54" s="73">
        <v>32905</v>
      </c>
      <c r="D54" s="125" t="s">
        <v>10669</v>
      </c>
      <c r="E54" s="73" t="str">
        <f>"TCRI"&amp;VLOOKUP(VALUE(LEFT($C54,4)), TCRI!$A:$B,2,FALSE)</f>
        <v>TCRI6</v>
      </c>
      <c r="F54" s="74">
        <v>3</v>
      </c>
      <c r="G54" s="127" t="s">
        <v>1492</v>
      </c>
      <c r="H54" s="73" t="s">
        <v>1490</v>
      </c>
      <c r="I54" s="76">
        <v>45953</v>
      </c>
      <c r="J54" s="77">
        <f>VLOOKUP(A54,股本股價!A:C,3,FALSE)/100000</f>
        <v>9.0215034000000003</v>
      </c>
      <c r="K54" s="188"/>
      <c r="L54" s="188"/>
      <c r="M54" s="80"/>
      <c r="N54" s="80"/>
      <c r="O54" s="81"/>
      <c r="P54" s="81"/>
      <c r="Q54" s="81"/>
      <c r="R54" s="81"/>
      <c r="S54" s="81"/>
      <c r="T54" s="81"/>
      <c r="U54" s="82"/>
    </row>
    <row r="55" spans="1:21" ht="19.8" x14ac:dyDescent="0.3">
      <c r="A55" s="68" t="str">
        <f t="shared" si="12"/>
        <v>3715</v>
      </c>
      <c r="B55" s="128" t="s">
        <v>4435</v>
      </c>
      <c r="C55" s="73">
        <v>37151</v>
      </c>
      <c r="D55" s="125" t="s">
        <v>10679</v>
      </c>
      <c r="E55" s="73" t="str">
        <f>"TCRI"&amp;VLOOKUP(VALUE(LEFT($C55,4)), TCRI!$A:$B,2,FALSE)</f>
        <v>TCRI5</v>
      </c>
      <c r="F55" s="74">
        <v>5</v>
      </c>
      <c r="G55" s="127" t="s">
        <v>2249</v>
      </c>
      <c r="H55" s="73" t="s">
        <v>1490</v>
      </c>
      <c r="I55" s="76">
        <v>45957</v>
      </c>
      <c r="J55" s="77">
        <f>VLOOKUP(A55,股本股價!A:C,3,FALSE)/100000</f>
        <v>27.767458399999999</v>
      </c>
      <c r="K55" s="188" t="s">
        <v>10681</v>
      </c>
      <c r="L55" s="188"/>
      <c r="M55" s="80"/>
      <c r="N55" s="80"/>
      <c r="O55" s="81"/>
      <c r="P55" s="81"/>
      <c r="Q55" s="81"/>
      <c r="R55" s="81"/>
      <c r="S55" s="81"/>
      <c r="T55" s="81"/>
      <c r="U55" s="82"/>
    </row>
    <row r="56" spans="1:21" ht="19.8" x14ac:dyDescent="0.3">
      <c r="A56" s="68" t="str">
        <f t="shared" si="12"/>
        <v>3715</v>
      </c>
      <c r="B56" s="129" t="s">
        <v>4434</v>
      </c>
      <c r="C56" s="73">
        <v>37152</v>
      </c>
      <c r="D56" s="125" t="s">
        <v>10680</v>
      </c>
      <c r="E56" s="73" t="str">
        <f>"TCRI"&amp;VLOOKUP(VALUE(LEFT($C56,4)), TCRI!$A:$B,2,FALSE)</f>
        <v>TCRI5</v>
      </c>
      <c r="F56" s="74">
        <v>10</v>
      </c>
      <c r="G56" s="127" t="s">
        <v>2249</v>
      </c>
      <c r="H56" s="73" t="s">
        <v>1490</v>
      </c>
      <c r="I56" s="76">
        <v>45957</v>
      </c>
      <c r="J56" s="77">
        <f>VLOOKUP(A56,股本股價!A:C,3,FALSE)/100000</f>
        <v>27.767458399999999</v>
      </c>
      <c r="K56" s="188">
        <v>1.02</v>
      </c>
      <c r="L56" s="188"/>
      <c r="M56" s="80"/>
      <c r="N56" s="80"/>
      <c r="O56" s="81"/>
      <c r="P56" s="81"/>
      <c r="Q56" s="81"/>
      <c r="R56" s="81"/>
      <c r="S56" s="81"/>
      <c r="T56" s="81"/>
      <c r="U56" s="82"/>
    </row>
    <row r="57" spans="1:21" ht="19.8" x14ac:dyDescent="0.3">
      <c r="A57" s="68" t="str">
        <f t="shared" ref="A57" si="13">LEFT(C57,4)</f>
        <v>2301</v>
      </c>
      <c r="B57" s="129" t="s">
        <v>4434</v>
      </c>
      <c r="C57" s="73">
        <v>23011</v>
      </c>
      <c r="D57" s="125" t="s">
        <v>10682</v>
      </c>
      <c r="E57" s="73" t="str">
        <f>"TCRI"&amp;VLOOKUP(VALUE(LEFT($C57,4)), TCRI!$A:$B,2,FALSE)</f>
        <v>TCRI3</v>
      </c>
      <c r="F57" s="74">
        <v>40</v>
      </c>
      <c r="G57" s="127" t="s">
        <v>0</v>
      </c>
      <c r="H57" s="73" t="s">
        <v>1564</v>
      </c>
      <c r="I57" s="76">
        <v>45959</v>
      </c>
      <c r="J57" s="77">
        <f>VLOOKUP(A57,股本股價!A:C,3,FALSE)/100000</f>
        <v>231.6775763</v>
      </c>
      <c r="K57" s="188">
        <v>1.01</v>
      </c>
      <c r="L57" s="188"/>
      <c r="M57" s="80"/>
      <c r="N57" s="80"/>
      <c r="O57" s="81"/>
      <c r="P57" s="81"/>
      <c r="Q57" s="81"/>
      <c r="R57" s="81"/>
      <c r="S57" s="81"/>
      <c r="T57" s="81"/>
      <c r="U57" s="82"/>
    </row>
    <row r="58" spans="1:21" ht="19.8" x14ac:dyDescent="0.3">
      <c r="A58" s="68" t="str">
        <f t="shared" ref="A58" si="14">LEFT(C58,4)</f>
        <v>2301</v>
      </c>
      <c r="B58" s="128" t="s">
        <v>4435</v>
      </c>
      <c r="C58" s="73">
        <v>23012</v>
      </c>
      <c r="D58" s="125" t="s">
        <v>10683</v>
      </c>
      <c r="E58" s="73" t="str">
        <f>"TCRI"&amp;VLOOKUP(VALUE(LEFT($C58,4)), TCRI!$A:$B,2,FALSE)</f>
        <v>TCRI3</v>
      </c>
      <c r="F58" s="74">
        <v>80</v>
      </c>
      <c r="G58" s="127" t="s">
        <v>0</v>
      </c>
      <c r="H58" s="73" t="s">
        <v>1564</v>
      </c>
      <c r="I58" s="76">
        <v>45959</v>
      </c>
      <c r="J58" s="77">
        <f>VLOOKUP(A58,股本股價!A:C,3,FALSE)/100000</f>
        <v>231.6775763</v>
      </c>
      <c r="K58" s="188"/>
      <c r="L58" s="188"/>
      <c r="M58" s="80"/>
      <c r="N58" s="80"/>
      <c r="O58" s="81"/>
      <c r="P58" s="81"/>
      <c r="Q58" s="81"/>
      <c r="R58" s="81"/>
      <c r="S58" s="81"/>
      <c r="T58" s="81"/>
      <c r="U58" s="82"/>
    </row>
    <row r="59" spans="1:21" ht="19.8" x14ac:dyDescent="0.3">
      <c r="A59" s="68" t="str">
        <f t="shared" ref="A59" si="15">LEFT(C59,4)</f>
        <v>2329</v>
      </c>
      <c r="B59" s="128" t="s">
        <v>4435</v>
      </c>
      <c r="C59" s="73">
        <v>23291</v>
      </c>
      <c r="D59" s="125" t="s">
        <v>10684</v>
      </c>
      <c r="E59" s="73" t="str">
        <f>"TCRI"&amp;VLOOKUP(VALUE(LEFT($C59,4)), TCRI!$A:$B,2,FALSE)</f>
        <v>TCRI5</v>
      </c>
      <c r="F59" s="74">
        <v>25</v>
      </c>
      <c r="G59" s="127" t="s">
        <v>0</v>
      </c>
      <c r="H59" s="73" t="s">
        <v>1490</v>
      </c>
      <c r="I59" s="76">
        <v>45959</v>
      </c>
      <c r="J59" s="77">
        <f>VLOOKUP(A59,股本股價!A:C,3,FALSE)/100000</f>
        <v>74.040833300000003</v>
      </c>
      <c r="K59" s="188" t="s">
        <v>10685</v>
      </c>
      <c r="L59" s="188"/>
      <c r="M59" s="80"/>
      <c r="N59" s="80"/>
      <c r="O59" s="81"/>
      <c r="P59" s="81"/>
      <c r="Q59" s="81"/>
      <c r="R59" s="81"/>
      <c r="S59" s="81"/>
      <c r="T59" s="81"/>
      <c r="U59" s="82"/>
    </row>
    <row r="60" spans="1:21" x14ac:dyDescent="0.3">
      <c r="F60" s="155">
        <f>SUM(F33:F59)</f>
        <v>302.5</v>
      </c>
    </row>
  </sheetData>
  <mergeCells count="31">
    <mergeCell ref="K57:L57"/>
    <mergeCell ref="K58:L58"/>
    <mergeCell ref="K59:L59"/>
    <mergeCell ref="K55:L55"/>
    <mergeCell ref="K56:L56"/>
    <mergeCell ref="K39:L39"/>
    <mergeCell ref="K44:L44"/>
    <mergeCell ref="K54:L54"/>
    <mergeCell ref="K52:L52"/>
    <mergeCell ref="K53:L53"/>
    <mergeCell ref="K48:L48"/>
    <mergeCell ref="K47:L47"/>
    <mergeCell ref="K50:L50"/>
    <mergeCell ref="K51:L51"/>
    <mergeCell ref="K49:L49"/>
    <mergeCell ref="F45:F46"/>
    <mergeCell ref="K45:L45"/>
    <mergeCell ref="K46:L46"/>
    <mergeCell ref="B1:T1"/>
    <mergeCell ref="K38:L38"/>
    <mergeCell ref="K36:L36"/>
    <mergeCell ref="K35:L35"/>
    <mergeCell ref="K37:L37"/>
    <mergeCell ref="K32:L32"/>
    <mergeCell ref="B31:L31"/>
    <mergeCell ref="K34:L34"/>
    <mergeCell ref="K33:L33"/>
    <mergeCell ref="K43:L43"/>
    <mergeCell ref="K40:L40"/>
    <mergeCell ref="K41:L41"/>
    <mergeCell ref="K42:L42"/>
  </mergeCells>
  <phoneticPr fontId="2" type="noConversion"/>
  <printOptions horizontalCentered="1"/>
  <pageMargins left="0" right="0" top="3.937007874015748E-2" bottom="0" header="7.874015748031496E-2" footer="7.874015748031496E-2"/>
  <pageSetup paperSize="9" scale="47" fitToHeight="2" orientation="landscape" copies="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
  <dimension ref="A1:T814"/>
  <sheetViews>
    <sheetView zoomScaleNormal="100" workbookViewId="0">
      <pane xSplit="2" ySplit="1" topLeftCell="C2" activePane="bottomRight" state="frozen"/>
      <selection pane="topRight" activeCell="C1" sqref="C1"/>
      <selection pane="bottomLeft" activeCell="A3" sqref="A3"/>
      <selection pane="bottomRight" activeCell="K818" sqref="K818"/>
    </sheetView>
  </sheetViews>
  <sheetFormatPr defaultColWidth="8.77734375" defaultRowHeight="13.2" x14ac:dyDescent="0.3"/>
  <cols>
    <col min="1" max="1" width="10.44140625" style="90" customWidth="1"/>
    <col min="2" max="2" width="14.77734375" style="90" bestFit="1" customWidth="1"/>
    <col min="3" max="3" width="15.109375" style="90" bestFit="1" customWidth="1"/>
    <col min="4" max="4" width="10.44140625" style="90" bestFit="1" customWidth="1"/>
    <col min="5" max="5" width="13.88671875" style="90" bestFit="1" customWidth="1"/>
    <col min="6" max="6" width="11.6640625" style="90" bestFit="1" customWidth="1"/>
    <col min="7" max="7" width="10.6640625" style="90" bestFit="1" customWidth="1"/>
    <col min="8" max="8" width="11.44140625" style="90" bestFit="1" customWidth="1"/>
    <col min="9" max="9" width="10.88671875" style="149" bestFit="1" customWidth="1"/>
    <col min="10" max="10" width="10.6640625" style="119" bestFit="1" customWidth="1"/>
    <col min="11" max="11" width="12.44140625" style="126" bestFit="1" customWidth="1"/>
    <col min="12" max="12" width="19" style="91" bestFit="1" customWidth="1"/>
    <col min="13" max="13" width="12.44140625" style="90" customWidth="1"/>
    <col min="14" max="14" width="10" style="92" bestFit="1" customWidth="1"/>
    <col min="15" max="15" width="19.21875" style="90" bestFit="1" customWidth="1"/>
    <col min="16" max="16" width="11.88671875" style="85" bestFit="1" customWidth="1"/>
    <col min="17" max="16384" width="8.77734375" style="90"/>
  </cols>
  <sheetData>
    <row r="1" spans="1:16" s="84" customFormat="1" ht="13.8" x14ac:dyDescent="0.3">
      <c r="A1" s="84" t="s">
        <v>1637</v>
      </c>
      <c r="B1" s="84" t="s">
        <v>50</v>
      </c>
      <c r="C1" s="84" t="s">
        <v>4572</v>
      </c>
      <c r="D1" s="84" t="s">
        <v>4573</v>
      </c>
      <c r="E1" s="84" t="s">
        <v>51</v>
      </c>
      <c r="F1" s="84" t="s">
        <v>52</v>
      </c>
      <c r="G1" s="84" t="s">
        <v>53</v>
      </c>
      <c r="H1" s="84" t="s">
        <v>54</v>
      </c>
      <c r="I1" s="84" t="s">
        <v>3592</v>
      </c>
      <c r="J1" s="84" t="s">
        <v>3661</v>
      </c>
      <c r="K1" s="84" t="s">
        <v>1638</v>
      </c>
      <c r="L1" s="84" t="s">
        <v>6164</v>
      </c>
      <c r="M1" s="113" t="s">
        <v>7507</v>
      </c>
      <c r="N1" s="84" t="s">
        <v>5232</v>
      </c>
      <c r="O1" s="84" t="s">
        <v>1556</v>
      </c>
      <c r="P1" s="85"/>
    </row>
    <row r="2" spans="1:16" ht="13.8" x14ac:dyDescent="0.3">
      <c r="A2" s="85">
        <v>25354</v>
      </c>
      <c r="B2" s="85" t="s">
        <v>4574</v>
      </c>
      <c r="C2" s="85" t="s">
        <v>2</v>
      </c>
      <c r="D2" s="86">
        <v>10</v>
      </c>
      <c r="E2" s="87" t="s">
        <v>4575</v>
      </c>
      <c r="F2" s="87">
        <v>42622</v>
      </c>
      <c r="G2" s="87">
        <v>42641</v>
      </c>
      <c r="H2" s="84" t="s">
        <v>1877</v>
      </c>
      <c r="I2" s="105">
        <v>1.01</v>
      </c>
      <c r="J2" s="100">
        <v>19.5</v>
      </c>
      <c r="K2" s="102">
        <v>42745</v>
      </c>
      <c r="L2" s="87"/>
      <c r="M2" s="85"/>
      <c r="N2" s="85" t="s">
        <v>1490</v>
      </c>
      <c r="O2" s="112" t="s">
        <v>24</v>
      </c>
    </row>
    <row r="3" spans="1:16" ht="13.8" x14ac:dyDescent="0.3">
      <c r="A3" s="85">
        <v>22391</v>
      </c>
      <c r="B3" s="85" t="s">
        <v>4576</v>
      </c>
      <c r="C3" s="85" t="s">
        <v>1738</v>
      </c>
      <c r="D3" s="86">
        <v>11</v>
      </c>
      <c r="E3" s="88" t="s">
        <v>2189</v>
      </c>
      <c r="F3" s="87">
        <v>42706</v>
      </c>
      <c r="G3" s="87">
        <v>42724</v>
      </c>
      <c r="H3" s="84" t="s">
        <v>3641</v>
      </c>
      <c r="I3" s="105">
        <v>1.0105999999999999</v>
      </c>
      <c r="J3" s="100">
        <v>181</v>
      </c>
      <c r="K3" s="102">
        <v>42745</v>
      </c>
      <c r="L3" s="87"/>
      <c r="M3" s="85"/>
      <c r="N3" s="87" t="s">
        <v>1490</v>
      </c>
      <c r="O3" s="112" t="s">
        <v>26</v>
      </c>
    </row>
    <row r="4" spans="1:16" ht="13.8" x14ac:dyDescent="0.3">
      <c r="A4" s="85">
        <v>82131</v>
      </c>
      <c r="B4" s="85" t="s">
        <v>4577</v>
      </c>
      <c r="C4" s="85" t="s">
        <v>1738</v>
      </c>
      <c r="D4" s="86">
        <v>8</v>
      </c>
      <c r="E4" s="88" t="s">
        <v>2557</v>
      </c>
      <c r="F4" s="87">
        <v>42699</v>
      </c>
      <c r="G4" s="87">
        <v>42717</v>
      </c>
      <c r="H4" s="84" t="s">
        <v>1877</v>
      </c>
      <c r="I4" s="105">
        <v>1.0771999999999999</v>
      </c>
      <c r="J4" s="100">
        <v>32.5</v>
      </c>
      <c r="K4" s="102">
        <v>42747</v>
      </c>
      <c r="L4" s="87"/>
      <c r="M4" s="85"/>
      <c r="N4" s="87" t="s">
        <v>3658</v>
      </c>
      <c r="O4" s="112" t="s">
        <v>2485</v>
      </c>
    </row>
    <row r="5" spans="1:16" ht="13.8" x14ac:dyDescent="0.3">
      <c r="A5" s="85">
        <v>64221</v>
      </c>
      <c r="B5" s="85" t="s">
        <v>4578</v>
      </c>
      <c r="C5" s="85" t="s">
        <v>2</v>
      </c>
      <c r="D5" s="86">
        <v>3</v>
      </c>
      <c r="E5" s="88" t="s">
        <v>2136</v>
      </c>
      <c r="F5" s="87">
        <v>42706</v>
      </c>
      <c r="G5" s="87">
        <v>42724</v>
      </c>
      <c r="H5" s="84" t="s">
        <v>3642</v>
      </c>
      <c r="I5" s="105">
        <v>1.03</v>
      </c>
      <c r="J5" s="100">
        <v>69.5</v>
      </c>
      <c r="K5" s="102">
        <v>42747</v>
      </c>
      <c r="L5" s="87"/>
      <c r="M5" s="85"/>
      <c r="N5" s="87" t="s">
        <v>1564</v>
      </c>
      <c r="O5" s="112" t="s">
        <v>29</v>
      </c>
    </row>
    <row r="6" spans="1:16" ht="13.8" x14ac:dyDescent="0.3">
      <c r="A6" s="85">
        <v>89334</v>
      </c>
      <c r="B6" s="85" t="s">
        <v>3662</v>
      </c>
      <c r="C6" s="85" t="s">
        <v>3663</v>
      </c>
      <c r="D6" s="86">
        <v>3</v>
      </c>
      <c r="E6" s="88" t="s">
        <v>3664</v>
      </c>
      <c r="F6" s="87">
        <v>42710</v>
      </c>
      <c r="G6" s="87">
        <v>42726</v>
      </c>
      <c r="H6" s="84" t="s">
        <v>3665</v>
      </c>
      <c r="I6" s="105">
        <v>102</v>
      </c>
      <c r="J6" s="100">
        <v>11.2</v>
      </c>
      <c r="K6" s="102">
        <v>42752</v>
      </c>
      <c r="L6" s="87"/>
      <c r="M6" s="85"/>
      <c r="N6" s="87" t="s">
        <v>1564</v>
      </c>
      <c r="O6" s="112" t="s">
        <v>3666</v>
      </c>
    </row>
    <row r="7" spans="1:16" ht="13.8" x14ac:dyDescent="0.3">
      <c r="A7" s="85">
        <v>17991</v>
      </c>
      <c r="B7" s="53" t="s">
        <v>4579</v>
      </c>
      <c r="C7" s="85" t="s">
        <v>4580</v>
      </c>
      <c r="D7" s="85">
        <v>2</v>
      </c>
      <c r="E7" s="88" t="s">
        <v>2242</v>
      </c>
      <c r="F7" s="87">
        <v>42580</v>
      </c>
      <c r="G7" s="87">
        <v>42608</v>
      </c>
      <c r="H7" s="84" t="s">
        <v>3659</v>
      </c>
      <c r="I7" s="105">
        <v>1.0206999999999999</v>
      </c>
      <c r="J7" s="100">
        <v>21.82</v>
      </c>
      <c r="K7" s="102">
        <v>42787</v>
      </c>
      <c r="L7" s="87"/>
      <c r="M7" s="85"/>
      <c r="N7" s="87" t="s">
        <v>1490</v>
      </c>
      <c r="O7" s="112" t="s">
        <v>26</v>
      </c>
    </row>
    <row r="8" spans="1:16" ht="13.8" x14ac:dyDescent="0.3">
      <c r="A8" s="85">
        <v>41751</v>
      </c>
      <c r="B8" s="53" t="s">
        <v>3654</v>
      </c>
      <c r="C8" s="85" t="s">
        <v>3655</v>
      </c>
      <c r="D8" s="85">
        <v>3</v>
      </c>
      <c r="E8" s="88" t="s">
        <v>3656</v>
      </c>
      <c r="F8" s="87">
        <v>42734</v>
      </c>
      <c r="G8" s="87">
        <v>42753</v>
      </c>
      <c r="H8" s="84" t="s">
        <v>3660</v>
      </c>
      <c r="I8" s="105">
        <v>1.01</v>
      </c>
      <c r="J8" s="100">
        <v>80.2</v>
      </c>
      <c r="K8" s="102">
        <v>42789</v>
      </c>
      <c r="L8" s="87"/>
      <c r="M8" s="85"/>
      <c r="N8" s="87" t="s">
        <v>3657</v>
      </c>
      <c r="O8" s="112" t="s">
        <v>2485</v>
      </c>
    </row>
    <row r="9" spans="1:16" ht="13.8" x14ac:dyDescent="0.3">
      <c r="A9" s="53">
        <v>64491</v>
      </c>
      <c r="B9" s="85" t="s">
        <v>3672</v>
      </c>
      <c r="C9" s="85" t="s">
        <v>1</v>
      </c>
      <c r="D9" s="85">
        <v>3</v>
      </c>
      <c r="E9" s="87" t="s">
        <v>3071</v>
      </c>
      <c r="F9" s="87">
        <v>42725</v>
      </c>
      <c r="G9" s="87">
        <v>42744</v>
      </c>
      <c r="H9" s="84" t="s">
        <v>3676</v>
      </c>
      <c r="I9" s="105">
        <v>1.0291999999999999</v>
      </c>
      <c r="J9" s="100">
        <v>38.700000000000003</v>
      </c>
      <c r="K9" s="102"/>
      <c r="L9" s="87"/>
      <c r="M9" s="85"/>
      <c r="N9" s="87" t="s">
        <v>3674</v>
      </c>
      <c r="O9" s="112" t="s">
        <v>3673</v>
      </c>
    </row>
    <row r="10" spans="1:16" ht="13.8" x14ac:dyDescent="0.3">
      <c r="A10" s="85">
        <v>52551</v>
      </c>
      <c r="B10" s="53" t="s">
        <v>3640</v>
      </c>
      <c r="C10" s="85" t="s">
        <v>2218</v>
      </c>
      <c r="D10" s="85">
        <v>1.5</v>
      </c>
      <c r="E10" s="88" t="s">
        <v>2249</v>
      </c>
      <c r="F10" s="87">
        <v>42727</v>
      </c>
      <c r="G10" s="87">
        <v>42746</v>
      </c>
      <c r="H10" s="84" t="s">
        <v>3424</v>
      </c>
      <c r="I10" s="105">
        <v>1.0962000000000001</v>
      </c>
      <c r="J10" s="100">
        <v>39</v>
      </c>
      <c r="K10" s="102">
        <v>42796</v>
      </c>
      <c r="L10" s="87"/>
      <c r="M10" s="85"/>
      <c r="N10" s="87" t="s">
        <v>1490</v>
      </c>
      <c r="O10" s="112" t="s">
        <v>2551</v>
      </c>
    </row>
    <row r="11" spans="1:16" ht="13.8" x14ac:dyDescent="0.3">
      <c r="A11" s="85">
        <v>35263</v>
      </c>
      <c r="B11" s="53" t="s">
        <v>3643</v>
      </c>
      <c r="C11" s="85" t="s">
        <v>1</v>
      </c>
      <c r="D11" s="85">
        <v>5</v>
      </c>
      <c r="E11" s="88" t="s">
        <v>2136</v>
      </c>
      <c r="F11" s="87">
        <v>42732</v>
      </c>
      <c r="G11" s="87">
        <v>42751</v>
      </c>
      <c r="H11" s="84" t="s">
        <v>3675</v>
      </c>
      <c r="I11" s="105">
        <v>1.1000000000000001</v>
      </c>
      <c r="J11" s="100">
        <v>78.099999999999994</v>
      </c>
      <c r="K11" s="102">
        <v>42809</v>
      </c>
      <c r="L11" s="87"/>
      <c r="M11" s="85"/>
      <c r="N11" s="87" t="s">
        <v>1490</v>
      </c>
      <c r="O11" s="112" t="s">
        <v>2747</v>
      </c>
    </row>
    <row r="12" spans="1:16" ht="13.8" x14ac:dyDescent="0.3">
      <c r="A12" s="85">
        <v>61825</v>
      </c>
      <c r="B12" s="53" t="s">
        <v>3644</v>
      </c>
      <c r="C12" s="85" t="s">
        <v>3645</v>
      </c>
      <c r="D12" s="85">
        <v>4.3</v>
      </c>
      <c r="E12" s="88" t="s">
        <v>3646</v>
      </c>
      <c r="F12" s="89">
        <v>42776</v>
      </c>
      <c r="G12" s="89">
        <v>42807</v>
      </c>
      <c r="H12" s="84" t="s">
        <v>3677</v>
      </c>
      <c r="I12" s="105">
        <v>101.28</v>
      </c>
      <c r="J12" s="100">
        <v>16.600000000000001</v>
      </c>
      <c r="K12" s="102">
        <v>42824</v>
      </c>
      <c r="L12" s="87"/>
      <c r="M12" s="85"/>
      <c r="N12" s="87" t="s">
        <v>1490</v>
      </c>
      <c r="O12" s="112" t="s">
        <v>2485</v>
      </c>
    </row>
    <row r="13" spans="1:16" ht="13.8" x14ac:dyDescent="0.3">
      <c r="A13" s="85">
        <v>62572</v>
      </c>
      <c r="B13" s="53" t="s">
        <v>3821</v>
      </c>
      <c r="C13" s="53" t="s">
        <v>3822</v>
      </c>
      <c r="D13" s="85">
        <v>12</v>
      </c>
      <c r="E13" s="53" t="s">
        <v>3823</v>
      </c>
      <c r="F13" s="87">
        <v>42811</v>
      </c>
      <c r="G13" s="87">
        <v>42831</v>
      </c>
      <c r="H13" s="84" t="s">
        <v>3824</v>
      </c>
      <c r="I13" s="105">
        <v>1.05</v>
      </c>
      <c r="J13" s="100"/>
      <c r="K13" s="102">
        <v>42849</v>
      </c>
      <c r="L13" s="87"/>
      <c r="M13" s="85"/>
      <c r="N13" s="87" t="s">
        <v>1490</v>
      </c>
      <c r="O13" s="112" t="s">
        <v>24</v>
      </c>
    </row>
    <row r="14" spans="1:16" ht="13.8" x14ac:dyDescent="0.3">
      <c r="A14" s="85">
        <v>48061</v>
      </c>
      <c r="B14" s="53" t="s">
        <v>3647</v>
      </c>
      <c r="C14" s="85" t="s">
        <v>2712</v>
      </c>
      <c r="D14" s="85">
        <v>3</v>
      </c>
      <c r="E14" s="88" t="s">
        <v>3648</v>
      </c>
      <c r="F14" s="89">
        <v>42776</v>
      </c>
      <c r="G14" s="89">
        <v>42807</v>
      </c>
      <c r="H14" s="84" t="s">
        <v>3683</v>
      </c>
      <c r="I14" s="105">
        <v>1.02</v>
      </c>
      <c r="J14" s="100">
        <v>63.1</v>
      </c>
      <c r="K14" s="102">
        <v>42858</v>
      </c>
      <c r="L14" s="87"/>
      <c r="M14" s="85"/>
      <c r="N14" s="85" t="s">
        <v>1490</v>
      </c>
      <c r="O14" s="112" t="s">
        <v>25</v>
      </c>
    </row>
    <row r="15" spans="1:16" ht="13.8" x14ac:dyDescent="0.3">
      <c r="A15" s="85">
        <v>48062</v>
      </c>
      <c r="B15" s="53" t="s">
        <v>3639</v>
      </c>
      <c r="C15" s="85" t="s">
        <v>4</v>
      </c>
      <c r="D15" s="85">
        <v>1.5</v>
      </c>
      <c r="E15" s="88" t="s">
        <v>2265</v>
      </c>
      <c r="F15" s="89">
        <v>42776</v>
      </c>
      <c r="G15" s="89">
        <v>42807</v>
      </c>
      <c r="H15" s="84" t="s">
        <v>3683</v>
      </c>
      <c r="I15" s="105">
        <v>1.01</v>
      </c>
      <c r="J15" s="100">
        <v>62.3</v>
      </c>
      <c r="K15" s="102">
        <v>42859</v>
      </c>
      <c r="L15" s="87"/>
      <c r="M15" s="85"/>
      <c r="N15" s="85" t="s">
        <v>1490</v>
      </c>
      <c r="O15" s="112" t="s">
        <v>3540</v>
      </c>
    </row>
    <row r="16" spans="1:16" ht="13.8" x14ac:dyDescent="0.3">
      <c r="A16" s="85">
        <v>23834</v>
      </c>
      <c r="B16" s="53" t="s">
        <v>3681</v>
      </c>
      <c r="C16" s="85" t="s">
        <v>3682</v>
      </c>
      <c r="D16" s="85">
        <v>15</v>
      </c>
      <c r="E16" s="88" t="s">
        <v>3071</v>
      </c>
      <c r="F16" s="87">
        <v>42830</v>
      </c>
      <c r="G16" s="87">
        <v>42846</v>
      </c>
      <c r="H16" s="84" t="s">
        <v>3690</v>
      </c>
      <c r="I16" s="105">
        <v>1.01</v>
      </c>
      <c r="J16" s="100">
        <v>121</v>
      </c>
      <c r="K16" s="102">
        <v>42871</v>
      </c>
      <c r="L16" s="87"/>
      <c r="M16" s="85"/>
      <c r="N16" s="87" t="s">
        <v>1564</v>
      </c>
      <c r="O16" s="112" t="s">
        <v>24</v>
      </c>
    </row>
    <row r="17" spans="1:15" ht="13.8" x14ac:dyDescent="0.3">
      <c r="A17" s="85">
        <v>30236</v>
      </c>
      <c r="B17" s="53" t="s">
        <v>3684</v>
      </c>
      <c r="C17" s="85" t="s">
        <v>3687</v>
      </c>
      <c r="D17" s="85">
        <v>5</v>
      </c>
      <c r="E17" s="88" t="s">
        <v>3685</v>
      </c>
      <c r="F17" s="87">
        <v>42846</v>
      </c>
      <c r="G17" s="87">
        <v>42865</v>
      </c>
      <c r="H17" s="87" t="s">
        <v>3759</v>
      </c>
      <c r="I17" s="105">
        <v>1.07</v>
      </c>
      <c r="J17" s="100">
        <v>76.599999999999994</v>
      </c>
      <c r="K17" s="102">
        <v>42894</v>
      </c>
      <c r="L17" s="87"/>
      <c r="M17" s="85"/>
      <c r="N17" s="87" t="s">
        <v>1490</v>
      </c>
      <c r="O17" s="112" t="s">
        <v>2485</v>
      </c>
    </row>
    <row r="18" spans="1:15" ht="13.8" x14ac:dyDescent="0.3">
      <c r="A18" s="85">
        <v>25425</v>
      </c>
      <c r="B18" s="53" t="s">
        <v>3680</v>
      </c>
      <c r="C18" s="85" t="s">
        <v>1803</v>
      </c>
      <c r="D18" s="85">
        <v>100</v>
      </c>
      <c r="E18" s="85" t="s">
        <v>2583</v>
      </c>
      <c r="F18" s="88">
        <v>42859</v>
      </c>
      <c r="G18" s="89">
        <v>42877</v>
      </c>
      <c r="H18" s="89" t="s">
        <v>3759</v>
      </c>
      <c r="I18" s="105">
        <v>1.1499999999999999</v>
      </c>
      <c r="J18" s="100">
        <v>57.1</v>
      </c>
      <c r="K18" s="102">
        <v>42894</v>
      </c>
      <c r="L18" s="87"/>
      <c r="M18" s="85"/>
      <c r="N18" s="87" t="s">
        <v>1564</v>
      </c>
      <c r="O18" s="112" t="s">
        <v>1563</v>
      </c>
    </row>
    <row r="19" spans="1:15" ht="13.8" x14ac:dyDescent="0.3">
      <c r="A19" s="85">
        <v>47631</v>
      </c>
      <c r="B19" s="53" t="s">
        <v>3692</v>
      </c>
      <c r="C19" s="53" t="s">
        <v>12</v>
      </c>
      <c r="D19" s="85">
        <v>5</v>
      </c>
      <c r="E19" s="85" t="s">
        <v>3693</v>
      </c>
      <c r="F19" s="88">
        <v>42857</v>
      </c>
      <c r="G19" s="89">
        <v>42873</v>
      </c>
      <c r="H19" s="89" t="s">
        <v>3761</v>
      </c>
      <c r="I19" s="105">
        <v>1.036</v>
      </c>
      <c r="J19" s="100">
        <v>173</v>
      </c>
      <c r="K19" s="102">
        <v>42895</v>
      </c>
      <c r="L19" s="87"/>
      <c r="M19" s="85"/>
      <c r="N19" s="87" t="s">
        <v>1564</v>
      </c>
      <c r="O19" s="112" t="s">
        <v>47</v>
      </c>
    </row>
    <row r="20" spans="1:15" ht="13.8" x14ac:dyDescent="0.3">
      <c r="A20" s="85">
        <v>64261</v>
      </c>
      <c r="B20" s="53" t="s">
        <v>3694</v>
      </c>
      <c r="C20" s="53" t="s">
        <v>3696</v>
      </c>
      <c r="D20" s="85">
        <v>1.5</v>
      </c>
      <c r="E20" s="85" t="s">
        <v>3695</v>
      </c>
      <c r="F20" s="88">
        <v>42857</v>
      </c>
      <c r="G20" s="89">
        <v>42873</v>
      </c>
      <c r="H20" s="89" t="s">
        <v>3760</v>
      </c>
      <c r="I20" s="105">
        <v>1.05</v>
      </c>
      <c r="J20" s="100">
        <v>209.3</v>
      </c>
      <c r="K20" s="102">
        <v>42898</v>
      </c>
      <c r="L20" s="87"/>
      <c r="M20" s="85"/>
      <c r="N20" s="87" t="s">
        <v>1490</v>
      </c>
      <c r="O20" s="112" t="s">
        <v>2551</v>
      </c>
    </row>
    <row r="21" spans="1:15" ht="13.8" x14ac:dyDescent="0.3">
      <c r="A21" s="85">
        <v>41671</v>
      </c>
      <c r="B21" s="53" t="s">
        <v>3688</v>
      </c>
      <c r="C21" s="53" t="s">
        <v>46</v>
      </c>
      <c r="D21" s="85">
        <v>7</v>
      </c>
      <c r="E21" s="85" t="s">
        <v>46</v>
      </c>
      <c r="F21" s="88">
        <v>42852</v>
      </c>
      <c r="G21" s="89">
        <v>42881</v>
      </c>
      <c r="H21" s="87" t="s">
        <v>3762</v>
      </c>
      <c r="I21" s="105">
        <v>1.0529999999999999</v>
      </c>
      <c r="J21" s="100">
        <v>26</v>
      </c>
      <c r="K21" s="102">
        <v>42900</v>
      </c>
      <c r="L21" s="87"/>
      <c r="M21" s="85"/>
      <c r="N21" s="87" t="s">
        <v>1490</v>
      </c>
      <c r="O21" s="112" t="s">
        <v>2551</v>
      </c>
    </row>
    <row r="22" spans="1:15" ht="13.8" x14ac:dyDescent="0.3">
      <c r="A22" s="85">
        <v>61562</v>
      </c>
      <c r="B22" s="53" t="s">
        <v>3649</v>
      </c>
      <c r="C22" s="85" t="s">
        <v>3650</v>
      </c>
      <c r="D22" s="85">
        <v>1.5</v>
      </c>
      <c r="E22" s="85" t="s">
        <v>3651</v>
      </c>
      <c r="F22" s="88">
        <v>42734</v>
      </c>
      <c r="G22" s="87">
        <v>42753</v>
      </c>
      <c r="H22" s="87" t="s">
        <v>3763</v>
      </c>
      <c r="I22" s="105">
        <v>1.03</v>
      </c>
      <c r="J22" s="100">
        <v>32.450000000000003</v>
      </c>
      <c r="K22" s="102">
        <v>42902</v>
      </c>
      <c r="L22" s="87"/>
      <c r="M22" s="85"/>
      <c r="N22" s="87" t="s">
        <v>1490</v>
      </c>
      <c r="O22" s="112" t="s">
        <v>2485</v>
      </c>
    </row>
    <row r="23" spans="1:15" ht="13.8" x14ac:dyDescent="0.3">
      <c r="A23" s="85">
        <v>61563</v>
      </c>
      <c r="B23" s="53" t="s">
        <v>3652</v>
      </c>
      <c r="C23" s="85" t="s">
        <v>3653</v>
      </c>
      <c r="D23" s="85">
        <v>1</v>
      </c>
      <c r="E23" s="85" t="s">
        <v>3651</v>
      </c>
      <c r="F23" s="88">
        <v>42734</v>
      </c>
      <c r="G23" s="87">
        <v>42753</v>
      </c>
      <c r="H23" s="87" t="s">
        <v>3763</v>
      </c>
      <c r="I23" s="105">
        <v>1.01</v>
      </c>
      <c r="J23" s="100">
        <v>32.950000000000003</v>
      </c>
      <c r="K23" s="102">
        <v>42905</v>
      </c>
      <c r="L23" s="87"/>
      <c r="M23" s="85"/>
      <c r="N23" s="87" t="s">
        <v>3805</v>
      </c>
      <c r="O23" s="112" t="s">
        <v>3804</v>
      </c>
    </row>
    <row r="24" spans="1:15" ht="13.8" x14ac:dyDescent="0.3">
      <c r="A24" s="85">
        <v>62208</v>
      </c>
      <c r="B24" s="53" t="s">
        <v>3747</v>
      </c>
      <c r="C24" s="85" t="s">
        <v>10</v>
      </c>
      <c r="D24" s="53">
        <v>7</v>
      </c>
      <c r="E24" s="85" t="s">
        <v>3748</v>
      </c>
      <c r="F24" s="85">
        <v>42865</v>
      </c>
      <c r="G24" s="88">
        <v>42881</v>
      </c>
      <c r="H24" s="87" t="s">
        <v>3764</v>
      </c>
      <c r="I24" s="105">
        <v>1.0902000000000001</v>
      </c>
      <c r="J24" s="100">
        <v>66</v>
      </c>
      <c r="K24" s="102">
        <v>42905</v>
      </c>
      <c r="L24" s="87"/>
      <c r="M24" s="85"/>
      <c r="N24" s="87" t="s">
        <v>3805</v>
      </c>
      <c r="O24" s="112" t="s">
        <v>3806</v>
      </c>
    </row>
    <row r="25" spans="1:15" ht="13.8" x14ac:dyDescent="0.3">
      <c r="A25" s="85">
        <v>24064</v>
      </c>
      <c r="B25" s="53" t="s">
        <v>3679</v>
      </c>
      <c r="C25" s="53" t="s">
        <v>3743</v>
      </c>
      <c r="D25" s="53">
        <v>12</v>
      </c>
      <c r="E25" s="85" t="s">
        <v>2249</v>
      </c>
      <c r="F25" s="85">
        <v>42860</v>
      </c>
      <c r="G25" s="88">
        <v>42878</v>
      </c>
      <c r="H25" s="87" t="s">
        <v>3765</v>
      </c>
      <c r="I25" s="105">
        <v>1.0980000000000001</v>
      </c>
      <c r="J25" s="100">
        <v>22</v>
      </c>
      <c r="K25" s="102">
        <v>42907</v>
      </c>
      <c r="L25" s="87"/>
      <c r="M25" s="85"/>
      <c r="N25" s="87" t="s">
        <v>3808</v>
      </c>
      <c r="O25" s="112" t="s">
        <v>3807</v>
      </c>
    </row>
    <row r="26" spans="1:15" ht="13.8" x14ac:dyDescent="0.3">
      <c r="A26" s="85">
        <v>48041</v>
      </c>
      <c r="B26" s="53" t="s">
        <v>4581</v>
      </c>
      <c r="C26" s="85" t="s">
        <v>1</v>
      </c>
      <c r="D26" s="85">
        <v>4</v>
      </c>
      <c r="E26" s="88" t="s">
        <v>3686</v>
      </c>
      <c r="F26" s="87">
        <v>42849</v>
      </c>
      <c r="G26" s="87">
        <v>42894</v>
      </c>
      <c r="H26" s="84" t="s">
        <v>3766</v>
      </c>
      <c r="I26" s="105">
        <v>1.0113000000000001</v>
      </c>
      <c r="J26" s="100">
        <v>56.5</v>
      </c>
      <c r="K26" s="102">
        <v>42912</v>
      </c>
      <c r="L26" s="87"/>
      <c r="M26" s="85"/>
      <c r="N26" s="87" t="s">
        <v>3810</v>
      </c>
      <c r="O26" s="112" t="s">
        <v>3809</v>
      </c>
    </row>
    <row r="27" spans="1:15" ht="13.8" x14ac:dyDescent="0.3">
      <c r="A27" s="85">
        <v>33461</v>
      </c>
      <c r="B27" s="53" t="s">
        <v>3697</v>
      </c>
      <c r="C27" s="85" t="s">
        <v>1566</v>
      </c>
      <c r="D27" s="85">
        <v>7</v>
      </c>
      <c r="E27" s="88" t="s">
        <v>3071</v>
      </c>
      <c r="F27" s="87">
        <v>42860</v>
      </c>
      <c r="G27" s="87">
        <v>42878</v>
      </c>
      <c r="H27" s="93" t="s">
        <v>3767</v>
      </c>
      <c r="I27" s="105">
        <v>1.02</v>
      </c>
      <c r="J27" s="100">
        <v>92.8</v>
      </c>
      <c r="K27" s="102">
        <v>42914</v>
      </c>
      <c r="L27" s="87"/>
      <c r="M27" s="85"/>
      <c r="N27" s="87" t="s">
        <v>3812</v>
      </c>
      <c r="O27" s="112" t="s">
        <v>3811</v>
      </c>
    </row>
    <row r="28" spans="1:15" ht="13.8" x14ac:dyDescent="0.3">
      <c r="A28" s="85">
        <v>49771</v>
      </c>
      <c r="B28" s="53" t="s">
        <v>3749</v>
      </c>
      <c r="C28" s="85" t="s">
        <v>3750</v>
      </c>
      <c r="D28" s="85">
        <v>4</v>
      </c>
      <c r="E28" s="88" t="s">
        <v>3751</v>
      </c>
      <c r="F28" s="87">
        <v>42865</v>
      </c>
      <c r="G28" s="87">
        <v>42881</v>
      </c>
      <c r="H28" s="93" t="s">
        <v>3767</v>
      </c>
      <c r="I28" s="105">
        <v>1.01</v>
      </c>
      <c r="J28" s="100">
        <v>90.9</v>
      </c>
      <c r="K28" s="102">
        <v>42914</v>
      </c>
      <c r="L28" s="87"/>
      <c r="M28" s="85"/>
      <c r="N28" s="87" t="s">
        <v>3812</v>
      </c>
      <c r="O28" s="112" t="s">
        <v>3813</v>
      </c>
    </row>
    <row r="29" spans="1:15" ht="13.8" x14ac:dyDescent="0.3">
      <c r="A29" s="85">
        <v>30183</v>
      </c>
      <c r="B29" s="53" t="s">
        <v>3744</v>
      </c>
      <c r="C29" s="85" t="s">
        <v>3745</v>
      </c>
      <c r="D29" s="85">
        <v>2</v>
      </c>
      <c r="E29" s="88" t="s">
        <v>2194</v>
      </c>
      <c r="F29" s="87">
        <v>42888</v>
      </c>
      <c r="G29" s="87">
        <v>42914</v>
      </c>
      <c r="H29" s="94" t="s">
        <v>2299</v>
      </c>
      <c r="I29" s="105">
        <v>1.01</v>
      </c>
      <c r="J29" s="100">
        <v>43.78</v>
      </c>
      <c r="K29" s="102">
        <v>42930</v>
      </c>
      <c r="L29" s="87"/>
      <c r="M29" s="85"/>
      <c r="N29" s="87" t="s">
        <v>3812</v>
      </c>
      <c r="O29" s="112" t="s">
        <v>3814</v>
      </c>
    </row>
    <row r="30" spans="1:15" ht="13.8" x14ac:dyDescent="0.3">
      <c r="A30" s="85">
        <v>41292</v>
      </c>
      <c r="B30" s="53" t="s">
        <v>3691</v>
      </c>
      <c r="C30" s="85" t="s">
        <v>10</v>
      </c>
      <c r="D30" s="85">
        <v>4</v>
      </c>
      <c r="E30" s="88" t="s">
        <v>2583</v>
      </c>
      <c r="F30" s="87">
        <v>42916</v>
      </c>
      <c r="G30" s="87">
        <v>42934</v>
      </c>
      <c r="H30" s="94" t="s">
        <v>3782</v>
      </c>
      <c r="I30" s="105">
        <v>1.1000000000000001</v>
      </c>
      <c r="J30" s="100">
        <v>77.3</v>
      </c>
      <c r="K30" s="102">
        <v>42958</v>
      </c>
      <c r="L30" s="87"/>
      <c r="M30" s="85"/>
      <c r="N30" s="87" t="s">
        <v>3812</v>
      </c>
      <c r="O30" s="112" t="s">
        <v>3815</v>
      </c>
    </row>
    <row r="31" spans="1:15" ht="13.8" x14ac:dyDescent="0.3">
      <c r="A31" s="85">
        <v>28885</v>
      </c>
      <c r="B31" s="53" t="s">
        <v>3752</v>
      </c>
      <c r="C31" s="85" t="s">
        <v>3689</v>
      </c>
      <c r="D31" s="85">
        <v>40</v>
      </c>
      <c r="E31" s="88" t="s">
        <v>3753</v>
      </c>
      <c r="F31" s="87">
        <v>42865</v>
      </c>
      <c r="G31" s="87">
        <v>42881</v>
      </c>
      <c r="H31" s="94" t="s">
        <v>3788</v>
      </c>
      <c r="I31" s="105">
        <v>1.1000000000000001</v>
      </c>
      <c r="J31" s="100">
        <v>9.35</v>
      </c>
      <c r="K31" s="102">
        <v>42969</v>
      </c>
      <c r="L31" s="87"/>
      <c r="M31" s="85"/>
      <c r="N31" s="87" t="s">
        <v>3812</v>
      </c>
      <c r="O31" s="112" t="s">
        <v>3815</v>
      </c>
    </row>
    <row r="32" spans="1:15" ht="13.8" x14ac:dyDescent="0.3">
      <c r="A32" s="85">
        <v>35942</v>
      </c>
      <c r="B32" s="53" t="s">
        <v>3777</v>
      </c>
      <c r="C32" s="85" t="s">
        <v>3778</v>
      </c>
      <c r="D32" s="85">
        <v>2</v>
      </c>
      <c r="E32" s="88" t="s">
        <v>3779</v>
      </c>
      <c r="F32" s="87">
        <v>42943</v>
      </c>
      <c r="G32" s="87">
        <v>42961</v>
      </c>
      <c r="H32" s="94" t="s">
        <v>3550</v>
      </c>
      <c r="I32" s="105">
        <v>1.01</v>
      </c>
      <c r="J32" s="100">
        <v>30</v>
      </c>
      <c r="K32" s="102">
        <v>42984</v>
      </c>
      <c r="L32" s="87"/>
      <c r="M32" s="85"/>
      <c r="N32" s="87" t="s">
        <v>3812</v>
      </c>
      <c r="O32" s="112" t="s">
        <v>3813</v>
      </c>
    </row>
    <row r="33" spans="1:15" ht="13.8" x14ac:dyDescent="0.3">
      <c r="A33" s="85">
        <v>35363</v>
      </c>
      <c r="B33" s="53" t="s">
        <v>3638</v>
      </c>
      <c r="C33" s="85" t="s">
        <v>2210</v>
      </c>
      <c r="D33" s="85">
        <v>3</v>
      </c>
      <c r="E33" s="88" t="s">
        <v>3071</v>
      </c>
      <c r="F33" s="87">
        <v>42864</v>
      </c>
      <c r="G33" s="87">
        <v>42933</v>
      </c>
      <c r="H33" s="94" t="s">
        <v>3799</v>
      </c>
      <c r="I33" s="105">
        <v>1.06</v>
      </c>
      <c r="J33" s="100">
        <v>21.6</v>
      </c>
      <c r="K33" s="102">
        <v>42993</v>
      </c>
      <c r="L33" s="87"/>
      <c r="M33" s="85"/>
      <c r="N33" s="87" t="s">
        <v>1490</v>
      </c>
      <c r="O33" s="112" t="s">
        <v>3780</v>
      </c>
    </row>
    <row r="34" spans="1:15" ht="13.8" x14ac:dyDescent="0.3">
      <c r="A34" s="85">
        <v>24565</v>
      </c>
      <c r="B34" s="53" t="s">
        <v>3770</v>
      </c>
      <c r="C34" s="85" t="s">
        <v>2</v>
      </c>
      <c r="D34" s="85">
        <v>14</v>
      </c>
      <c r="E34" s="88" t="s">
        <v>2249</v>
      </c>
      <c r="F34" s="87">
        <v>42947</v>
      </c>
      <c r="G34" s="87">
        <v>42963</v>
      </c>
      <c r="H34" s="94" t="s">
        <v>1804</v>
      </c>
      <c r="I34" s="105">
        <v>1.1669</v>
      </c>
      <c r="J34" s="100">
        <v>103</v>
      </c>
      <c r="K34" s="102">
        <v>42996</v>
      </c>
      <c r="L34" s="87"/>
      <c r="M34" s="85"/>
      <c r="N34" s="84" t="s">
        <v>3742</v>
      </c>
      <c r="O34" s="95" t="s">
        <v>24</v>
      </c>
    </row>
    <row r="35" spans="1:15" ht="13.8" x14ac:dyDescent="0.3">
      <c r="A35" s="85">
        <v>44162</v>
      </c>
      <c r="B35" s="53" t="s">
        <v>3769</v>
      </c>
      <c r="C35" s="85" t="s">
        <v>3758</v>
      </c>
      <c r="D35" s="85">
        <v>10</v>
      </c>
      <c r="E35" s="88" t="s">
        <v>3695</v>
      </c>
      <c r="F35" s="87">
        <v>42956</v>
      </c>
      <c r="G35" s="87">
        <v>42972</v>
      </c>
      <c r="H35" s="94" t="s">
        <v>3800</v>
      </c>
      <c r="I35" s="105">
        <v>1.0395000000000001</v>
      </c>
      <c r="J35" s="100">
        <v>92</v>
      </c>
      <c r="K35" s="102">
        <v>42996</v>
      </c>
      <c r="L35" s="87"/>
      <c r="M35" s="85"/>
      <c r="N35" s="84" t="s">
        <v>1564</v>
      </c>
      <c r="O35" s="95" t="s">
        <v>3555</v>
      </c>
    </row>
    <row r="36" spans="1:15" ht="13.8" x14ac:dyDescent="0.3">
      <c r="A36" s="85">
        <v>55193</v>
      </c>
      <c r="B36" s="53" t="s">
        <v>3772</v>
      </c>
      <c r="C36" s="53" t="s">
        <v>38</v>
      </c>
      <c r="D36" s="85">
        <v>2</v>
      </c>
      <c r="E36" s="88" t="s">
        <v>39</v>
      </c>
      <c r="F36" s="87">
        <v>42944</v>
      </c>
      <c r="G36" s="87">
        <v>42962</v>
      </c>
      <c r="H36" s="94" t="s">
        <v>3797</v>
      </c>
      <c r="I36" s="105">
        <v>1.1000000000000001</v>
      </c>
      <c r="J36" s="100">
        <v>11.66</v>
      </c>
      <c r="K36" s="102">
        <v>42996</v>
      </c>
      <c r="L36" s="87"/>
      <c r="M36" s="85"/>
      <c r="N36" s="84" t="s">
        <v>3554</v>
      </c>
      <c r="O36" s="95" t="s">
        <v>2551</v>
      </c>
    </row>
    <row r="37" spans="1:15" ht="13.8" x14ac:dyDescent="0.3">
      <c r="A37" s="85">
        <v>55194</v>
      </c>
      <c r="B37" s="53" t="s">
        <v>3773</v>
      </c>
      <c r="C37" s="53" t="s">
        <v>3775</v>
      </c>
      <c r="D37" s="85">
        <v>2</v>
      </c>
      <c r="E37" s="88" t="s">
        <v>3774</v>
      </c>
      <c r="F37" s="87">
        <v>42944</v>
      </c>
      <c r="G37" s="87">
        <v>42962</v>
      </c>
      <c r="H37" s="94" t="s">
        <v>3796</v>
      </c>
      <c r="I37" s="105">
        <v>1.1000000000000001</v>
      </c>
      <c r="J37" s="100">
        <v>11.66</v>
      </c>
      <c r="K37" s="102">
        <v>42997</v>
      </c>
      <c r="L37" s="87"/>
      <c r="M37" s="85"/>
      <c r="N37" s="84" t="s">
        <v>3554</v>
      </c>
      <c r="O37" s="95" t="s">
        <v>3798</v>
      </c>
    </row>
    <row r="38" spans="1:15" ht="13.8" x14ac:dyDescent="0.3">
      <c r="A38" s="85">
        <v>15981</v>
      </c>
      <c r="B38" s="53" t="s">
        <v>3776</v>
      </c>
      <c r="C38" s="53" t="s">
        <v>2455</v>
      </c>
      <c r="D38" s="85">
        <v>6</v>
      </c>
      <c r="E38" s="88" t="s">
        <v>2189</v>
      </c>
      <c r="F38" s="87">
        <v>42944</v>
      </c>
      <c r="G38" s="87">
        <v>42984</v>
      </c>
      <c r="H38" s="94" t="s">
        <v>3802</v>
      </c>
      <c r="I38" s="105">
        <v>1.01</v>
      </c>
      <c r="J38" s="100">
        <v>40.1</v>
      </c>
      <c r="K38" s="102">
        <v>42998</v>
      </c>
      <c r="L38" s="87"/>
      <c r="M38" s="85"/>
      <c r="N38" s="84" t="s">
        <v>3742</v>
      </c>
      <c r="O38" s="95" t="s">
        <v>2485</v>
      </c>
    </row>
    <row r="39" spans="1:15" ht="13.8" x14ac:dyDescent="0.3">
      <c r="A39" s="85">
        <v>16262</v>
      </c>
      <c r="B39" s="53" t="s">
        <v>3771</v>
      </c>
      <c r="C39" s="53" t="s">
        <v>1803</v>
      </c>
      <c r="D39" s="85">
        <v>5</v>
      </c>
      <c r="E39" s="88" t="s">
        <v>1492</v>
      </c>
      <c r="F39" s="87">
        <v>42937</v>
      </c>
      <c r="G39" s="87">
        <v>42955</v>
      </c>
      <c r="H39" s="94" t="s">
        <v>3819</v>
      </c>
      <c r="I39" s="105">
        <v>1.05</v>
      </c>
      <c r="J39" s="100">
        <v>28.3</v>
      </c>
      <c r="K39" s="102">
        <v>43008</v>
      </c>
      <c r="L39" s="87"/>
      <c r="M39" s="85"/>
      <c r="N39" s="84" t="s">
        <v>3742</v>
      </c>
      <c r="O39" s="95" t="s">
        <v>2485</v>
      </c>
    </row>
    <row r="40" spans="1:15" ht="13.8" x14ac:dyDescent="0.3">
      <c r="A40" s="85">
        <v>26372</v>
      </c>
      <c r="B40" s="53" t="s">
        <v>3783</v>
      </c>
      <c r="C40" s="53" t="s">
        <v>2455</v>
      </c>
      <c r="D40" s="85">
        <v>4</v>
      </c>
      <c r="E40" s="88" t="s">
        <v>3779</v>
      </c>
      <c r="F40" s="87">
        <v>42970</v>
      </c>
      <c r="G40" s="87">
        <v>42986</v>
      </c>
      <c r="H40" s="94" t="s">
        <v>3581</v>
      </c>
      <c r="I40" s="105">
        <v>1.0607</v>
      </c>
      <c r="J40" s="100">
        <v>30</v>
      </c>
      <c r="K40" s="102">
        <v>43008</v>
      </c>
      <c r="L40" s="87"/>
      <c r="M40" s="85"/>
      <c r="N40" s="84" t="s">
        <v>3742</v>
      </c>
      <c r="O40" s="95" t="s">
        <v>26</v>
      </c>
    </row>
    <row r="41" spans="1:15" ht="13.8" x14ac:dyDescent="0.3">
      <c r="A41" s="85">
        <v>26373</v>
      </c>
      <c r="B41" s="53" t="s">
        <v>3784</v>
      </c>
      <c r="C41" s="85" t="s">
        <v>1566</v>
      </c>
      <c r="D41" s="85">
        <v>8</v>
      </c>
      <c r="E41" s="88" t="s">
        <v>3779</v>
      </c>
      <c r="F41" s="87">
        <v>42970</v>
      </c>
      <c r="G41" s="87">
        <v>42986</v>
      </c>
      <c r="H41" s="94" t="s">
        <v>3820</v>
      </c>
      <c r="I41" s="105">
        <v>1.0398000000000001</v>
      </c>
      <c r="J41" s="100">
        <v>29.5</v>
      </c>
      <c r="K41" s="102">
        <v>43010</v>
      </c>
      <c r="L41" s="87"/>
      <c r="M41" s="85"/>
      <c r="N41" s="84" t="s">
        <v>3742</v>
      </c>
      <c r="O41" s="95" t="s">
        <v>2485</v>
      </c>
    </row>
    <row r="42" spans="1:15" ht="13.8" x14ac:dyDescent="0.3">
      <c r="A42" s="85">
        <v>32093</v>
      </c>
      <c r="B42" s="53" t="s">
        <v>3789</v>
      </c>
      <c r="C42" s="85" t="s">
        <v>11</v>
      </c>
      <c r="D42" s="85">
        <v>3</v>
      </c>
      <c r="E42" s="88" t="s">
        <v>2583</v>
      </c>
      <c r="F42" s="87">
        <v>42984</v>
      </c>
      <c r="G42" s="87">
        <v>43011</v>
      </c>
      <c r="H42" s="94" t="s">
        <v>1841</v>
      </c>
      <c r="I42" s="105">
        <v>1.02</v>
      </c>
      <c r="J42" s="100">
        <v>22</v>
      </c>
      <c r="K42" s="102">
        <v>43032</v>
      </c>
      <c r="L42" s="87"/>
      <c r="M42" s="85"/>
      <c r="N42" s="84" t="s">
        <v>1490</v>
      </c>
      <c r="O42" s="95" t="s">
        <v>3830</v>
      </c>
    </row>
    <row r="43" spans="1:15" ht="13.8" x14ac:dyDescent="0.3">
      <c r="A43" s="85">
        <v>26183</v>
      </c>
      <c r="B43" s="53" t="s">
        <v>3790</v>
      </c>
      <c r="C43" s="85" t="s">
        <v>1</v>
      </c>
      <c r="D43" s="85">
        <v>70</v>
      </c>
      <c r="E43" s="88" t="s">
        <v>2249</v>
      </c>
      <c r="F43" s="87">
        <v>42993</v>
      </c>
      <c r="G43" s="87">
        <v>43010</v>
      </c>
      <c r="H43" s="94" t="s">
        <v>3831</v>
      </c>
      <c r="I43" s="105">
        <v>1.0424</v>
      </c>
      <c r="J43" s="100">
        <v>15.5</v>
      </c>
      <c r="K43" s="102">
        <v>43035</v>
      </c>
      <c r="L43" s="87"/>
      <c r="M43" s="85"/>
      <c r="N43" s="84" t="s">
        <v>3554</v>
      </c>
      <c r="O43" s="95" t="s">
        <v>3832</v>
      </c>
    </row>
    <row r="44" spans="1:15" ht="13.8" x14ac:dyDescent="0.3">
      <c r="A44" s="85">
        <v>32895</v>
      </c>
      <c r="B44" s="53" t="s">
        <v>3792</v>
      </c>
      <c r="C44" s="85" t="s">
        <v>2</v>
      </c>
      <c r="D44" s="85">
        <v>15</v>
      </c>
      <c r="E44" s="88" t="s">
        <v>3801</v>
      </c>
      <c r="F44" s="87">
        <v>42982</v>
      </c>
      <c r="G44" s="87">
        <v>43020</v>
      </c>
      <c r="H44" s="94" t="s">
        <v>2460</v>
      </c>
      <c r="I44" s="105">
        <v>1.1000000000000001</v>
      </c>
      <c r="J44" s="100">
        <v>132.80000000000001</v>
      </c>
      <c r="K44" s="102">
        <v>43038</v>
      </c>
      <c r="L44" s="87"/>
      <c r="M44" s="85"/>
      <c r="N44" s="84" t="s">
        <v>3742</v>
      </c>
      <c r="O44" s="95" t="s">
        <v>24</v>
      </c>
    </row>
    <row r="45" spans="1:15" ht="13.8" x14ac:dyDescent="0.3">
      <c r="A45" s="85">
        <v>1786</v>
      </c>
      <c r="B45" s="53" t="s">
        <v>3757</v>
      </c>
      <c r="C45" s="53" t="s">
        <v>2951</v>
      </c>
      <c r="D45" s="85" t="s">
        <v>3816</v>
      </c>
      <c r="E45" s="88" t="s">
        <v>3768</v>
      </c>
      <c r="F45" s="87">
        <v>42902</v>
      </c>
      <c r="G45" s="87">
        <v>42948</v>
      </c>
      <c r="H45" s="94" t="s">
        <v>3740</v>
      </c>
      <c r="I45" s="105" t="s">
        <v>4</v>
      </c>
      <c r="J45" s="100" t="s">
        <v>3741</v>
      </c>
      <c r="K45" s="102" t="s">
        <v>3740</v>
      </c>
      <c r="L45" s="87"/>
      <c r="M45" s="85"/>
      <c r="N45" s="84" t="s">
        <v>1490</v>
      </c>
      <c r="O45" s="95"/>
    </row>
    <row r="46" spans="1:15" ht="13.8" x14ac:dyDescent="0.3">
      <c r="A46" s="85">
        <v>41643</v>
      </c>
      <c r="B46" s="53" t="s">
        <v>3781</v>
      </c>
      <c r="C46" s="53" t="s">
        <v>3793</v>
      </c>
      <c r="D46" s="85">
        <v>12</v>
      </c>
      <c r="E46" s="88" t="s">
        <v>3791</v>
      </c>
      <c r="F46" s="87">
        <v>42956</v>
      </c>
      <c r="G46" s="87">
        <v>42977</v>
      </c>
      <c r="H46" s="94" t="s">
        <v>2091</v>
      </c>
      <c r="I46" s="105">
        <v>1.0980000000000001</v>
      </c>
      <c r="J46" s="100">
        <v>42</v>
      </c>
      <c r="K46" s="102">
        <v>43041</v>
      </c>
      <c r="L46" s="87"/>
      <c r="M46" s="85"/>
      <c r="N46" s="84" t="s">
        <v>1490</v>
      </c>
      <c r="O46" s="95" t="s">
        <v>24</v>
      </c>
    </row>
    <row r="47" spans="1:15" ht="13.8" x14ac:dyDescent="0.3">
      <c r="A47" s="85">
        <v>35271</v>
      </c>
      <c r="B47" s="53" t="s">
        <v>3803</v>
      </c>
      <c r="C47" s="85" t="s">
        <v>2</v>
      </c>
      <c r="D47" s="85">
        <v>3</v>
      </c>
      <c r="E47" s="88" t="s">
        <v>3748</v>
      </c>
      <c r="F47" s="87">
        <v>43007</v>
      </c>
      <c r="G47" s="87">
        <v>43027</v>
      </c>
      <c r="H47" s="94" t="s">
        <v>3833</v>
      </c>
      <c r="I47" s="105">
        <v>1.095</v>
      </c>
      <c r="J47" s="100">
        <v>70</v>
      </c>
      <c r="K47" s="102">
        <v>43041</v>
      </c>
      <c r="L47" s="87"/>
      <c r="M47" s="85"/>
      <c r="N47" s="84" t="s">
        <v>3554</v>
      </c>
      <c r="O47" s="95" t="s">
        <v>3829</v>
      </c>
    </row>
    <row r="48" spans="1:15" ht="13.8" x14ac:dyDescent="0.3">
      <c r="A48" s="85">
        <v>2317</v>
      </c>
      <c r="B48" s="53" t="s">
        <v>3754</v>
      </c>
      <c r="C48" s="85" t="s">
        <v>1657</v>
      </c>
      <c r="D48" s="85" t="s">
        <v>3817</v>
      </c>
      <c r="E48" s="88" t="s">
        <v>2557</v>
      </c>
      <c r="F48" s="87">
        <v>42951</v>
      </c>
      <c r="G48" s="87">
        <v>42969</v>
      </c>
      <c r="H48" s="94" t="s">
        <v>3740</v>
      </c>
      <c r="I48" s="105">
        <v>1.304</v>
      </c>
      <c r="J48" s="100">
        <v>145</v>
      </c>
      <c r="K48" s="102">
        <v>43045</v>
      </c>
      <c r="L48" s="87"/>
      <c r="M48" s="85"/>
      <c r="N48" s="84" t="s">
        <v>1564</v>
      </c>
      <c r="O48" s="84" t="s">
        <v>24</v>
      </c>
    </row>
    <row r="49" spans="1:15" ht="13.8" x14ac:dyDescent="0.3">
      <c r="A49" s="85">
        <v>20315</v>
      </c>
      <c r="B49" s="53" t="s">
        <v>3827</v>
      </c>
      <c r="C49" s="85" t="s">
        <v>1</v>
      </c>
      <c r="D49" s="85">
        <v>6</v>
      </c>
      <c r="E49" s="88" t="s">
        <v>1492</v>
      </c>
      <c r="F49" s="87">
        <v>43007</v>
      </c>
      <c r="G49" s="87">
        <v>43027</v>
      </c>
      <c r="H49" s="94" t="s">
        <v>3834</v>
      </c>
      <c r="I49" s="105">
        <v>1.198</v>
      </c>
      <c r="J49" s="100">
        <v>36</v>
      </c>
      <c r="K49" s="102">
        <v>43048</v>
      </c>
      <c r="L49" s="87"/>
      <c r="M49" s="85"/>
      <c r="N49" s="84" t="s">
        <v>3554</v>
      </c>
      <c r="O49" s="95" t="s">
        <v>2520</v>
      </c>
    </row>
    <row r="50" spans="1:15" ht="13.8" x14ac:dyDescent="0.3">
      <c r="A50" s="85">
        <v>26413</v>
      </c>
      <c r="B50" s="53" t="s">
        <v>3786</v>
      </c>
      <c r="C50" s="53" t="s">
        <v>3836</v>
      </c>
      <c r="D50" s="85">
        <v>2.5</v>
      </c>
      <c r="E50" s="88" t="s">
        <v>3774</v>
      </c>
      <c r="F50" s="87">
        <v>43033</v>
      </c>
      <c r="G50" s="87">
        <v>43049</v>
      </c>
      <c r="H50" s="94" t="s">
        <v>3846</v>
      </c>
      <c r="I50" s="105">
        <v>1.2</v>
      </c>
      <c r="J50" s="100">
        <v>9.14</v>
      </c>
      <c r="K50" s="102">
        <v>43067</v>
      </c>
      <c r="L50" s="87"/>
      <c r="M50" s="85"/>
      <c r="N50" s="84" t="s">
        <v>3742</v>
      </c>
      <c r="O50" s="95" t="s">
        <v>2551</v>
      </c>
    </row>
    <row r="51" spans="1:15" ht="13.8" x14ac:dyDescent="0.3">
      <c r="A51" s="85">
        <v>26414</v>
      </c>
      <c r="B51" s="53" t="s">
        <v>3785</v>
      </c>
      <c r="C51" s="85" t="s">
        <v>1566</v>
      </c>
      <c r="D51" s="85">
        <v>3</v>
      </c>
      <c r="E51" s="88" t="s">
        <v>3774</v>
      </c>
      <c r="F51" s="87">
        <v>43033</v>
      </c>
      <c r="G51" s="87">
        <v>43049</v>
      </c>
      <c r="H51" s="94" t="s">
        <v>3846</v>
      </c>
      <c r="I51" s="105">
        <v>1.05</v>
      </c>
      <c r="J51" s="100">
        <v>8.06</v>
      </c>
      <c r="K51" s="102">
        <v>43068</v>
      </c>
      <c r="L51" s="87"/>
      <c r="M51" s="85"/>
      <c r="N51" s="84" t="s">
        <v>3742</v>
      </c>
      <c r="O51" s="95" t="s">
        <v>2597</v>
      </c>
    </row>
    <row r="52" spans="1:15" ht="13.8" x14ac:dyDescent="0.3">
      <c r="A52" s="85">
        <v>62875</v>
      </c>
      <c r="B52" s="53" t="s">
        <v>3787</v>
      </c>
      <c r="C52" s="53" t="s">
        <v>2372</v>
      </c>
      <c r="D52" s="85">
        <v>2.5</v>
      </c>
      <c r="E52" s="88" t="s">
        <v>2265</v>
      </c>
      <c r="F52" s="87">
        <v>42972</v>
      </c>
      <c r="G52" s="87">
        <v>43000</v>
      </c>
      <c r="H52" s="94" t="s">
        <v>3847</v>
      </c>
      <c r="I52" s="105">
        <v>1.02</v>
      </c>
      <c r="J52" s="100">
        <v>4.8</v>
      </c>
      <c r="K52" s="102">
        <v>43077</v>
      </c>
      <c r="L52" s="87"/>
      <c r="M52" s="85"/>
      <c r="N52" s="84" t="s">
        <v>3742</v>
      </c>
      <c r="O52" s="95" t="s">
        <v>3795</v>
      </c>
    </row>
    <row r="53" spans="1:15" ht="13.8" x14ac:dyDescent="0.3">
      <c r="A53" s="85">
        <v>84761</v>
      </c>
      <c r="B53" s="53" t="s">
        <v>3794</v>
      </c>
      <c r="C53" s="53" t="s">
        <v>2210</v>
      </c>
      <c r="D53" s="85">
        <v>1</v>
      </c>
      <c r="E53" s="88" t="s">
        <v>2136</v>
      </c>
      <c r="F53" s="87">
        <v>43069</v>
      </c>
      <c r="G53" s="87">
        <v>43087</v>
      </c>
      <c r="H53" s="94" t="s">
        <v>2888</v>
      </c>
      <c r="I53" s="105">
        <v>1.05</v>
      </c>
      <c r="J53" s="100">
        <v>39.299999999999997</v>
      </c>
      <c r="K53" s="102">
        <v>43110</v>
      </c>
      <c r="L53" s="87"/>
      <c r="M53" s="85"/>
      <c r="N53" s="84" t="s">
        <v>1490</v>
      </c>
      <c r="O53" s="95" t="s">
        <v>24</v>
      </c>
    </row>
    <row r="54" spans="1:15" ht="13.8" x14ac:dyDescent="0.3">
      <c r="A54" s="85">
        <v>84621</v>
      </c>
      <c r="B54" s="53" t="s">
        <v>3848</v>
      </c>
      <c r="C54" s="85" t="s">
        <v>2</v>
      </c>
      <c r="D54" s="85">
        <v>4</v>
      </c>
      <c r="E54" s="88" t="s">
        <v>3779</v>
      </c>
      <c r="F54" s="87">
        <v>43082</v>
      </c>
      <c r="G54" s="87">
        <v>43098</v>
      </c>
      <c r="H54" s="94" t="s">
        <v>2155</v>
      </c>
      <c r="I54" s="105">
        <v>1.0215000000000001</v>
      </c>
      <c r="J54" s="100">
        <v>156.80000000000001</v>
      </c>
      <c r="K54" s="102">
        <v>43122</v>
      </c>
      <c r="L54" s="87"/>
      <c r="M54" s="85"/>
      <c r="N54" s="84" t="s">
        <v>3742</v>
      </c>
      <c r="O54" s="95" t="s">
        <v>3857</v>
      </c>
    </row>
    <row r="55" spans="1:15" ht="13.8" x14ac:dyDescent="0.3">
      <c r="A55" s="85">
        <v>34131</v>
      </c>
      <c r="B55" s="53" t="s">
        <v>3842</v>
      </c>
      <c r="C55" s="85" t="s">
        <v>1738</v>
      </c>
      <c r="D55" s="85">
        <v>10</v>
      </c>
      <c r="E55" s="88" t="s">
        <v>2557</v>
      </c>
      <c r="F55" s="87">
        <v>43073</v>
      </c>
      <c r="G55" s="87">
        <v>43089</v>
      </c>
      <c r="H55" s="94" t="s">
        <v>2900</v>
      </c>
      <c r="I55" s="105">
        <v>1.1000000000000001</v>
      </c>
      <c r="J55" s="100">
        <v>251.2</v>
      </c>
      <c r="K55" s="102">
        <v>43123</v>
      </c>
      <c r="L55" s="87"/>
      <c r="M55" s="85"/>
      <c r="N55" s="84" t="s">
        <v>1490</v>
      </c>
      <c r="O55" s="95" t="s">
        <v>24</v>
      </c>
    </row>
    <row r="56" spans="1:15" ht="13.8" x14ac:dyDescent="0.3">
      <c r="A56" s="85">
        <v>36912</v>
      </c>
      <c r="B56" s="53" t="s">
        <v>3840</v>
      </c>
      <c r="C56" s="85" t="s">
        <v>2</v>
      </c>
      <c r="D56" s="85">
        <v>20</v>
      </c>
      <c r="E56" s="88" t="s">
        <v>3071</v>
      </c>
      <c r="F56" s="87">
        <v>43077</v>
      </c>
      <c r="G56" s="87">
        <v>43095</v>
      </c>
      <c r="H56" s="94" t="s">
        <v>3860</v>
      </c>
      <c r="I56" s="105">
        <v>1.01</v>
      </c>
      <c r="J56" s="100">
        <v>253.31</v>
      </c>
      <c r="K56" s="102">
        <v>43125</v>
      </c>
      <c r="L56" s="87"/>
      <c r="M56" s="85"/>
      <c r="N56" s="84" t="s">
        <v>1564</v>
      </c>
      <c r="O56" s="95" t="s">
        <v>3863</v>
      </c>
    </row>
    <row r="57" spans="1:15" ht="13.8" x14ac:dyDescent="0.3">
      <c r="A57" s="85">
        <v>26106</v>
      </c>
      <c r="B57" s="53" t="s">
        <v>3837</v>
      </c>
      <c r="C57" s="85" t="s">
        <v>3838</v>
      </c>
      <c r="D57" s="85">
        <v>60</v>
      </c>
      <c r="E57" s="88" t="s">
        <v>3695</v>
      </c>
      <c r="F57" s="87">
        <v>43095</v>
      </c>
      <c r="G57" s="87">
        <v>43112</v>
      </c>
      <c r="H57" s="94" t="s">
        <v>3861</v>
      </c>
      <c r="I57" s="105">
        <v>1.0485</v>
      </c>
      <c r="J57" s="100">
        <v>13.2</v>
      </c>
      <c r="K57" s="102">
        <v>43130</v>
      </c>
      <c r="L57" s="87"/>
      <c r="M57" s="85"/>
      <c r="N57" s="84" t="s">
        <v>3554</v>
      </c>
      <c r="O57" s="95" t="s">
        <v>24</v>
      </c>
    </row>
    <row r="58" spans="1:15" ht="13.8" x14ac:dyDescent="0.3">
      <c r="A58" s="85">
        <v>45601</v>
      </c>
      <c r="B58" s="53" t="s">
        <v>3839</v>
      </c>
      <c r="C58" s="85" t="s">
        <v>4</v>
      </c>
      <c r="D58" s="85">
        <v>3</v>
      </c>
      <c r="E58" s="88" t="s">
        <v>2583</v>
      </c>
      <c r="F58" s="87">
        <v>43097</v>
      </c>
      <c r="G58" s="87">
        <v>43116</v>
      </c>
      <c r="H58" s="94" t="s">
        <v>2186</v>
      </c>
      <c r="I58" s="105">
        <v>1.02</v>
      </c>
      <c r="J58" s="100">
        <v>50.7</v>
      </c>
      <c r="K58" s="102">
        <v>43136</v>
      </c>
      <c r="L58" s="87"/>
      <c r="M58" s="85"/>
      <c r="N58" s="84" t="s">
        <v>3742</v>
      </c>
      <c r="O58" s="95" t="s">
        <v>2485</v>
      </c>
    </row>
    <row r="59" spans="1:15" ht="13.8" x14ac:dyDescent="0.3">
      <c r="A59" s="85">
        <v>45511</v>
      </c>
      <c r="B59" s="53" t="s">
        <v>3843</v>
      </c>
      <c r="C59" s="85" t="s">
        <v>2</v>
      </c>
      <c r="D59" s="85">
        <v>15</v>
      </c>
      <c r="E59" s="88" t="s">
        <v>2136</v>
      </c>
      <c r="F59" s="87">
        <v>43098</v>
      </c>
      <c r="G59" s="87">
        <v>43117</v>
      </c>
      <c r="H59" s="94" t="s">
        <v>3864</v>
      </c>
      <c r="I59" s="105">
        <v>1.0996999999999999</v>
      </c>
      <c r="J59" s="100">
        <v>193</v>
      </c>
      <c r="K59" s="102">
        <v>43136</v>
      </c>
      <c r="L59" s="87"/>
      <c r="M59" s="85"/>
      <c r="N59" s="84" t="s">
        <v>3742</v>
      </c>
      <c r="O59" s="95" t="s">
        <v>2536</v>
      </c>
    </row>
    <row r="60" spans="1:15" ht="13.8" x14ac:dyDescent="0.3">
      <c r="A60" s="85">
        <v>36892</v>
      </c>
      <c r="B60" s="53" t="s">
        <v>3854</v>
      </c>
      <c r="C60" s="53" t="s">
        <v>2202</v>
      </c>
      <c r="D60" s="85">
        <v>3</v>
      </c>
      <c r="E60" s="88" t="s">
        <v>2194</v>
      </c>
      <c r="F60" s="87">
        <v>43098</v>
      </c>
      <c r="G60" s="87">
        <v>43117</v>
      </c>
      <c r="H60" s="94" t="s">
        <v>3862</v>
      </c>
      <c r="I60" s="105">
        <v>1.03</v>
      </c>
      <c r="J60" s="100">
        <v>51.45</v>
      </c>
      <c r="K60" s="102">
        <v>43136</v>
      </c>
      <c r="L60" s="87"/>
      <c r="M60" s="85"/>
      <c r="N60" s="84" t="s">
        <v>3742</v>
      </c>
      <c r="O60" s="95" t="s">
        <v>3859</v>
      </c>
    </row>
    <row r="61" spans="1:15" ht="13.8" x14ac:dyDescent="0.3">
      <c r="A61" s="85">
        <v>3665</v>
      </c>
      <c r="B61" s="53" t="s">
        <v>3825</v>
      </c>
      <c r="C61" s="85" t="s">
        <v>1738</v>
      </c>
      <c r="D61" s="85" t="s">
        <v>3826</v>
      </c>
      <c r="E61" s="88" t="s">
        <v>3071</v>
      </c>
      <c r="F61" s="87">
        <v>43049</v>
      </c>
      <c r="G61" s="87">
        <v>43067</v>
      </c>
      <c r="H61" s="87">
        <v>43125</v>
      </c>
      <c r="I61" s="105">
        <v>1.2084999999999999</v>
      </c>
      <c r="J61" s="100">
        <v>320</v>
      </c>
      <c r="K61" s="102">
        <v>43133</v>
      </c>
      <c r="L61" s="87"/>
      <c r="M61" s="85"/>
      <c r="N61" s="84" t="s">
        <v>1564</v>
      </c>
      <c r="O61" s="95" t="s">
        <v>2697</v>
      </c>
    </row>
    <row r="62" spans="1:15" ht="13.8" x14ac:dyDescent="0.3">
      <c r="A62" s="85">
        <v>84033</v>
      </c>
      <c r="B62" s="53" t="s">
        <v>3855</v>
      </c>
      <c r="C62" s="85" t="s">
        <v>1</v>
      </c>
      <c r="D62" s="85">
        <v>1.5</v>
      </c>
      <c r="E62" s="88" t="s">
        <v>3856</v>
      </c>
      <c r="F62" s="87">
        <v>43098</v>
      </c>
      <c r="G62" s="87">
        <v>43117</v>
      </c>
      <c r="H62" s="94" t="s">
        <v>3865</v>
      </c>
      <c r="I62" s="105">
        <v>1.097</v>
      </c>
      <c r="J62" s="100">
        <v>40</v>
      </c>
      <c r="K62" s="102">
        <v>43140</v>
      </c>
      <c r="L62" s="87"/>
      <c r="M62" s="85"/>
      <c r="N62" s="84" t="s">
        <v>3742</v>
      </c>
      <c r="O62" s="95" t="s">
        <v>2485</v>
      </c>
    </row>
    <row r="63" spans="1:15" ht="13.8" x14ac:dyDescent="0.3">
      <c r="A63" s="85">
        <v>32722</v>
      </c>
      <c r="B63" s="53" t="s">
        <v>3849</v>
      </c>
      <c r="C63" s="85" t="s">
        <v>12</v>
      </c>
      <c r="D63" s="85">
        <v>4</v>
      </c>
      <c r="E63" s="88" t="s">
        <v>2583</v>
      </c>
      <c r="F63" s="87">
        <v>43096</v>
      </c>
      <c r="G63" s="87">
        <v>43125</v>
      </c>
      <c r="H63" s="94" t="s">
        <v>3866</v>
      </c>
      <c r="I63" s="105">
        <v>1.0786</v>
      </c>
      <c r="J63" s="100">
        <v>62</v>
      </c>
      <c r="K63" s="102">
        <v>43143</v>
      </c>
      <c r="L63" s="87"/>
      <c r="M63" s="85"/>
      <c r="N63" s="84" t="s">
        <v>3742</v>
      </c>
      <c r="O63" s="95" t="s">
        <v>2551</v>
      </c>
    </row>
    <row r="64" spans="1:15" ht="13.8" x14ac:dyDescent="0.3">
      <c r="A64" s="85">
        <v>64511</v>
      </c>
      <c r="B64" s="53" t="s">
        <v>3828</v>
      </c>
      <c r="C64" s="85" t="s">
        <v>1738</v>
      </c>
      <c r="D64" s="85">
        <v>15.3</v>
      </c>
      <c r="E64" s="88" t="s">
        <v>2557</v>
      </c>
      <c r="F64" s="87">
        <v>43091</v>
      </c>
      <c r="G64" s="87">
        <v>43110</v>
      </c>
      <c r="H64" s="94" t="s">
        <v>3866</v>
      </c>
      <c r="I64" s="105">
        <v>1.1299999999999999</v>
      </c>
      <c r="J64" s="100">
        <v>175.2</v>
      </c>
      <c r="K64" s="102">
        <v>43143</v>
      </c>
      <c r="L64" s="87"/>
      <c r="M64" s="85"/>
      <c r="N64" s="84" t="s">
        <v>3554</v>
      </c>
      <c r="O64" s="95" t="s">
        <v>24</v>
      </c>
    </row>
    <row r="65" spans="1:15" ht="13.8" x14ac:dyDescent="0.3">
      <c r="A65" s="85">
        <v>54255</v>
      </c>
      <c r="B65" s="53" t="s">
        <v>3850</v>
      </c>
      <c r="C65" s="85" t="s">
        <v>3851</v>
      </c>
      <c r="D65" s="85">
        <v>10</v>
      </c>
      <c r="E65" s="88" t="s">
        <v>2249</v>
      </c>
      <c r="F65" s="87">
        <v>43098</v>
      </c>
      <c r="G65" s="87">
        <v>43117</v>
      </c>
      <c r="H65" s="94" t="s">
        <v>3867</v>
      </c>
      <c r="I65" s="105">
        <v>1.02</v>
      </c>
      <c r="J65" s="100">
        <v>63</v>
      </c>
      <c r="K65" s="102">
        <v>43161</v>
      </c>
      <c r="L65" s="87"/>
      <c r="M65" s="85"/>
      <c r="N65" s="84" t="s">
        <v>3742</v>
      </c>
      <c r="O65" s="95" t="s">
        <v>2485</v>
      </c>
    </row>
    <row r="66" spans="1:15" ht="13.8" x14ac:dyDescent="0.3">
      <c r="A66" s="85">
        <v>49792</v>
      </c>
      <c r="B66" s="53" t="s">
        <v>3841</v>
      </c>
      <c r="C66" s="85" t="s">
        <v>1566</v>
      </c>
      <c r="D66" s="85">
        <v>3</v>
      </c>
      <c r="E66" s="88" t="s">
        <v>3779</v>
      </c>
      <c r="F66" s="87">
        <v>43094</v>
      </c>
      <c r="G66" s="87">
        <v>43111</v>
      </c>
      <c r="H66" s="94" t="s">
        <v>3871</v>
      </c>
      <c r="I66" s="105">
        <v>1.018</v>
      </c>
      <c r="J66" s="100">
        <v>30</v>
      </c>
      <c r="K66" s="102">
        <v>43171</v>
      </c>
      <c r="L66" s="87"/>
      <c r="M66" s="85"/>
      <c r="N66" s="84" t="s">
        <v>3742</v>
      </c>
      <c r="O66" s="95" t="s">
        <v>2485</v>
      </c>
    </row>
    <row r="67" spans="1:15" ht="13.8" x14ac:dyDescent="0.3">
      <c r="A67" s="85">
        <v>47352</v>
      </c>
      <c r="B67" s="53" t="s">
        <v>3844</v>
      </c>
      <c r="C67" s="85" t="s">
        <v>1</v>
      </c>
      <c r="D67" s="85">
        <v>2</v>
      </c>
      <c r="E67" s="88" t="s">
        <v>3858</v>
      </c>
      <c r="F67" s="87">
        <v>43097</v>
      </c>
      <c r="G67" s="87">
        <v>43116</v>
      </c>
      <c r="H67" s="94" t="s">
        <v>2207</v>
      </c>
      <c r="I67" s="105">
        <v>1.0698000000000001</v>
      </c>
      <c r="J67" s="100">
        <v>46</v>
      </c>
      <c r="K67" s="102">
        <v>43173</v>
      </c>
      <c r="L67" s="87"/>
      <c r="M67" s="85"/>
      <c r="N67" s="84" t="s">
        <v>3742</v>
      </c>
      <c r="O67" s="95" t="s">
        <v>3876</v>
      </c>
    </row>
    <row r="68" spans="1:15" ht="13.8" x14ac:dyDescent="0.3">
      <c r="A68" s="85">
        <v>81102</v>
      </c>
      <c r="B68" s="53" t="s">
        <v>3853</v>
      </c>
      <c r="C68" s="85" t="s">
        <v>1</v>
      </c>
      <c r="D68" s="85">
        <v>6</v>
      </c>
      <c r="E68" s="88" t="s">
        <v>3071</v>
      </c>
      <c r="F68" s="87">
        <v>43096</v>
      </c>
      <c r="G68" s="87">
        <v>43115</v>
      </c>
      <c r="H68" s="94" t="s">
        <v>3875</v>
      </c>
      <c r="I68" s="105">
        <v>1.05</v>
      </c>
      <c r="J68" s="100">
        <v>14.9</v>
      </c>
      <c r="K68" s="102">
        <v>43178</v>
      </c>
      <c r="L68" s="87"/>
      <c r="M68" s="85"/>
      <c r="N68" s="84" t="s">
        <v>3742</v>
      </c>
      <c r="O68" s="95" t="s">
        <v>2536</v>
      </c>
    </row>
    <row r="69" spans="1:15" ht="13.8" x14ac:dyDescent="0.3">
      <c r="A69" s="85">
        <v>64492</v>
      </c>
      <c r="B69" s="53" t="s">
        <v>3873</v>
      </c>
      <c r="C69" s="85" t="s">
        <v>10</v>
      </c>
      <c r="D69" s="96">
        <v>2.5</v>
      </c>
      <c r="E69" s="88" t="s">
        <v>3881</v>
      </c>
      <c r="F69" s="87" t="s">
        <v>4105</v>
      </c>
      <c r="G69" s="87" t="s">
        <v>4106</v>
      </c>
      <c r="H69" s="94" t="s">
        <v>3921</v>
      </c>
      <c r="I69" s="105">
        <v>1.0338000000000001</v>
      </c>
      <c r="J69" s="100">
        <v>63</v>
      </c>
      <c r="K69" s="102">
        <v>43217</v>
      </c>
      <c r="L69" s="87"/>
      <c r="M69" s="85"/>
      <c r="N69" s="85" t="s">
        <v>1490</v>
      </c>
      <c r="O69" s="95" t="s">
        <v>24</v>
      </c>
    </row>
    <row r="70" spans="1:15" ht="13.8" x14ac:dyDescent="0.3">
      <c r="A70" s="85">
        <v>49273</v>
      </c>
      <c r="B70" s="53" t="s">
        <v>3872</v>
      </c>
      <c r="C70" s="85" t="s">
        <v>12</v>
      </c>
      <c r="D70" s="96">
        <v>6</v>
      </c>
      <c r="E70" s="88" t="s">
        <v>3748</v>
      </c>
      <c r="F70" s="87" t="s">
        <v>4107</v>
      </c>
      <c r="G70" s="87" t="s">
        <v>4108</v>
      </c>
      <c r="H70" s="94" t="s">
        <v>3925</v>
      </c>
      <c r="I70" s="105">
        <v>1.028</v>
      </c>
      <c r="J70" s="100">
        <v>21.5</v>
      </c>
      <c r="K70" s="102">
        <v>43227</v>
      </c>
      <c r="L70" s="87"/>
      <c r="M70" s="85"/>
      <c r="N70" s="84" t="s">
        <v>3742</v>
      </c>
      <c r="O70" s="95" t="s">
        <v>2485</v>
      </c>
    </row>
    <row r="71" spans="1:15" ht="13.8" x14ac:dyDescent="0.3">
      <c r="A71" s="85">
        <v>20067</v>
      </c>
      <c r="B71" s="53" t="s">
        <v>3852</v>
      </c>
      <c r="C71" s="85" t="s">
        <v>5</v>
      </c>
      <c r="D71" s="96">
        <v>20</v>
      </c>
      <c r="E71" s="88" t="s">
        <v>3695</v>
      </c>
      <c r="F71" s="87" t="s">
        <v>4109</v>
      </c>
      <c r="G71" s="87" t="s">
        <v>4110</v>
      </c>
      <c r="H71" s="94" t="s">
        <v>3927</v>
      </c>
      <c r="I71" s="105">
        <v>1.131</v>
      </c>
      <c r="J71" s="100">
        <v>27.8</v>
      </c>
      <c r="K71" s="102">
        <v>43234</v>
      </c>
      <c r="L71" s="87"/>
      <c r="M71" s="85"/>
      <c r="N71" s="84" t="s">
        <v>1564</v>
      </c>
      <c r="O71" s="95" t="s">
        <v>2435</v>
      </c>
    </row>
    <row r="72" spans="1:15" ht="13.8" x14ac:dyDescent="0.3">
      <c r="A72" s="85">
        <v>17333</v>
      </c>
      <c r="B72" s="53" t="s">
        <v>3896</v>
      </c>
      <c r="C72" s="85" t="s">
        <v>12</v>
      </c>
      <c r="D72" s="96">
        <v>4</v>
      </c>
      <c r="E72" s="88" t="s">
        <v>3923</v>
      </c>
      <c r="F72" s="85" t="s">
        <v>4111</v>
      </c>
      <c r="G72" s="87" t="s">
        <v>4112</v>
      </c>
      <c r="H72" s="94" t="s">
        <v>3488</v>
      </c>
      <c r="I72" s="105">
        <v>1.1000000000000001</v>
      </c>
      <c r="J72" s="100">
        <v>33.299999999999997</v>
      </c>
      <c r="K72" s="102">
        <v>43244</v>
      </c>
      <c r="L72" s="87"/>
      <c r="M72" s="85"/>
      <c r="N72" s="84" t="s">
        <v>3742</v>
      </c>
      <c r="O72" s="84" t="s">
        <v>2551</v>
      </c>
    </row>
    <row r="73" spans="1:15" ht="13.8" x14ac:dyDescent="0.3">
      <c r="A73" s="85">
        <v>62742</v>
      </c>
      <c r="B73" s="53" t="s">
        <v>3897</v>
      </c>
      <c r="C73" s="85" t="s">
        <v>5</v>
      </c>
      <c r="D73" s="96">
        <v>15</v>
      </c>
      <c r="E73" s="88" t="s">
        <v>3686</v>
      </c>
      <c r="F73" s="85" t="s">
        <v>4113</v>
      </c>
      <c r="G73" s="85" t="s">
        <v>4114</v>
      </c>
      <c r="H73" s="94" t="s">
        <v>2665</v>
      </c>
      <c r="I73" s="105">
        <v>1.044</v>
      </c>
      <c r="J73" s="100">
        <v>99</v>
      </c>
      <c r="K73" s="102">
        <v>43245</v>
      </c>
      <c r="L73" s="87"/>
      <c r="M73" s="85"/>
      <c r="N73" s="85" t="s">
        <v>1564</v>
      </c>
      <c r="O73" s="84" t="s">
        <v>7</v>
      </c>
    </row>
    <row r="74" spans="1:15" ht="13.8" x14ac:dyDescent="0.3">
      <c r="A74" s="85">
        <v>36252</v>
      </c>
      <c r="B74" s="53" t="s">
        <v>3886</v>
      </c>
      <c r="C74" s="85" t="s">
        <v>11</v>
      </c>
      <c r="D74" s="96">
        <v>4</v>
      </c>
      <c r="E74" s="88" t="s">
        <v>3914</v>
      </c>
      <c r="F74" s="87" t="s">
        <v>4115</v>
      </c>
      <c r="G74" s="87" t="s">
        <v>4116</v>
      </c>
      <c r="H74" s="94" t="s">
        <v>3942</v>
      </c>
      <c r="I74" s="105">
        <v>1.06</v>
      </c>
      <c r="J74" s="100">
        <v>30.3</v>
      </c>
      <c r="K74" s="102">
        <v>43249</v>
      </c>
      <c r="L74" s="87"/>
      <c r="M74" s="85"/>
      <c r="N74" s="85" t="s">
        <v>1490</v>
      </c>
      <c r="O74" s="95" t="s">
        <v>3924</v>
      </c>
    </row>
    <row r="75" spans="1:15" ht="13.8" x14ac:dyDescent="0.3">
      <c r="A75" s="85">
        <v>26095</v>
      </c>
      <c r="B75" s="53" t="s">
        <v>3890</v>
      </c>
      <c r="C75" s="53" t="s">
        <v>1803</v>
      </c>
      <c r="D75" s="96">
        <v>76</v>
      </c>
      <c r="E75" s="88" t="s">
        <v>3686</v>
      </c>
      <c r="F75" s="85" t="s">
        <v>4117</v>
      </c>
      <c r="G75" s="85" t="s">
        <v>4118</v>
      </c>
      <c r="H75" s="94" t="s">
        <v>3943</v>
      </c>
      <c r="I75" s="105">
        <v>1.1000000000000001</v>
      </c>
      <c r="J75" s="100">
        <v>10.4</v>
      </c>
      <c r="K75" s="102">
        <v>43249</v>
      </c>
      <c r="L75" s="87"/>
      <c r="M75" s="85"/>
      <c r="N75" s="85" t="s">
        <v>1564</v>
      </c>
      <c r="O75" s="95" t="s">
        <v>24</v>
      </c>
    </row>
    <row r="76" spans="1:15" ht="13.8" x14ac:dyDescent="0.3">
      <c r="A76" s="85">
        <v>36532</v>
      </c>
      <c r="B76" s="53" t="s">
        <v>3892</v>
      </c>
      <c r="C76" s="85" t="s">
        <v>5</v>
      </c>
      <c r="D76" s="96">
        <v>10</v>
      </c>
      <c r="E76" s="88" t="s">
        <v>3686</v>
      </c>
      <c r="F76" s="85" t="s">
        <v>4111</v>
      </c>
      <c r="G76" s="87" t="s">
        <v>4119</v>
      </c>
      <c r="H76" s="94" t="s">
        <v>3944</v>
      </c>
      <c r="I76" s="105">
        <v>1.0579000000000001</v>
      </c>
      <c r="J76" s="100">
        <v>70</v>
      </c>
      <c r="K76" s="102">
        <v>43251</v>
      </c>
      <c r="L76" s="87"/>
      <c r="M76" s="85"/>
      <c r="N76" s="84" t="s">
        <v>3554</v>
      </c>
      <c r="O76" s="84" t="s">
        <v>24</v>
      </c>
    </row>
    <row r="77" spans="1:15" ht="13.8" x14ac:dyDescent="0.3">
      <c r="A77" s="85">
        <v>45551</v>
      </c>
      <c r="B77" s="53" t="s">
        <v>3883</v>
      </c>
      <c r="C77" s="85" t="s">
        <v>10</v>
      </c>
      <c r="D77" s="96">
        <v>6</v>
      </c>
      <c r="E77" s="88" t="s">
        <v>3686</v>
      </c>
      <c r="F77" s="87" t="s">
        <v>4115</v>
      </c>
      <c r="G77" s="87" t="s">
        <v>4120</v>
      </c>
      <c r="H77" s="94" t="s">
        <v>3505</v>
      </c>
      <c r="I77" s="105">
        <v>1.02</v>
      </c>
      <c r="J77" s="100">
        <v>80.5</v>
      </c>
      <c r="K77" s="102">
        <v>43257</v>
      </c>
      <c r="L77" s="87"/>
      <c r="M77" s="85"/>
      <c r="N77" s="85" t="s">
        <v>1490</v>
      </c>
      <c r="O77" s="95" t="s">
        <v>2747</v>
      </c>
    </row>
    <row r="78" spans="1:15" ht="13.8" x14ac:dyDescent="0.3">
      <c r="A78" s="85">
        <v>89335</v>
      </c>
      <c r="B78" s="53" t="s">
        <v>3920</v>
      </c>
      <c r="C78" s="85" t="s">
        <v>11</v>
      </c>
      <c r="D78" s="96">
        <v>4</v>
      </c>
      <c r="E78" s="88" t="s">
        <v>3695</v>
      </c>
      <c r="F78" s="87" t="s">
        <v>4121</v>
      </c>
      <c r="G78" s="87" t="s">
        <v>4119</v>
      </c>
      <c r="H78" s="94" t="s">
        <v>3945</v>
      </c>
      <c r="I78" s="105">
        <v>1.02</v>
      </c>
      <c r="J78" s="100">
        <v>11.3</v>
      </c>
      <c r="K78" s="102">
        <v>43259</v>
      </c>
      <c r="L78" s="87"/>
      <c r="M78" s="85"/>
      <c r="N78" s="84" t="s">
        <v>3554</v>
      </c>
      <c r="O78" s="84" t="s">
        <v>3928</v>
      </c>
    </row>
    <row r="79" spans="1:15" ht="13.8" x14ac:dyDescent="0.3">
      <c r="A79" s="85">
        <v>84362</v>
      </c>
      <c r="B79" s="53" t="s">
        <v>3874</v>
      </c>
      <c r="C79" s="85" t="s">
        <v>3851</v>
      </c>
      <c r="D79" s="96">
        <v>12</v>
      </c>
      <c r="E79" s="88" t="s">
        <v>3686</v>
      </c>
      <c r="F79" s="87" t="s">
        <v>4122</v>
      </c>
      <c r="G79" s="87" t="s">
        <v>4123</v>
      </c>
      <c r="H79" s="94" t="s">
        <v>2254</v>
      </c>
      <c r="I79" s="105">
        <v>1.0787</v>
      </c>
      <c r="J79" s="100">
        <v>418</v>
      </c>
      <c r="K79" s="102">
        <v>43259</v>
      </c>
      <c r="L79" s="87"/>
      <c r="M79" s="85"/>
      <c r="N79" s="84" t="s">
        <v>3742</v>
      </c>
      <c r="O79" s="84" t="s">
        <v>1573</v>
      </c>
    </row>
    <row r="80" spans="1:15" ht="13.8" x14ac:dyDescent="0.3">
      <c r="A80" s="85">
        <v>64691</v>
      </c>
      <c r="B80" s="53" t="s">
        <v>3879</v>
      </c>
      <c r="C80" s="85" t="s">
        <v>12</v>
      </c>
      <c r="D80" s="96">
        <v>3</v>
      </c>
      <c r="E80" s="88" t="s">
        <v>3686</v>
      </c>
      <c r="F80" s="87" t="s">
        <v>4124</v>
      </c>
      <c r="G80" s="87" t="s">
        <v>4125</v>
      </c>
      <c r="H80" s="94" t="s">
        <v>3948</v>
      </c>
      <c r="I80" s="105">
        <v>1.03</v>
      </c>
      <c r="J80" s="100">
        <v>90.8</v>
      </c>
      <c r="K80" s="102">
        <v>43263</v>
      </c>
      <c r="L80" s="87"/>
      <c r="M80" s="85"/>
      <c r="N80" s="84" t="s">
        <v>3742</v>
      </c>
      <c r="O80" s="95" t="s">
        <v>2485</v>
      </c>
    </row>
    <row r="81" spans="1:15" ht="13.8" x14ac:dyDescent="0.3">
      <c r="A81" s="85">
        <v>80272</v>
      </c>
      <c r="B81" s="53" t="s">
        <v>3880</v>
      </c>
      <c r="C81" s="53" t="s">
        <v>38</v>
      </c>
      <c r="D81" s="85">
        <v>4.2</v>
      </c>
      <c r="E81" s="88" t="s">
        <v>3774</v>
      </c>
      <c r="F81" s="87" t="s">
        <v>4126</v>
      </c>
      <c r="G81" s="98" t="s">
        <v>4127</v>
      </c>
      <c r="H81" s="94" t="s">
        <v>3949</v>
      </c>
      <c r="I81" s="105">
        <v>1.0979000000000001</v>
      </c>
      <c r="J81" s="100">
        <v>43.5</v>
      </c>
      <c r="K81" s="102">
        <v>43271</v>
      </c>
      <c r="L81" s="87"/>
      <c r="M81" s="85"/>
      <c r="N81" s="84" t="s">
        <v>3554</v>
      </c>
      <c r="O81" s="84" t="s">
        <v>29</v>
      </c>
    </row>
    <row r="82" spans="1:15" ht="13.8" x14ac:dyDescent="0.3">
      <c r="A82" s="85">
        <v>80764</v>
      </c>
      <c r="B82" s="53" t="s">
        <v>3929</v>
      </c>
      <c r="C82" s="53" t="s">
        <v>3938</v>
      </c>
      <c r="D82" s="85">
        <v>6</v>
      </c>
      <c r="E82" s="97" t="s">
        <v>3941</v>
      </c>
      <c r="F82" s="87" t="s">
        <v>4128</v>
      </c>
      <c r="G82" s="98" t="s">
        <v>4129</v>
      </c>
      <c r="H82" s="94" t="s">
        <v>3950</v>
      </c>
      <c r="I82" s="105">
        <v>1.05</v>
      </c>
      <c r="J82" s="100">
        <v>53.9</v>
      </c>
      <c r="K82" s="102">
        <v>43271</v>
      </c>
      <c r="L82" s="87"/>
      <c r="M82" s="85"/>
      <c r="N82" s="84" t="s">
        <v>3742</v>
      </c>
      <c r="O82" s="84" t="s">
        <v>26</v>
      </c>
    </row>
    <row r="83" spans="1:15" ht="13.8" x14ac:dyDescent="0.3">
      <c r="A83" s="85">
        <v>22392</v>
      </c>
      <c r="B83" s="53" t="s">
        <v>3898</v>
      </c>
      <c r="C83" s="85" t="s">
        <v>5</v>
      </c>
      <c r="D83" s="96">
        <v>4</v>
      </c>
      <c r="E83" s="88" t="s">
        <v>3686</v>
      </c>
      <c r="F83" s="87" t="s">
        <v>4121</v>
      </c>
      <c r="G83" s="87" t="s">
        <v>4119</v>
      </c>
      <c r="H83" s="94" t="s">
        <v>3951</v>
      </c>
      <c r="I83" s="105">
        <v>1.0536000000000001</v>
      </c>
      <c r="J83" s="100">
        <v>177</v>
      </c>
      <c r="K83" s="102">
        <v>43273</v>
      </c>
      <c r="L83" s="87"/>
      <c r="M83" s="85"/>
      <c r="N83" s="84" t="s">
        <v>3742</v>
      </c>
      <c r="O83" s="84" t="s">
        <v>24</v>
      </c>
    </row>
    <row r="84" spans="1:15" ht="13.8" x14ac:dyDescent="0.3">
      <c r="A84" s="85">
        <v>64721</v>
      </c>
      <c r="B84" s="53" t="s">
        <v>3884</v>
      </c>
      <c r="C84" s="85" t="s">
        <v>11</v>
      </c>
      <c r="D84" s="85">
        <v>1</v>
      </c>
      <c r="E84" s="97" t="s">
        <v>3695</v>
      </c>
      <c r="F84" s="87" t="s">
        <v>4130</v>
      </c>
      <c r="G84" s="98" t="s">
        <v>4131</v>
      </c>
      <c r="H84" s="94" t="s">
        <v>4006</v>
      </c>
      <c r="I84" s="105">
        <v>1.0256000000000001</v>
      </c>
      <c r="J84" s="100">
        <v>120</v>
      </c>
      <c r="K84" s="102">
        <v>43287</v>
      </c>
      <c r="L84" s="87"/>
      <c r="M84" s="85"/>
      <c r="N84" s="84" t="s">
        <v>3742</v>
      </c>
      <c r="O84" s="84" t="s">
        <v>2485</v>
      </c>
    </row>
    <row r="85" spans="1:15" ht="13.8" x14ac:dyDescent="0.3">
      <c r="A85" s="85">
        <v>47145</v>
      </c>
      <c r="B85" s="53" t="s">
        <v>3937</v>
      </c>
      <c r="C85" s="53" t="s">
        <v>2130</v>
      </c>
      <c r="D85" s="85">
        <v>3</v>
      </c>
      <c r="E85" s="97" t="s">
        <v>3801</v>
      </c>
      <c r="F85" s="87" t="s">
        <v>4123</v>
      </c>
      <c r="G85" s="98" t="s">
        <v>4132</v>
      </c>
      <c r="H85" s="94" t="s">
        <v>4010</v>
      </c>
      <c r="I85" s="105">
        <v>1.0963000000000001</v>
      </c>
      <c r="J85" s="100">
        <v>16.5</v>
      </c>
      <c r="K85" s="102">
        <v>43290</v>
      </c>
      <c r="L85" s="87"/>
      <c r="M85" s="85"/>
      <c r="N85" s="85" t="s">
        <v>1490</v>
      </c>
      <c r="O85" s="84" t="s">
        <v>2485</v>
      </c>
    </row>
    <row r="86" spans="1:15" ht="13.8" x14ac:dyDescent="0.3">
      <c r="A86" s="85">
        <v>80425</v>
      </c>
      <c r="B86" s="53" t="s">
        <v>3926</v>
      </c>
      <c r="C86" s="85" t="s">
        <v>12</v>
      </c>
      <c r="D86" s="85">
        <v>7</v>
      </c>
      <c r="E86" s="88" t="s">
        <v>3918</v>
      </c>
      <c r="F86" s="87" t="s">
        <v>4114</v>
      </c>
      <c r="G86" s="98" t="s">
        <v>4133</v>
      </c>
      <c r="H86" s="94" t="s">
        <v>4012</v>
      </c>
      <c r="I86" s="105">
        <v>1.0795999999999999</v>
      </c>
      <c r="J86" s="100">
        <v>75</v>
      </c>
      <c r="K86" s="102">
        <v>43291</v>
      </c>
      <c r="L86" s="87"/>
      <c r="M86" s="85"/>
      <c r="N86" s="84" t="s">
        <v>3554</v>
      </c>
      <c r="O86" s="84" t="s">
        <v>2536</v>
      </c>
    </row>
    <row r="87" spans="1:15" ht="13.8" x14ac:dyDescent="0.3">
      <c r="A87" s="85">
        <v>47463</v>
      </c>
      <c r="B87" s="53" t="s">
        <v>3877</v>
      </c>
      <c r="C87" s="85" t="s">
        <v>10</v>
      </c>
      <c r="D87" s="85">
        <v>7</v>
      </c>
      <c r="E87" s="88" t="s">
        <v>3748</v>
      </c>
      <c r="F87" s="87" t="s">
        <v>4126</v>
      </c>
      <c r="G87" s="98" t="s">
        <v>4134</v>
      </c>
      <c r="H87" s="94" t="s">
        <v>1993</v>
      </c>
      <c r="I87" s="105">
        <v>1.1319999999999999</v>
      </c>
      <c r="J87" s="100">
        <v>60</v>
      </c>
      <c r="K87" s="102">
        <v>43301</v>
      </c>
      <c r="L87" s="87"/>
      <c r="M87" s="85"/>
      <c r="N87" s="85" t="s">
        <v>1490</v>
      </c>
      <c r="O87" s="84" t="s">
        <v>7</v>
      </c>
    </row>
    <row r="88" spans="1:15" ht="13.8" x14ac:dyDescent="0.3">
      <c r="A88" s="85">
        <v>18155</v>
      </c>
      <c r="B88" s="53" t="s">
        <v>3947</v>
      </c>
      <c r="C88" s="85" t="s">
        <v>12</v>
      </c>
      <c r="D88" s="85">
        <v>6</v>
      </c>
      <c r="E88" s="97" t="s">
        <v>3695</v>
      </c>
      <c r="F88" s="87" t="s">
        <v>4135</v>
      </c>
      <c r="G88" s="98" t="s">
        <v>4136</v>
      </c>
      <c r="H88" s="94" t="s">
        <v>4017</v>
      </c>
      <c r="I88" s="105">
        <v>1.04</v>
      </c>
      <c r="J88" s="100">
        <v>18.62</v>
      </c>
      <c r="K88" s="102">
        <v>43307</v>
      </c>
      <c r="L88" s="87"/>
      <c r="M88" s="85"/>
      <c r="N88" s="84" t="s">
        <v>3554</v>
      </c>
      <c r="O88" s="84" t="s">
        <v>3952</v>
      </c>
    </row>
    <row r="89" spans="1:15" ht="13.8" x14ac:dyDescent="0.3">
      <c r="A89" s="85">
        <v>49122</v>
      </c>
      <c r="B89" s="53" t="s">
        <v>3946</v>
      </c>
      <c r="C89" s="85" t="s">
        <v>12</v>
      </c>
      <c r="D89" s="85">
        <v>6</v>
      </c>
      <c r="E89" s="97" t="s">
        <v>3748</v>
      </c>
      <c r="F89" s="87" t="s">
        <v>4136</v>
      </c>
      <c r="G89" s="98" t="s">
        <v>4137</v>
      </c>
      <c r="H89" s="94" t="s">
        <v>4018</v>
      </c>
      <c r="I89" s="105">
        <v>1.0853999999999999</v>
      </c>
      <c r="J89" s="100">
        <v>220</v>
      </c>
      <c r="K89" s="102">
        <v>43311</v>
      </c>
      <c r="L89" s="87"/>
      <c r="M89" s="85"/>
      <c r="N89" s="85" t="s">
        <v>1490</v>
      </c>
      <c r="O89" s="84" t="s">
        <v>26</v>
      </c>
    </row>
    <row r="90" spans="1:15" ht="13.8" x14ac:dyDescent="0.3">
      <c r="A90" s="85">
        <v>99582</v>
      </c>
      <c r="B90" s="53" t="s">
        <v>3885</v>
      </c>
      <c r="C90" s="53" t="s">
        <v>1648</v>
      </c>
      <c r="D90" s="114">
        <v>3.0225</v>
      </c>
      <c r="E90" s="88" t="s">
        <v>4015</v>
      </c>
      <c r="F90" s="87" t="s">
        <v>4138</v>
      </c>
      <c r="G90" s="98" t="s">
        <v>4139</v>
      </c>
      <c r="H90" s="94" t="s">
        <v>2013</v>
      </c>
      <c r="I90" s="105">
        <v>1.0981000000000001</v>
      </c>
      <c r="J90" s="100">
        <v>75</v>
      </c>
      <c r="K90" s="102">
        <v>43311</v>
      </c>
      <c r="L90" s="87"/>
      <c r="M90" s="85"/>
      <c r="N90" s="84" t="s">
        <v>3742</v>
      </c>
      <c r="O90" s="84" t="s">
        <v>24</v>
      </c>
    </row>
    <row r="91" spans="1:15" ht="13.8" x14ac:dyDescent="0.3">
      <c r="A91" s="85">
        <v>99583</v>
      </c>
      <c r="B91" s="53" t="s">
        <v>4016</v>
      </c>
      <c r="C91" s="85" t="s">
        <v>11</v>
      </c>
      <c r="D91" s="114">
        <v>7</v>
      </c>
      <c r="E91" s="88" t="s">
        <v>4015</v>
      </c>
      <c r="F91" s="87" t="s">
        <v>4138</v>
      </c>
      <c r="G91" s="98" t="s">
        <v>4139</v>
      </c>
      <c r="H91" s="94" t="s">
        <v>2013</v>
      </c>
      <c r="I91" s="105">
        <v>1.0811999999999999</v>
      </c>
      <c r="J91" s="100">
        <v>74.599999999999994</v>
      </c>
      <c r="K91" s="102">
        <v>43312</v>
      </c>
      <c r="L91" s="87"/>
      <c r="M91" s="85"/>
      <c r="N91" s="84" t="s">
        <v>3742</v>
      </c>
      <c r="O91" s="84" t="s">
        <v>2551</v>
      </c>
    </row>
    <row r="92" spans="1:15" ht="13.8" x14ac:dyDescent="0.3">
      <c r="A92" s="85">
        <v>62234</v>
      </c>
      <c r="B92" s="53" t="s">
        <v>3932</v>
      </c>
      <c r="C92" s="85" t="s">
        <v>10</v>
      </c>
      <c r="D92" s="85">
        <v>10</v>
      </c>
      <c r="E92" s="88" t="s">
        <v>3748</v>
      </c>
      <c r="F92" s="87" t="s">
        <v>4140</v>
      </c>
      <c r="G92" s="98" t="s">
        <v>4141</v>
      </c>
      <c r="H92" s="94" t="s">
        <v>2320</v>
      </c>
      <c r="I92" s="105">
        <v>1.0682</v>
      </c>
      <c r="J92" s="100">
        <v>71.5</v>
      </c>
      <c r="K92" s="102">
        <v>43327</v>
      </c>
      <c r="L92" s="87"/>
      <c r="M92" s="85"/>
      <c r="N92" s="84" t="s">
        <v>3554</v>
      </c>
      <c r="O92" s="84" t="s">
        <v>3829</v>
      </c>
    </row>
    <row r="93" spans="1:15" ht="13.8" x14ac:dyDescent="0.3">
      <c r="A93" s="85">
        <v>47641</v>
      </c>
      <c r="B93" s="53" t="s">
        <v>3955</v>
      </c>
      <c r="C93" s="85" t="s">
        <v>12</v>
      </c>
      <c r="D93" s="85">
        <v>6</v>
      </c>
      <c r="E93" s="88" t="s">
        <v>3686</v>
      </c>
      <c r="F93" s="87" t="s">
        <v>4138</v>
      </c>
      <c r="G93" s="98" t="s">
        <v>4142</v>
      </c>
      <c r="H93" s="94" t="s">
        <v>4021</v>
      </c>
      <c r="I93" s="105">
        <v>1.0235000000000001</v>
      </c>
      <c r="J93" s="100">
        <v>82.5</v>
      </c>
      <c r="K93" s="102">
        <v>43327</v>
      </c>
      <c r="L93" s="87"/>
      <c r="M93" s="85"/>
      <c r="N93" s="84" t="s">
        <v>3742</v>
      </c>
      <c r="O93" s="84" t="s">
        <v>25</v>
      </c>
    </row>
    <row r="94" spans="1:15" ht="13.8" x14ac:dyDescent="0.3">
      <c r="A94" s="85">
        <v>65731</v>
      </c>
      <c r="B94" s="53" t="s">
        <v>3939</v>
      </c>
      <c r="C94" s="85" t="s">
        <v>11</v>
      </c>
      <c r="D94" s="85">
        <v>5</v>
      </c>
      <c r="E94" s="97" t="s">
        <v>4011</v>
      </c>
      <c r="F94" s="87" t="s">
        <v>4143</v>
      </c>
      <c r="G94" s="98" t="s">
        <v>4140</v>
      </c>
      <c r="H94" s="94" t="s">
        <v>4021</v>
      </c>
      <c r="I94" s="105">
        <v>1.1499999999999999</v>
      </c>
      <c r="J94" s="100">
        <v>57.5</v>
      </c>
      <c r="K94" s="102">
        <v>43329</v>
      </c>
      <c r="L94" s="87"/>
      <c r="M94" s="85"/>
      <c r="N94" s="85" t="s">
        <v>1490</v>
      </c>
      <c r="O94" s="84" t="s">
        <v>25</v>
      </c>
    </row>
    <row r="95" spans="1:15" ht="13.8" x14ac:dyDescent="0.3">
      <c r="A95" s="85">
        <v>55381</v>
      </c>
      <c r="B95" s="53" t="s">
        <v>3935</v>
      </c>
      <c r="C95" s="85" t="s">
        <v>12</v>
      </c>
      <c r="D95" s="85">
        <v>5.2</v>
      </c>
      <c r="E95" s="88" t="s">
        <v>3748</v>
      </c>
      <c r="F95" s="87" t="s">
        <v>4144</v>
      </c>
      <c r="G95" s="98" t="s">
        <v>4145</v>
      </c>
      <c r="H95" s="94" t="s">
        <v>4029</v>
      </c>
      <c r="I95" s="105">
        <v>1.139</v>
      </c>
      <c r="J95" s="100">
        <v>50</v>
      </c>
      <c r="K95" s="102">
        <v>43335</v>
      </c>
      <c r="L95" s="87"/>
      <c r="M95" s="85"/>
      <c r="N95" s="85" t="s">
        <v>1490</v>
      </c>
      <c r="O95" s="84" t="s">
        <v>1493</v>
      </c>
    </row>
    <row r="96" spans="1:15" ht="13.8" x14ac:dyDescent="0.3">
      <c r="A96" s="85">
        <v>25391</v>
      </c>
      <c r="B96" s="53" t="s">
        <v>3930</v>
      </c>
      <c r="C96" s="53" t="s">
        <v>38</v>
      </c>
      <c r="D96" s="85">
        <v>2.1</v>
      </c>
      <c r="E96" s="88" t="s">
        <v>39</v>
      </c>
      <c r="F96" s="87" t="s">
        <v>4146</v>
      </c>
      <c r="G96" s="98" t="s">
        <v>4147</v>
      </c>
      <c r="H96" s="94" t="s">
        <v>4030</v>
      </c>
      <c r="I96" s="105">
        <v>1.2</v>
      </c>
      <c r="J96" s="100">
        <v>35.94</v>
      </c>
      <c r="K96" s="102">
        <v>43346</v>
      </c>
      <c r="L96" s="87"/>
      <c r="M96" s="85"/>
      <c r="N96" s="84" t="s">
        <v>3554</v>
      </c>
      <c r="O96" s="84" t="s">
        <v>4019</v>
      </c>
    </row>
    <row r="97" spans="1:15" ht="13.8" x14ac:dyDescent="0.3">
      <c r="A97" s="85">
        <v>25392</v>
      </c>
      <c r="B97" s="53" t="s">
        <v>3931</v>
      </c>
      <c r="C97" s="85" t="s">
        <v>10</v>
      </c>
      <c r="D97" s="85">
        <v>3</v>
      </c>
      <c r="E97" s="88" t="s">
        <v>39</v>
      </c>
      <c r="F97" s="87" t="s">
        <v>4146</v>
      </c>
      <c r="G97" s="98" t="s">
        <v>4147</v>
      </c>
      <c r="H97" s="94" t="s">
        <v>4030</v>
      </c>
      <c r="I97" s="105">
        <v>1.17</v>
      </c>
      <c r="J97" s="100">
        <v>35.1</v>
      </c>
      <c r="K97" s="102">
        <v>43347</v>
      </c>
      <c r="L97" s="87"/>
      <c r="M97" s="85"/>
      <c r="N97" s="84" t="s">
        <v>3554</v>
      </c>
      <c r="O97" s="84" t="s">
        <v>2551</v>
      </c>
    </row>
    <row r="98" spans="1:15" ht="13.8" x14ac:dyDescent="0.3">
      <c r="A98" s="85">
        <v>20693</v>
      </c>
      <c r="B98" s="53" t="s">
        <v>4008</v>
      </c>
      <c r="C98" s="85" t="s">
        <v>11</v>
      </c>
      <c r="D98" s="85">
        <v>4</v>
      </c>
      <c r="E98" s="88" t="s">
        <v>1492</v>
      </c>
      <c r="F98" s="87" t="s">
        <v>4148</v>
      </c>
      <c r="G98" s="98" t="s">
        <v>4149</v>
      </c>
      <c r="H98" s="94" t="s">
        <v>4033</v>
      </c>
      <c r="I98" s="105">
        <v>1.1423000000000001</v>
      </c>
      <c r="J98" s="100">
        <v>27.3</v>
      </c>
      <c r="K98" s="102">
        <v>43349</v>
      </c>
      <c r="L98" s="87"/>
      <c r="M98" s="85"/>
      <c r="N98" s="84" t="s">
        <v>1490</v>
      </c>
      <c r="O98" s="84" t="s">
        <v>2485</v>
      </c>
    </row>
    <row r="99" spans="1:15" ht="13.8" x14ac:dyDescent="0.3">
      <c r="A99" s="85">
        <v>33632</v>
      </c>
      <c r="B99" s="53" t="s">
        <v>4007</v>
      </c>
      <c r="C99" s="85" t="s">
        <v>10</v>
      </c>
      <c r="D99" s="85">
        <v>4</v>
      </c>
      <c r="E99" s="88" t="s">
        <v>3748</v>
      </c>
      <c r="F99" s="87" t="s">
        <v>4150</v>
      </c>
      <c r="G99" s="98" t="s">
        <v>4151</v>
      </c>
      <c r="H99" s="94" t="s">
        <v>4034</v>
      </c>
      <c r="I99" s="105">
        <v>1.042</v>
      </c>
      <c r="J99" s="100">
        <v>26.8</v>
      </c>
      <c r="K99" s="102">
        <v>43349</v>
      </c>
      <c r="L99" s="87"/>
      <c r="M99" s="85"/>
      <c r="N99" s="84" t="s">
        <v>1564</v>
      </c>
      <c r="O99" s="84" t="s">
        <v>4035</v>
      </c>
    </row>
    <row r="100" spans="1:15" ht="13.8" x14ac:dyDescent="0.3">
      <c r="A100" s="85">
        <v>12582</v>
      </c>
      <c r="B100" s="53" t="s">
        <v>3953</v>
      </c>
      <c r="C100" s="85" t="s">
        <v>10</v>
      </c>
      <c r="D100" s="85">
        <v>3</v>
      </c>
      <c r="E100" s="88" t="s">
        <v>3914</v>
      </c>
      <c r="F100" s="87" t="s">
        <v>4141</v>
      </c>
      <c r="G100" s="98" t="s">
        <v>4152</v>
      </c>
      <c r="H100" s="94" t="s">
        <v>2795</v>
      </c>
      <c r="I100" s="105">
        <v>1.0409999999999999</v>
      </c>
      <c r="J100" s="100">
        <v>30</v>
      </c>
      <c r="K100" s="102">
        <v>43353</v>
      </c>
      <c r="L100" s="87"/>
      <c r="M100" s="85"/>
      <c r="N100" s="84" t="s">
        <v>4020</v>
      </c>
      <c r="O100" s="84" t="s">
        <v>2551</v>
      </c>
    </row>
    <row r="101" spans="1:15" ht="13.8" x14ac:dyDescent="0.3">
      <c r="A101" s="85">
        <v>1102</v>
      </c>
      <c r="B101" s="53" t="s">
        <v>3887</v>
      </c>
      <c r="C101" s="85" t="s">
        <v>3851</v>
      </c>
      <c r="D101" s="85" t="s">
        <v>4039</v>
      </c>
      <c r="E101" s="88" t="s">
        <v>3922</v>
      </c>
      <c r="F101" s="87" t="s">
        <v>4108</v>
      </c>
      <c r="G101" s="87" t="s">
        <v>4153</v>
      </c>
      <c r="H101" s="94" t="s">
        <v>4</v>
      </c>
      <c r="I101" s="105">
        <v>1.1000000000000001</v>
      </c>
      <c r="J101" s="100">
        <v>42.24</v>
      </c>
      <c r="K101" s="102">
        <v>43367</v>
      </c>
      <c r="L101" s="87"/>
      <c r="M101" s="85"/>
      <c r="N101" s="84" t="s">
        <v>1564</v>
      </c>
      <c r="O101" s="84" t="s">
        <v>4040</v>
      </c>
    </row>
    <row r="102" spans="1:15" ht="13.8" x14ac:dyDescent="0.3">
      <c r="A102" s="85">
        <v>52811</v>
      </c>
      <c r="B102" s="53" t="s">
        <v>4042</v>
      </c>
      <c r="C102" s="85" t="s">
        <v>10</v>
      </c>
      <c r="D102" s="85">
        <v>3</v>
      </c>
      <c r="E102" s="88" t="s">
        <v>3933</v>
      </c>
      <c r="F102" s="87" t="s">
        <v>4154</v>
      </c>
      <c r="G102" s="98" t="s">
        <v>4155</v>
      </c>
      <c r="H102" s="94" t="s">
        <v>1804</v>
      </c>
      <c r="I102" s="105">
        <v>1.0309999999999999</v>
      </c>
      <c r="J102" s="100">
        <v>84</v>
      </c>
      <c r="K102" s="102">
        <v>43361</v>
      </c>
      <c r="L102" s="87"/>
      <c r="M102" s="85"/>
      <c r="N102" s="84" t="s">
        <v>1490</v>
      </c>
      <c r="O102" s="84" t="s">
        <v>25</v>
      </c>
    </row>
    <row r="103" spans="1:15" ht="13.8" x14ac:dyDescent="0.3">
      <c r="A103" s="85">
        <v>98024</v>
      </c>
      <c r="B103" s="53" t="s">
        <v>4022</v>
      </c>
      <c r="C103" s="85" t="s">
        <v>5</v>
      </c>
      <c r="D103" s="85">
        <v>10</v>
      </c>
      <c r="E103" s="88" t="s">
        <v>3914</v>
      </c>
      <c r="F103" s="87" t="s">
        <v>4156</v>
      </c>
      <c r="G103" s="98" t="s">
        <v>4157</v>
      </c>
      <c r="H103" s="94" t="s">
        <v>4041</v>
      </c>
      <c r="I103" s="105">
        <v>1.0649999999999999</v>
      </c>
      <c r="J103" s="100">
        <v>54.5</v>
      </c>
      <c r="K103" s="102">
        <v>43375</v>
      </c>
      <c r="L103" s="87"/>
      <c r="M103" s="85"/>
      <c r="N103" s="84" t="s">
        <v>3742</v>
      </c>
      <c r="O103" s="84" t="s">
        <v>2485</v>
      </c>
    </row>
    <row r="104" spans="1:15" ht="13.8" x14ac:dyDescent="0.3">
      <c r="A104" s="85">
        <v>52852</v>
      </c>
      <c r="B104" s="53" t="s">
        <v>4036</v>
      </c>
      <c r="C104" s="85" t="s">
        <v>10</v>
      </c>
      <c r="D104" s="85">
        <v>6</v>
      </c>
      <c r="E104" s="88" t="s">
        <v>3695</v>
      </c>
      <c r="F104" s="87" t="s">
        <v>4158</v>
      </c>
      <c r="G104" s="98" t="s">
        <v>4159</v>
      </c>
      <c r="H104" s="94" t="s">
        <v>4045</v>
      </c>
      <c r="I104" s="105">
        <v>1.1273</v>
      </c>
      <c r="J104" s="100">
        <v>85</v>
      </c>
      <c r="K104" s="102">
        <v>43390</v>
      </c>
      <c r="L104" s="87"/>
      <c r="M104" s="85"/>
      <c r="N104" s="85" t="s">
        <v>1564</v>
      </c>
      <c r="O104" s="84" t="s">
        <v>2551</v>
      </c>
    </row>
    <row r="105" spans="1:15" ht="13.8" x14ac:dyDescent="0.3">
      <c r="A105" s="85">
        <v>13163</v>
      </c>
      <c r="B105" s="53" t="s">
        <v>3636</v>
      </c>
      <c r="C105" s="53" t="s">
        <v>2712</v>
      </c>
      <c r="D105" s="85">
        <v>5</v>
      </c>
      <c r="E105" s="88" t="s">
        <v>3801</v>
      </c>
      <c r="F105" s="87" t="s">
        <v>4160</v>
      </c>
      <c r="G105" s="98" t="s">
        <v>4161</v>
      </c>
      <c r="H105" s="94" t="s">
        <v>3591</v>
      </c>
      <c r="I105" s="105">
        <v>1.1518999999999999</v>
      </c>
      <c r="J105" s="100">
        <v>20.100000000000001</v>
      </c>
      <c r="K105" s="102">
        <v>43411</v>
      </c>
      <c r="L105" s="87"/>
      <c r="M105" s="85"/>
      <c r="N105" s="84" t="s">
        <v>1490</v>
      </c>
      <c r="O105" s="84" t="s">
        <v>2485</v>
      </c>
    </row>
    <row r="106" spans="1:15" ht="13.8" x14ac:dyDescent="0.3">
      <c r="A106" s="85">
        <v>25355</v>
      </c>
      <c r="B106" s="53" t="s">
        <v>4023</v>
      </c>
      <c r="C106" s="85" t="s">
        <v>12</v>
      </c>
      <c r="D106" s="85">
        <v>10</v>
      </c>
      <c r="E106" s="88" t="s">
        <v>3748</v>
      </c>
      <c r="F106" s="87" t="s">
        <v>4162</v>
      </c>
      <c r="G106" s="98" t="s">
        <v>4163</v>
      </c>
      <c r="H106" s="94" t="s">
        <v>4052</v>
      </c>
      <c r="I106" s="105">
        <v>1.028</v>
      </c>
      <c r="J106" s="100">
        <v>18.8</v>
      </c>
      <c r="K106" s="102">
        <v>43413</v>
      </c>
      <c r="L106" s="87"/>
      <c r="M106" s="85"/>
      <c r="N106" s="85" t="s">
        <v>4038</v>
      </c>
      <c r="O106" s="84" t="s">
        <v>24</v>
      </c>
    </row>
    <row r="107" spans="1:15" ht="13.8" x14ac:dyDescent="0.3">
      <c r="A107" s="85">
        <v>37072</v>
      </c>
      <c r="B107" s="53" t="s">
        <v>4044</v>
      </c>
      <c r="C107" s="53" t="s">
        <v>2130</v>
      </c>
      <c r="D107" s="96">
        <v>7.5750000000000002</v>
      </c>
      <c r="E107" s="88" t="s">
        <v>3748</v>
      </c>
      <c r="F107" s="87" t="s">
        <v>4163</v>
      </c>
      <c r="G107" s="98" t="s">
        <v>4164</v>
      </c>
      <c r="H107" s="94" t="s">
        <v>4065</v>
      </c>
      <c r="I107" s="105">
        <v>1.1131</v>
      </c>
      <c r="J107" s="100">
        <v>20.5</v>
      </c>
      <c r="K107" s="102">
        <v>43430</v>
      </c>
      <c r="L107" s="87"/>
      <c r="M107" s="85"/>
      <c r="N107" s="85" t="s">
        <v>1490</v>
      </c>
      <c r="O107" s="84" t="s">
        <v>7</v>
      </c>
    </row>
    <row r="108" spans="1:15" ht="13.8" x14ac:dyDescent="0.3">
      <c r="A108" s="85">
        <v>1101</v>
      </c>
      <c r="B108" s="53" t="s">
        <v>3940</v>
      </c>
      <c r="C108" s="85" t="s">
        <v>3851</v>
      </c>
      <c r="D108" s="85" t="s">
        <v>4068</v>
      </c>
      <c r="E108" s="88" t="s">
        <v>3881</v>
      </c>
      <c r="F108" s="87" t="s">
        <v>4165</v>
      </c>
      <c r="G108" s="98" t="s">
        <v>4166</v>
      </c>
      <c r="H108" s="94" t="s">
        <v>3740</v>
      </c>
      <c r="I108" s="105">
        <v>1.1599999999999999</v>
      </c>
      <c r="J108" s="100">
        <v>41</v>
      </c>
      <c r="K108" s="102">
        <v>43444</v>
      </c>
      <c r="L108" s="87"/>
      <c r="M108" s="85"/>
      <c r="N108" s="84" t="s">
        <v>3554</v>
      </c>
      <c r="O108" s="84" t="s">
        <v>4069</v>
      </c>
    </row>
    <row r="109" spans="1:15" ht="13.8" x14ac:dyDescent="0.3">
      <c r="A109" s="85">
        <v>22431</v>
      </c>
      <c r="B109" s="53" t="s">
        <v>4026</v>
      </c>
      <c r="C109" s="85" t="s">
        <v>4196</v>
      </c>
      <c r="D109" s="85">
        <v>4</v>
      </c>
      <c r="E109" s="88" t="s">
        <v>3914</v>
      </c>
      <c r="F109" s="87" t="s">
        <v>4167</v>
      </c>
      <c r="G109" s="98" t="s">
        <v>4168</v>
      </c>
      <c r="H109" s="94" t="s">
        <v>4063</v>
      </c>
      <c r="I109" s="105">
        <v>1.02</v>
      </c>
      <c r="J109" s="100">
        <v>19.399999999999999</v>
      </c>
      <c r="K109" s="102">
        <v>43434</v>
      </c>
      <c r="L109" s="87"/>
      <c r="M109" s="85"/>
      <c r="N109" s="85" t="s">
        <v>1564</v>
      </c>
      <c r="O109" s="84" t="s">
        <v>4064</v>
      </c>
    </row>
    <row r="110" spans="1:15" ht="13.8" x14ac:dyDescent="0.3">
      <c r="A110" s="85">
        <v>24392</v>
      </c>
      <c r="B110" s="53" t="s">
        <v>4050</v>
      </c>
      <c r="C110" s="85" t="s">
        <v>5</v>
      </c>
      <c r="D110" s="96">
        <v>30</v>
      </c>
      <c r="E110" s="88" t="s">
        <v>2583</v>
      </c>
      <c r="F110" s="87" t="s">
        <v>4169</v>
      </c>
      <c r="G110" s="98" t="s">
        <v>4170</v>
      </c>
      <c r="H110" s="94" t="s">
        <v>2505</v>
      </c>
      <c r="I110" s="105">
        <v>1.1473</v>
      </c>
      <c r="J110" s="100">
        <v>148</v>
      </c>
      <c r="K110" s="102">
        <v>43445</v>
      </c>
      <c r="L110" s="87"/>
      <c r="M110" s="85"/>
      <c r="N110" s="85" t="s">
        <v>1490</v>
      </c>
      <c r="O110" s="84" t="s">
        <v>7</v>
      </c>
    </row>
    <row r="111" spans="1:15" ht="13.8" x14ac:dyDescent="0.3">
      <c r="A111" s="85">
        <v>28886</v>
      </c>
      <c r="B111" s="53" t="s">
        <v>4049</v>
      </c>
      <c r="C111" s="85" t="s">
        <v>1920</v>
      </c>
      <c r="D111" s="96">
        <v>50</v>
      </c>
      <c r="E111" s="88" t="s">
        <v>3881</v>
      </c>
      <c r="F111" s="87" t="s">
        <v>4171</v>
      </c>
      <c r="G111" s="98" t="s">
        <v>4172</v>
      </c>
      <c r="H111" s="94" t="s">
        <v>2514</v>
      </c>
      <c r="I111" s="105" t="s">
        <v>4053</v>
      </c>
      <c r="J111" s="100">
        <v>11.06</v>
      </c>
      <c r="K111" s="102">
        <v>43451</v>
      </c>
      <c r="L111" s="87"/>
      <c r="M111" s="85"/>
      <c r="N111" s="85" t="s">
        <v>1564</v>
      </c>
      <c r="O111" s="84" t="s">
        <v>2772</v>
      </c>
    </row>
    <row r="112" spans="1:15" ht="13.8" x14ac:dyDescent="0.3">
      <c r="A112" s="85">
        <v>27481</v>
      </c>
      <c r="B112" s="53" t="s">
        <v>4037</v>
      </c>
      <c r="C112" s="85" t="s">
        <v>10</v>
      </c>
      <c r="D112" s="96">
        <v>8</v>
      </c>
      <c r="E112" s="88" t="s">
        <v>3881</v>
      </c>
      <c r="F112" s="87" t="s">
        <v>4173</v>
      </c>
      <c r="G112" s="98" t="s">
        <v>4174</v>
      </c>
      <c r="H112" s="94" t="s">
        <v>4073</v>
      </c>
      <c r="I112" s="105">
        <v>1.1079000000000001</v>
      </c>
      <c r="J112" s="100">
        <v>68.8</v>
      </c>
      <c r="K112" s="102">
        <v>43458</v>
      </c>
      <c r="L112" s="87"/>
      <c r="M112" s="85"/>
      <c r="N112" s="85" t="s">
        <v>1564</v>
      </c>
      <c r="O112" s="84" t="s">
        <v>24</v>
      </c>
    </row>
    <row r="113" spans="1:15" ht="13.8" x14ac:dyDescent="0.3">
      <c r="A113" s="85">
        <v>41901</v>
      </c>
      <c r="B113" s="53" t="s">
        <v>4024</v>
      </c>
      <c r="C113" s="85" t="s">
        <v>5</v>
      </c>
      <c r="D113" s="85">
        <v>7.5</v>
      </c>
      <c r="E113" s="88" t="s">
        <v>3933</v>
      </c>
      <c r="F113" s="87" t="s">
        <v>4155</v>
      </c>
      <c r="G113" s="98" t="s">
        <v>4175</v>
      </c>
      <c r="H113" s="94" t="s">
        <v>2137</v>
      </c>
      <c r="I113" s="105">
        <v>1.0935999999999999</v>
      </c>
      <c r="J113" s="100">
        <v>111</v>
      </c>
      <c r="K113" s="102">
        <v>43462</v>
      </c>
      <c r="L113" s="87"/>
      <c r="M113" s="85"/>
      <c r="N113" s="85" t="s">
        <v>1490</v>
      </c>
      <c r="O113" s="84" t="s">
        <v>2485</v>
      </c>
    </row>
    <row r="114" spans="1:15" ht="13.8" x14ac:dyDescent="0.3">
      <c r="A114" s="85">
        <v>65911</v>
      </c>
      <c r="B114" s="53" t="s">
        <v>4051</v>
      </c>
      <c r="C114" s="85" t="s">
        <v>10</v>
      </c>
      <c r="D114" s="85">
        <v>1.5</v>
      </c>
      <c r="E114" s="88" t="s">
        <v>4011</v>
      </c>
      <c r="F114" s="87" t="s">
        <v>4176</v>
      </c>
      <c r="G114" s="98" t="s">
        <v>4177</v>
      </c>
      <c r="H114" s="94" t="s">
        <v>2137</v>
      </c>
      <c r="I114" s="105">
        <v>1.05</v>
      </c>
      <c r="J114" s="100">
        <v>43.73</v>
      </c>
      <c r="K114" s="102">
        <v>43468</v>
      </c>
      <c r="L114" s="87"/>
      <c r="M114" s="85"/>
      <c r="N114" s="85" t="s">
        <v>1490</v>
      </c>
      <c r="O114" s="84" t="s">
        <v>2485</v>
      </c>
    </row>
    <row r="115" spans="1:15" ht="13.8" x14ac:dyDescent="0.3">
      <c r="A115" s="85">
        <v>84731</v>
      </c>
      <c r="B115" s="53" t="s">
        <v>4060</v>
      </c>
      <c r="C115" s="85" t="s">
        <v>12</v>
      </c>
      <c r="D115" s="85">
        <v>5</v>
      </c>
      <c r="E115" s="88" t="s">
        <v>3923</v>
      </c>
      <c r="F115" s="87" t="s">
        <v>4172</v>
      </c>
      <c r="G115" s="98" t="s">
        <v>4178</v>
      </c>
      <c r="H115" s="94" t="s">
        <v>4074</v>
      </c>
      <c r="I115" s="105">
        <v>1.093</v>
      </c>
      <c r="J115" s="100">
        <v>61.5</v>
      </c>
      <c r="K115" s="102">
        <v>43469</v>
      </c>
      <c r="L115" s="87"/>
      <c r="M115" s="85"/>
      <c r="N115" s="85" t="s">
        <v>1490</v>
      </c>
      <c r="O115" s="84" t="s">
        <v>2536</v>
      </c>
    </row>
    <row r="116" spans="1:15" ht="13.8" x14ac:dyDescent="0.3">
      <c r="A116" s="85">
        <v>32243</v>
      </c>
      <c r="B116" s="53" t="s">
        <v>3893</v>
      </c>
      <c r="C116" s="53" t="s">
        <v>1648</v>
      </c>
      <c r="D116" s="96">
        <v>1.5</v>
      </c>
      <c r="E116" s="88" t="s">
        <v>3914</v>
      </c>
      <c r="F116" s="87" t="s">
        <v>4179</v>
      </c>
      <c r="G116" s="98" t="s">
        <v>4180</v>
      </c>
      <c r="H116" s="94" t="s">
        <v>2144</v>
      </c>
      <c r="I116" s="105">
        <v>1.06</v>
      </c>
      <c r="J116" s="100">
        <v>63.3</v>
      </c>
      <c r="K116" s="102">
        <v>43474</v>
      </c>
      <c r="L116" s="87"/>
      <c r="M116" s="85"/>
      <c r="N116" s="84" t="s">
        <v>1490</v>
      </c>
      <c r="O116" s="84" t="s">
        <v>24</v>
      </c>
    </row>
    <row r="117" spans="1:15" ht="13.8" x14ac:dyDescent="0.3">
      <c r="A117" s="85">
        <v>44331</v>
      </c>
      <c r="B117" s="53" t="s">
        <v>4057</v>
      </c>
      <c r="C117" s="85" t="s">
        <v>10</v>
      </c>
      <c r="D117" s="85">
        <v>2.5</v>
      </c>
      <c r="E117" s="88" t="s">
        <v>3748</v>
      </c>
      <c r="F117" s="87" t="s">
        <v>4180</v>
      </c>
      <c r="G117" s="98" t="s">
        <v>4181</v>
      </c>
      <c r="H117" s="94" t="s">
        <v>4077</v>
      </c>
      <c r="I117" s="105">
        <v>1.0564</v>
      </c>
      <c r="J117" s="100">
        <v>30</v>
      </c>
      <c r="K117" s="102">
        <v>43482</v>
      </c>
      <c r="L117" s="87"/>
      <c r="M117" s="85"/>
      <c r="N117" s="85" t="s">
        <v>1564</v>
      </c>
      <c r="O117" s="84" t="s">
        <v>4075</v>
      </c>
    </row>
    <row r="118" spans="1:15" ht="13.8" x14ac:dyDescent="0.3">
      <c r="A118" s="85">
        <v>14721</v>
      </c>
      <c r="B118" s="53" t="s">
        <v>4025</v>
      </c>
      <c r="C118" s="53" t="s">
        <v>1668</v>
      </c>
      <c r="D118" s="85">
        <v>3</v>
      </c>
      <c r="E118" s="88" t="s">
        <v>3774</v>
      </c>
      <c r="F118" s="87" t="s">
        <v>4180</v>
      </c>
      <c r="G118" s="98" t="s">
        <v>4182</v>
      </c>
      <c r="H118" s="94" t="s">
        <v>2163</v>
      </c>
      <c r="I118" s="105">
        <v>1.02</v>
      </c>
      <c r="J118" s="100">
        <v>29.99</v>
      </c>
      <c r="K118" s="102">
        <v>43495</v>
      </c>
      <c r="L118" s="87"/>
      <c r="M118" s="87"/>
      <c r="N118" s="85" t="s">
        <v>3742</v>
      </c>
      <c r="O118" s="84" t="s">
        <v>24</v>
      </c>
    </row>
    <row r="119" spans="1:15" ht="13.8" x14ac:dyDescent="0.3">
      <c r="A119" s="85">
        <v>27322</v>
      </c>
      <c r="B119" s="53" t="s">
        <v>3878</v>
      </c>
      <c r="C119" s="53" t="s">
        <v>3934</v>
      </c>
      <c r="D119" s="85">
        <v>5</v>
      </c>
      <c r="E119" s="88" t="s">
        <v>2265</v>
      </c>
      <c r="F119" s="87" t="s">
        <v>4118</v>
      </c>
      <c r="G119" s="98">
        <v>43475</v>
      </c>
      <c r="H119" s="94" t="s">
        <v>4078</v>
      </c>
      <c r="I119" s="105">
        <v>1.1069</v>
      </c>
      <c r="J119" s="100">
        <v>78</v>
      </c>
      <c r="K119" s="102">
        <v>43516</v>
      </c>
      <c r="L119" s="87"/>
      <c r="M119" s="87"/>
      <c r="N119" s="85" t="s">
        <v>1490</v>
      </c>
      <c r="O119" s="84" t="s">
        <v>26</v>
      </c>
    </row>
    <row r="120" spans="1:15" ht="13.8" x14ac:dyDescent="0.3">
      <c r="A120" s="85">
        <v>33462</v>
      </c>
      <c r="B120" s="53" t="s">
        <v>4072</v>
      </c>
      <c r="C120" s="85" t="s">
        <v>11</v>
      </c>
      <c r="D120" s="85">
        <v>3.5</v>
      </c>
      <c r="E120" s="88" t="s">
        <v>4015</v>
      </c>
      <c r="F120" s="87" t="s">
        <v>4183</v>
      </c>
      <c r="G120" s="98" t="s">
        <v>4184</v>
      </c>
      <c r="H120" s="94" t="s">
        <v>3866</v>
      </c>
      <c r="I120" s="105">
        <v>1.0207999999999999</v>
      </c>
      <c r="J120" s="100">
        <v>35.880000000000003</v>
      </c>
      <c r="K120" s="102">
        <v>43515</v>
      </c>
      <c r="L120" s="87"/>
      <c r="M120" s="87"/>
      <c r="N120" s="85" t="s">
        <v>1490</v>
      </c>
      <c r="O120" s="84" t="s">
        <v>26</v>
      </c>
    </row>
    <row r="121" spans="1:15" ht="13.8" x14ac:dyDescent="0.3">
      <c r="A121" s="85">
        <v>2601</v>
      </c>
      <c r="B121" s="53" t="s">
        <v>4067</v>
      </c>
      <c r="C121" s="53" t="s">
        <v>4084</v>
      </c>
      <c r="D121" s="85" t="s">
        <v>4066</v>
      </c>
      <c r="E121" s="88" t="s">
        <v>3923</v>
      </c>
      <c r="F121" s="87">
        <v>43437</v>
      </c>
      <c r="G121" s="98">
        <v>43453</v>
      </c>
      <c r="H121" s="94" t="s">
        <v>3740</v>
      </c>
      <c r="I121" s="105">
        <v>1.05</v>
      </c>
      <c r="J121" s="100">
        <v>11.95</v>
      </c>
      <c r="K121" s="102">
        <v>43522</v>
      </c>
      <c r="L121" s="87"/>
      <c r="M121" s="87"/>
      <c r="N121" s="85" t="s">
        <v>1490</v>
      </c>
      <c r="O121" s="84" t="s">
        <v>2485</v>
      </c>
    </row>
    <row r="122" spans="1:15" ht="13.8" x14ac:dyDescent="0.3">
      <c r="A122" s="85">
        <v>6269</v>
      </c>
      <c r="B122" s="53" t="s">
        <v>3868</v>
      </c>
      <c r="C122" s="85" t="s">
        <v>5</v>
      </c>
      <c r="D122" s="85" t="s">
        <v>4055</v>
      </c>
      <c r="E122" s="88" t="s">
        <v>2249</v>
      </c>
      <c r="F122" s="87">
        <v>43440</v>
      </c>
      <c r="G122" s="98">
        <v>43456</v>
      </c>
      <c r="H122" s="94" t="s">
        <v>3740</v>
      </c>
      <c r="I122" s="105">
        <v>1.1499999999999999</v>
      </c>
      <c r="J122" s="100">
        <v>83.95</v>
      </c>
      <c r="K122" s="102">
        <v>43488</v>
      </c>
      <c r="L122" s="87"/>
      <c r="M122" s="87"/>
      <c r="N122" s="85" t="s">
        <v>4071</v>
      </c>
      <c r="O122" s="84" t="s">
        <v>4082</v>
      </c>
    </row>
    <row r="123" spans="1:15" ht="13.8" x14ac:dyDescent="0.3">
      <c r="A123" s="85">
        <v>64143</v>
      </c>
      <c r="B123" s="53" t="s">
        <v>4059</v>
      </c>
      <c r="C123" s="85" t="s">
        <v>5</v>
      </c>
      <c r="D123" s="85">
        <v>60</v>
      </c>
      <c r="E123" s="88" t="s">
        <v>3881</v>
      </c>
      <c r="F123" s="87" t="s">
        <v>4185</v>
      </c>
      <c r="G123" s="98" t="s">
        <v>4186</v>
      </c>
      <c r="H123" s="94" t="s">
        <v>4079</v>
      </c>
      <c r="I123" s="105">
        <v>1.1000000000000001</v>
      </c>
      <c r="J123" s="100">
        <v>272.8</v>
      </c>
      <c r="K123" s="102">
        <v>43522</v>
      </c>
      <c r="L123" s="87"/>
      <c r="M123" s="87"/>
      <c r="N123" s="85" t="s">
        <v>1564</v>
      </c>
      <c r="O123" s="84" t="s">
        <v>2551</v>
      </c>
    </row>
    <row r="124" spans="1:15" ht="13.8" x14ac:dyDescent="0.3">
      <c r="A124" s="85">
        <v>15696</v>
      </c>
      <c r="B124" s="53" t="s">
        <v>4046</v>
      </c>
      <c r="C124" s="85" t="s">
        <v>11</v>
      </c>
      <c r="D124" s="85">
        <v>2</v>
      </c>
      <c r="E124" s="88" t="s">
        <v>3695</v>
      </c>
      <c r="F124" s="87" t="s">
        <v>4103</v>
      </c>
      <c r="G124" s="98" t="s">
        <v>4104</v>
      </c>
      <c r="H124" s="94" t="s">
        <v>4083</v>
      </c>
      <c r="I124" s="105">
        <v>1.07</v>
      </c>
      <c r="J124" s="100">
        <v>23</v>
      </c>
      <c r="K124" s="102">
        <v>43523</v>
      </c>
      <c r="L124" s="87"/>
      <c r="M124" s="87"/>
      <c r="N124" s="84" t="s">
        <v>4061</v>
      </c>
      <c r="O124" s="84" t="s">
        <v>4062</v>
      </c>
    </row>
    <row r="125" spans="1:15" ht="13.8" x14ac:dyDescent="0.3">
      <c r="A125" s="85">
        <v>61753</v>
      </c>
      <c r="B125" s="53" t="s">
        <v>4028</v>
      </c>
      <c r="C125" s="85" t="s">
        <v>10</v>
      </c>
      <c r="D125" s="85">
        <v>2</v>
      </c>
      <c r="E125" s="88" t="s">
        <v>3695</v>
      </c>
      <c r="F125" s="87" t="s">
        <v>4187</v>
      </c>
      <c r="G125" s="98" t="s">
        <v>4188</v>
      </c>
      <c r="H125" s="94" t="s">
        <v>4081</v>
      </c>
      <c r="I125" s="105">
        <v>1.1000000000000001</v>
      </c>
      <c r="J125" s="100">
        <v>31.7</v>
      </c>
      <c r="K125" s="102">
        <v>43528</v>
      </c>
      <c r="L125" s="87"/>
      <c r="M125" s="87"/>
      <c r="N125" s="85" t="s">
        <v>1490</v>
      </c>
      <c r="O125" s="84" t="s">
        <v>26</v>
      </c>
    </row>
    <row r="126" spans="1:15" ht="13.8" x14ac:dyDescent="0.3">
      <c r="A126" s="85">
        <v>17861</v>
      </c>
      <c r="B126" s="53" t="s">
        <v>4043</v>
      </c>
      <c r="C126" s="85" t="s">
        <v>10</v>
      </c>
      <c r="D126" s="96">
        <v>3</v>
      </c>
      <c r="E126" s="88" t="s">
        <v>3881</v>
      </c>
      <c r="F126" s="87" t="s">
        <v>4189</v>
      </c>
      <c r="G126" s="98" t="s">
        <v>4180</v>
      </c>
      <c r="H126" s="94" t="s">
        <v>4081</v>
      </c>
      <c r="I126" s="105">
        <v>1.05</v>
      </c>
      <c r="J126" s="100">
        <v>78</v>
      </c>
      <c r="K126" s="102">
        <v>43528</v>
      </c>
      <c r="L126" s="87"/>
      <c r="M126" s="87"/>
      <c r="N126" s="85" t="s">
        <v>1490</v>
      </c>
      <c r="O126" s="84" t="s">
        <v>2551</v>
      </c>
    </row>
    <row r="127" spans="1:15" ht="13.8" x14ac:dyDescent="0.3">
      <c r="A127" s="85">
        <v>47162</v>
      </c>
      <c r="B127" s="53" t="s">
        <v>3889</v>
      </c>
      <c r="C127" s="53" t="s">
        <v>1668</v>
      </c>
      <c r="D127" s="85">
        <v>2</v>
      </c>
      <c r="E127" s="88" t="s">
        <v>3774</v>
      </c>
      <c r="F127" s="87" t="s">
        <v>4190</v>
      </c>
      <c r="G127" s="98" t="s">
        <v>4191</v>
      </c>
      <c r="H127" s="94" t="s">
        <v>4080</v>
      </c>
      <c r="I127" s="105">
        <v>1.05</v>
      </c>
      <c r="J127" s="100">
        <v>18.59</v>
      </c>
      <c r="K127" s="102">
        <v>43529</v>
      </c>
      <c r="L127" s="87"/>
      <c r="M127" s="87"/>
      <c r="N127" s="85" t="s">
        <v>1490</v>
      </c>
      <c r="O127" s="84" t="s">
        <v>24</v>
      </c>
    </row>
    <row r="128" spans="1:15" ht="13.8" x14ac:dyDescent="0.3">
      <c r="A128" s="85">
        <v>17961</v>
      </c>
      <c r="B128" s="53" t="s">
        <v>4056</v>
      </c>
      <c r="C128" s="85" t="s">
        <v>11</v>
      </c>
      <c r="D128" s="85">
        <v>3</v>
      </c>
      <c r="E128" s="88" t="s">
        <v>3686</v>
      </c>
      <c r="F128" s="87" t="s">
        <v>4180</v>
      </c>
      <c r="G128" s="98" t="s">
        <v>4181</v>
      </c>
      <c r="H128" s="94" t="s">
        <v>2609</v>
      </c>
      <c r="I128" s="105">
        <v>1.03</v>
      </c>
      <c r="J128" s="100">
        <v>48.8</v>
      </c>
      <c r="K128" s="102">
        <v>43530</v>
      </c>
      <c r="L128" s="87"/>
      <c r="M128" s="87"/>
      <c r="N128" s="85" t="s">
        <v>1490</v>
      </c>
      <c r="O128" s="84" t="s">
        <v>2551</v>
      </c>
    </row>
    <row r="129" spans="1:20" ht="13.8" x14ac:dyDescent="0.3">
      <c r="A129" s="85">
        <v>49065</v>
      </c>
      <c r="B129" s="53" t="s">
        <v>4054</v>
      </c>
      <c r="C129" s="85" t="s">
        <v>12</v>
      </c>
      <c r="D129" s="85">
        <v>12</v>
      </c>
      <c r="E129" s="88" t="s">
        <v>3748</v>
      </c>
      <c r="F129" s="87" t="s">
        <v>4192</v>
      </c>
      <c r="G129" s="98" t="s">
        <v>4193</v>
      </c>
      <c r="H129" s="94" t="s">
        <v>4085</v>
      </c>
      <c r="I129" s="105">
        <v>1.08</v>
      </c>
      <c r="J129" s="100">
        <v>26.9</v>
      </c>
      <c r="K129" s="102">
        <v>43539</v>
      </c>
      <c r="L129" s="87"/>
      <c r="M129" s="87"/>
      <c r="N129" s="85" t="s">
        <v>1490</v>
      </c>
      <c r="O129" s="84" t="s">
        <v>2747</v>
      </c>
    </row>
    <row r="130" spans="1:20" ht="13.8" x14ac:dyDescent="0.3">
      <c r="A130" s="85">
        <v>24722</v>
      </c>
      <c r="B130" s="53" t="s">
        <v>4027</v>
      </c>
      <c r="C130" s="85">
        <v>2472</v>
      </c>
      <c r="D130" s="85">
        <v>6</v>
      </c>
      <c r="E130" s="88" t="s">
        <v>3686</v>
      </c>
      <c r="F130" s="87" t="s">
        <v>4194</v>
      </c>
      <c r="G130" s="98" t="s">
        <v>4195</v>
      </c>
      <c r="H130" s="94" t="s">
        <v>4086</v>
      </c>
      <c r="I130" s="105">
        <v>1.0829</v>
      </c>
      <c r="J130" s="100">
        <v>46</v>
      </c>
      <c r="K130" s="102">
        <v>43542</v>
      </c>
      <c r="L130" s="87"/>
      <c r="M130" s="87"/>
      <c r="N130" s="85" t="s">
        <v>1490</v>
      </c>
      <c r="O130" s="84" t="s">
        <v>26</v>
      </c>
    </row>
    <row r="131" spans="1:20" ht="13.8" x14ac:dyDescent="0.3">
      <c r="A131" s="85">
        <v>49431</v>
      </c>
      <c r="B131" s="53" t="s">
        <v>4058</v>
      </c>
      <c r="C131" s="85" t="s">
        <v>10</v>
      </c>
      <c r="D131" s="85">
        <v>15</v>
      </c>
      <c r="E131" s="88" t="s">
        <v>3922</v>
      </c>
      <c r="F131" s="87" t="s">
        <v>4183</v>
      </c>
      <c r="G131" s="98" t="s">
        <v>4184</v>
      </c>
      <c r="H131" s="94" t="s">
        <v>4089</v>
      </c>
      <c r="I131" s="105">
        <v>1.02</v>
      </c>
      <c r="J131" s="100">
        <v>121.1</v>
      </c>
      <c r="K131" s="102">
        <v>43557</v>
      </c>
      <c r="L131" s="87"/>
      <c r="M131" s="87"/>
      <c r="N131" s="85" t="s">
        <v>1490</v>
      </c>
      <c r="O131" s="84" t="s">
        <v>26</v>
      </c>
      <c r="P131" s="85" t="s">
        <v>4434</v>
      </c>
    </row>
    <row r="132" spans="1:20" ht="13.8" x14ac:dyDescent="0.3">
      <c r="A132" s="85">
        <v>17881</v>
      </c>
      <c r="B132" s="53" t="s">
        <v>4070</v>
      </c>
      <c r="C132" s="85" t="s">
        <v>12</v>
      </c>
      <c r="D132" s="85">
        <v>4.2</v>
      </c>
      <c r="E132" s="88" t="s">
        <v>3801</v>
      </c>
      <c r="F132" s="87" t="s">
        <v>4183</v>
      </c>
      <c r="G132" s="98" t="s">
        <v>4184</v>
      </c>
      <c r="H132" s="94" t="s">
        <v>4099</v>
      </c>
      <c r="I132" s="105">
        <v>1.0143</v>
      </c>
      <c r="J132" s="100">
        <v>106.5</v>
      </c>
      <c r="K132" s="102">
        <v>43573</v>
      </c>
      <c r="L132" s="87"/>
      <c r="M132" s="87"/>
      <c r="N132" s="85" t="s">
        <v>1490</v>
      </c>
      <c r="O132" s="84" t="s">
        <v>24</v>
      </c>
    </row>
    <row r="133" spans="1:20" ht="13.8" x14ac:dyDescent="0.3">
      <c r="A133" s="85">
        <v>32606</v>
      </c>
      <c r="B133" s="53" t="s">
        <v>4090</v>
      </c>
      <c r="C133" s="53" t="s">
        <v>2083</v>
      </c>
      <c r="D133" s="85" t="e">
        <f>VLOOKUP(VALUE(LEFT($A133,4)), 送件!$1:$1048576, 8,FALSE)/100000000</f>
        <v>#N/A</v>
      </c>
      <c r="E133" s="88" t="e">
        <f>VLOOKUP(VALUE(LEFT($A133,4)),送件!$1:$1048576, 6,FALSE)</f>
        <v>#N/A</v>
      </c>
      <c r="F133" s="87" t="s">
        <v>4691</v>
      </c>
      <c r="G133" s="98" t="s">
        <v>4692</v>
      </c>
      <c r="H133" s="94" t="s">
        <v>3925</v>
      </c>
      <c r="I133" s="105">
        <v>1.05</v>
      </c>
      <c r="J133" s="100">
        <v>52.2</v>
      </c>
      <c r="K133" s="102">
        <v>43593</v>
      </c>
      <c r="L133" s="87"/>
      <c r="M133" s="87"/>
      <c r="N133" s="85" t="s">
        <v>1564</v>
      </c>
      <c r="O133" s="84" t="s">
        <v>2551</v>
      </c>
      <c r="Q133" s="118"/>
      <c r="R133" s="118"/>
      <c r="S133" s="118"/>
      <c r="T133" s="118"/>
    </row>
    <row r="134" spans="1:20" ht="13.8" x14ac:dyDescent="0.3">
      <c r="A134" s="85">
        <v>33243</v>
      </c>
      <c r="B134" s="53" t="s">
        <v>4088</v>
      </c>
      <c r="C134" s="85" t="str">
        <f>"TCRI"&amp;VLOOKUP(VALUE(LEFT($A134,4)), TCRI!$A:$B,2,FALSE)</f>
        <v>TCRI4</v>
      </c>
      <c r="D134" s="85">
        <f>VLOOKUP(VALUE(LEFT($A134,4)), 送件!$1:$1048576, 8,FALSE)/100000000</f>
        <v>15</v>
      </c>
      <c r="E134" s="88" t="str">
        <f>VLOOKUP(VALUE(LEFT($A134,4)), 送件!$1:$1048576, 6,FALSE)</f>
        <v>凱基證券</v>
      </c>
      <c r="F134" s="85" t="s">
        <v>4693</v>
      </c>
      <c r="G134" s="98" t="s">
        <v>4694</v>
      </c>
      <c r="H134" s="94" t="s">
        <v>4208</v>
      </c>
      <c r="I134" s="105" t="s">
        <v>3895</v>
      </c>
      <c r="J134" s="100">
        <v>133</v>
      </c>
      <c r="K134" s="102">
        <v>43614</v>
      </c>
      <c r="L134" s="87"/>
      <c r="M134" s="87"/>
      <c r="N134" s="84" t="s">
        <v>3554</v>
      </c>
      <c r="O134" s="84" t="s">
        <v>1493</v>
      </c>
      <c r="Q134" s="118"/>
      <c r="R134" s="118"/>
      <c r="S134" s="118"/>
      <c r="T134" s="118"/>
    </row>
    <row r="135" spans="1:20" ht="13.8" x14ac:dyDescent="0.3">
      <c r="A135" s="85">
        <v>35961</v>
      </c>
      <c r="B135" s="53" t="s">
        <v>4101</v>
      </c>
      <c r="C135" s="85" t="str">
        <f>"TCRI"&amp;VLOOKUP(VALUE(LEFT($A135,4)), TCRI!$A:$B,2,FALSE)</f>
        <v>TCRI4</v>
      </c>
      <c r="D135" s="85" t="e">
        <f>VLOOKUP(VALUE(LEFT($A135,4)), 送件!$1:$1048576, 8,FALSE)/100000000</f>
        <v>#N/A</v>
      </c>
      <c r="E135" s="88" t="e">
        <f>VLOOKUP(VALUE(LEFT($A135,4)), 送件!$1:$1048576, 6,FALSE)</f>
        <v>#N/A</v>
      </c>
      <c r="F135" s="85" t="s">
        <v>4695</v>
      </c>
      <c r="G135" s="98" t="s">
        <v>4696</v>
      </c>
      <c r="H135" s="94" t="s">
        <v>4209</v>
      </c>
      <c r="I135" s="105">
        <v>1.1499999999999999</v>
      </c>
      <c r="J135" s="100">
        <v>98.3</v>
      </c>
      <c r="K135" s="102">
        <v>43622</v>
      </c>
      <c r="L135" s="87"/>
      <c r="M135" s="87"/>
      <c r="N135" s="85" t="s">
        <v>1490</v>
      </c>
      <c r="O135" s="84" t="s">
        <v>24</v>
      </c>
    </row>
    <row r="136" spans="1:20" ht="13.8" x14ac:dyDescent="0.3">
      <c r="A136" s="85">
        <v>43068</v>
      </c>
      <c r="B136" s="53" t="s">
        <v>4091</v>
      </c>
      <c r="C136" s="53" t="s">
        <v>1777</v>
      </c>
      <c r="D136" s="85">
        <v>5</v>
      </c>
      <c r="E136" s="88" t="s">
        <v>3071</v>
      </c>
      <c r="F136" s="85" t="s">
        <v>4697</v>
      </c>
      <c r="G136" s="98" t="s">
        <v>4698</v>
      </c>
      <c r="H136" s="94" t="s">
        <v>4211</v>
      </c>
      <c r="I136" s="105">
        <v>1.04</v>
      </c>
      <c r="J136" s="100">
        <v>14</v>
      </c>
      <c r="K136" s="102">
        <v>43630</v>
      </c>
      <c r="L136" s="87"/>
      <c r="M136" s="87"/>
      <c r="N136" s="84" t="s">
        <v>3554</v>
      </c>
      <c r="O136" s="84" t="s">
        <v>4212</v>
      </c>
      <c r="Q136" s="118"/>
      <c r="R136" s="118"/>
      <c r="S136" s="118"/>
      <c r="T136" s="118"/>
    </row>
    <row r="137" spans="1:20" ht="13.8" x14ac:dyDescent="0.3">
      <c r="A137" s="85">
        <v>43069</v>
      </c>
      <c r="B137" s="53" t="s">
        <v>4092</v>
      </c>
      <c r="C137" s="53" t="s">
        <v>4093</v>
      </c>
      <c r="D137" s="85">
        <v>5</v>
      </c>
      <c r="E137" s="88" t="s">
        <v>3071</v>
      </c>
      <c r="F137" s="85" t="s">
        <v>4697</v>
      </c>
      <c r="G137" s="98" t="s">
        <v>4698</v>
      </c>
      <c r="H137" s="94" t="s">
        <v>4211</v>
      </c>
      <c r="I137" s="105">
        <v>1.04</v>
      </c>
      <c r="J137" s="100">
        <v>14</v>
      </c>
      <c r="K137" s="102">
        <v>43630</v>
      </c>
      <c r="L137" s="87"/>
      <c r="M137" s="87"/>
      <c r="N137" s="84" t="s">
        <v>3554</v>
      </c>
      <c r="O137" s="84" t="s">
        <v>4212</v>
      </c>
      <c r="Q137" s="118"/>
      <c r="R137" s="118"/>
      <c r="S137" s="118"/>
      <c r="T137" s="118"/>
    </row>
    <row r="138" spans="1:20" ht="13.8" x14ac:dyDescent="0.3">
      <c r="A138" s="85">
        <v>50112</v>
      </c>
      <c r="B138" s="53" t="s">
        <v>4096</v>
      </c>
      <c r="C138" s="53" t="s">
        <v>4207</v>
      </c>
      <c r="D138" s="85">
        <v>1</v>
      </c>
      <c r="E138" s="88" t="e">
        <f>VLOOKUP(VALUE(LEFT($A138,4)), 送件!$1:$1048576, 6,FALSE)</f>
        <v>#N/A</v>
      </c>
      <c r="F138" s="85" t="s">
        <v>4699</v>
      </c>
      <c r="G138" s="98" t="s">
        <v>4700</v>
      </c>
      <c r="H138" s="94" t="s">
        <v>4213</v>
      </c>
      <c r="I138" s="105">
        <v>1.0724</v>
      </c>
      <c r="J138" s="100">
        <v>20</v>
      </c>
      <c r="K138" s="102">
        <v>43633</v>
      </c>
      <c r="L138" s="87"/>
      <c r="M138" s="87"/>
      <c r="N138" s="85" t="s">
        <v>1490</v>
      </c>
      <c r="O138" s="84" t="s">
        <v>2551</v>
      </c>
      <c r="Q138" s="118"/>
      <c r="R138" s="118"/>
      <c r="S138" s="118"/>
      <c r="T138" s="118"/>
    </row>
    <row r="139" spans="1:20" ht="13.8" x14ac:dyDescent="0.3">
      <c r="A139" s="85">
        <v>50113</v>
      </c>
      <c r="B139" s="53" t="s">
        <v>4097</v>
      </c>
      <c r="C139" s="85" t="str">
        <f>"TCRI"&amp;VLOOKUP(VALUE(LEFT($A139,4)), TCRI!$A:$B,2,FALSE)</f>
        <v>TCRI7</v>
      </c>
      <c r="D139" s="85">
        <v>2</v>
      </c>
      <c r="E139" s="88" t="e">
        <f>VLOOKUP(VALUE(LEFT($A139,4)), 送件!$1:$1048576, 6,FALSE)</f>
        <v>#N/A</v>
      </c>
      <c r="F139" s="85" t="s">
        <v>4699</v>
      </c>
      <c r="G139" s="98" t="s">
        <v>4700</v>
      </c>
      <c r="H139" s="94" t="s">
        <v>4213</v>
      </c>
      <c r="I139" s="105">
        <v>1.0724</v>
      </c>
      <c r="J139" s="100">
        <v>20</v>
      </c>
      <c r="K139" s="102">
        <v>43634</v>
      </c>
      <c r="L139" s="87"/>
      <c r="M139" s="87"/>
      <c r="N139" s="85" t="s">
        <v>1490</v>
      </c>
      <c r="O139" s="84" t="s">
        <v>2877</v>
      </c>
      <c r="Q139" s="118"/>
      <c r="R139" s="118"/>
      <c r="S139" s="118"/>
      <c r="T139" s="118"/>
    </row>
    <row r="140" spans="1:20" ht="13.8" x14ac:dyDescent="0.3">
      <c r="A140" s="85">
        <v>80114</v>
      </c>
      <c r="B140" s="53" t="s">
        <v>4102</v>
      </c>
      <c r="C140" s="53" t="s">
        <v>2035</v>
      </c>
      <c r="D140" s="85" t="e">
        <f>VLOOKUP(VALUE(LEFT($A140,4)), 送件!$1:$1048576, 8,FALSE)/100000000</f>
        <v>#N/A</v>
      </c>
      <c r="E140" s="88" t="e">
        <f>VLOOKUP(VALUE(LEFT($A140,4)), 送件!$1:$1048576, 6,FALSE)</f>
        <v>#N/A</v>
      </c>
      <c r="F140" s="85" t="s">
        <v>4701</v>
      </c>
      <c r="G140" s="98" t="s">
        <v>4702</v>
      </c>
      <c r="H140" s="94" t="s">
        <v>4214</v>
      </c>
      <c r="I140" s="105">
        <v>1.02</v>
      </c>
      <c r="J140" s="100">
        <v>16.3</v>
      </c>
      <c r="K140" s="102">
        <v>43640</v>
      </c>
      <c r="L140" s="87"/>
      <c r="M140" s="87"/>
      <c r="N140" s="85" t="s">
        <v>1490</v>
      </c>
      <c r="O140" s="84" t="s">
        <v>2877</v>
      </c>
      <c r="Q140" s="118"/>
      <c r="R140" s="118"/>
      <c r="S140" s="118"/>
      <c r="T140" s="118"/>
    </row>
    <row r="141" spans="1:20" ht="13.8" x14ac:dyDescent="0.3">
      <c r="A141" s="85">
        <v>30366</v>
      </c>
      <c r="B141" s="53" t="s">
        <v>4201</v>
      </c>
      <c r="C141" s="85" t="str">
        <f>"TCRI"&amp;VLOOKUP(VALUE(LEFT($A141,4)), TCRI!$A:$B,2,FALSE)</f>
        <v>TCRI4</v>
      </c>
      <c r="D141" s="85" t="e">
        <f>VLOOKUP(VALUE(LEFT($A141,4)), 送件!$1:$1048576, 8,FALSE)/100000000</f>
        <v>#N/A</v>
      </c>
      <c r="E141" s="88" t="e">
        <f>VLOOKUP(VALUE(LEFT($A141,4)), 送件!$1:$1048576, 6,FALSE)</f>
        <v>#N/A</v>
      </c>
      <c r="F141" s="85" t="s">
        <v>4703</v>
      </c>
      <c r="G141" s="98" t="s">
        <v>4704</v>
      </c>
      <c r="H141" s="94" t="s">
        <v>4218</v>
      </c>
      <c r="I141" s="105">
        <v>1.02</v>
      </c>
      <c r="J141" s="100">
        <v>40</v>
      </c>
      <c r="K141" s="102">
        <v>43647</v>
      </c>
      <c r="L141" s="87"/>
      <c r="M141" s="87"/>
      <c r="N141" s="85" t="s">
        <v>1490</v>
      </c>
      <c r="O141" s="84" t="s">
        <v>24</v>
      </c>
      <c r="Q141" s="118"/>
      <c r="R141" s="118"/>
      <c r="S141" s="118"/>
      <c r="T141" s="118"/>
    </row>
    <row r="142" spans="1:20" ht="13.8" x14ac:dyDescent="0.3">
      <c r="A142" s="85">
        <v>26301</v>
      </c>
      <c r="B142" s="53" t="s">
        <v>4094</v>
      </c>
      <c r="C142" s="85" t="str">
        <f>"TCRI"&amp;VLOOKUP(VALUE(LEFT($A142,4)), TCRI!$A:$B,2,FALSE)</f>
        <v>TCRI6</v>
      </c>
      <c r="D142" s="96" t="e">
        <f>VLOOKUP(VALUE(LEFT($A142,4)), 送件!$1:$1048576, 8,FALSE)/100000000</f>
        <v>#N/A</v>
      </c>
      <c r="E142" s="88" t="e">
        <f>VLOOKUP(VALUE(LEFT($A142,4)), 送件!$1:$1048576, 6,FALSE)</f>
        <v>#N/A</v>
      </c>
      <c r="F142" s="85" t="s">
        <v>4705</v>
      </c>
      <c r="G142" s="98" t="s">
        <v>4706</v>
      </c>
      <c r="H142" s="94" t="s">
        <v>4234</v>
      </c>
      <c r="I142" s="105">
        <v>1.02</v>
      </c>
      <c r="J142" s="100">
        <v>21.8</v>
      </c>
      <c r="K142" s="102">
        <v>43655</v>
      </c>
      <c r="L142" s="87"/>
      <c r="M142" s="87"/>
      <c r="N142" s="84" t="s">
        <v>1490</v>
      </c>
      <c r="O142" s="84" t="s">
        <v>4198</v>
      </c>
      <c r="Q142" s="118"/>
      <c r="R142" s="118"/>
      <c r="S142" s="118"/>
      <c r="T142" s="118"/>
    </row>
    <row r="143" spans="1:20" ht="13.8" x14ac:dyDescent="0.3">
      <c r="A143" s="85">
        <v>26302</v>
      </c>
      <c r="B143" s="53" t="s">
        <v>4095</v>
      </c>
      <c r="C143" s="85" t="str">
        <f>"TCRI"&amp;VLOOKUP(VALUE(LEFT($A143,4)), TCRI!$A:$B,2,FALSE)</f>
        <v>TCRI6</v>
      </c>
      <c r="D143" s="96">
        <v>3</v>
      </c>
      <c r="E143" s="88" t="e">
        <f>VLOOKUP(VALUE(LEFT($A143,4)), 送件!$1:$1048576, 6,FALSE)</f>
        <v>#N/A</v>
      </c>
      <c r="F143" s="85" t="s">
        <v>4705</v>
      </c>
      <c r="G143" s="98" t="s">
        <v>4706</v>
      </c>
      <c r="H143" s="94" t="s">
        <v>4235</v>
      </c>
      <c r="I143" s="105">
        <v>1.02</v>
      </c>
      <c r="J143" s="100">
        <v>21.9</v>
      </c>
      <c r="K143" s="102">
        <v>43656</v>
      </c>
      <c r="L143" s="87"/>
      <c r="M143" s="87"/>
      <c r="N143" s="84" t="s">
        <v>1564</v>
      </c>
      <c r="O143" s="84" t="s">
        <v>4199</v>
      </c>
      <c r="Q143" s="118"/>
      <c r="R143" s="118"/>
      <c r="S143" s="118"/>
      <c r="T143" s="118"/>
    </row>
    <row r="144" spans="1:20" ht="13.8" x14ac:dyDescent="0.3">
      <c r="A144" s="85">
        <v>23481</v>
      </c>
      <c r="B144" s="53" t="s">
        <v>4204</v>
      </c>
      <c r="C144" s="53" t="s">
        <v>1777</v>
      </c>
      <c r="D144" s="96" t="e">
        <f>VLOOKUP(VALUE(LEFT($A144,4)), 送件!$1:$1048576, 8,FALSE)/100000000</f>
        <v>#N/A</v>
      </c>
      <c r="E144" s="88" t="e">
        <f>VLOOKUP(VALUE(LEFT($A144,4)), 送件!$1:$1048576, 6,FALSE)</f>
        <v>#N/A</v>
      </c>
      <c r="F144" s="85" t="s">
        <v>4707</v>
      </c>
      <c r="G144" s="98" t="s">
        <v>4708</v>
      </c>
      <c r="H144" s="94" t="s">
        <v>2699</v>
      </c>
      <c r="I144" s="105">
        <v>1.1235999999999999</v>
      </c>
      <c r="J144" s="100">
        <v>50</v>
      </c>
      <c r="K144" s="102">
        <v>43662</v>
      </c>
      <c r="L144" s="87"/>
      <c r="M144" s="87"/>
      <c r="N144" s="85" t="s">
        <v>1564</v>
      </c>
      <c r="O144" s="84" t="s">
        <v>2551</v>
      </c>
      <c r="Q144" s="118"/>
      <c r="R144" s="118"/>
      <c r="S144" s="118"/>
      <c r="T144" s="118"/>
    </row>
    <row r="145" spans="1:20" ht="13.8" x14ac:dyDescent="0.3">
      <c r="A145" s="85">
        <v>41551</v>
      </c>
      <c r="B145" s="53" t="s">
        <v>4217</v>
      </c>
      <c r="C145" s="53" t="s">
        <v>4220</v>
      </c>
      <c r="D145" s="96" t="e">
        <f>VLOOKUP(VALUE(LEFT($A145,4)), 送件!$1:$1048576, 8,FALSE)/100000000</f>
        <v>#N/A</v>
      </c>
      <c r="E145" s="88" t="e">
        <f>VLOOKUP(VALUE(LEFT($A145,4)), 送件!$1:$1048576, 6,FALSE)</f>
        <v>#N/A</v>
      </c>
      <c r="F145" s="85" t="s">
        <v>4709</v>
      </c>
      <c r="G145" s="98" t="s">
        <v>4710</v>
      </c>
      <c r="H145" s="94" t="s">
        <v>1989</v>
      </c>
      <c r="I145" s="105">
        <v>1.02</v>
      </c>
      <c r="J145" s="100">
        <v>28.92</v>
      </c>
      <c r="K145" s="102">
        <v>43669</v>
      </c>
      <c r="L145" s="87"/>
      <c r="M145" s="87"/>
      <c r="N145" s="85" t="s">
        <v>3742</v>
      </c>
      <c r="O145" s="84" t="s">
        <v>2485</v>
      </c>
      <c r="Q145" s="118"/>
      <c r="R145" s="118"/>
      <c r="S145" s="118"/>
      <c r="T145" s="118"/>
    </row>
    <row r="146" spans="1:20" ht="13.8" x14ac:dyDescent="0.3">
      <c r="A146" s="85">
        <v>37101</v>
      </c>
      <c r="B146" s="53" t="s">
        <v>4206</v>
      </c>
      <c r="C146" s="85" t="s">
        <v>2323</v>
      </c>
      <c r="D146" s="96" t="e">
        <f>VLOOKUP(VALUE(LEFT($A146,4)), 送件!$1:$1048576, 8,FALSE)/100000000</f>
        <v>#N/A</v>
      </c>
      <c r="E146" s="88" t="e">
        <f>VLOOKUP(VALUE(LEFT($A146,4)), 送件!$1:$1048576, 6,FALSE)</f>
        <v>#N/A</v>
      </c>
      <c r="F146" s="85" t="s">
        <v>4704</v>
      </c>
      <c r="G146" s="98" t="s">
        <v>4711</v>
      </c>
      <c r="H146" s="94" t="s">
        <v>2013</v>
      </c>
      <c r="I146" s="105">
        <v>1.1599999999999999</v>
      </c>
      <c r="J146" s="100">
        <v>10.01</v>
      </c>
      <c r="K146" s="102">
        <v>43677</v>
      </c>
      <c r="L146" s="87"/>
      <c r="M146" s="87"/>
      <c r="N146" s="85" t="s">
        <v>3742</v>
      </c>
      <c r="O146" s="84" t="s">
        <v>25</v>
      </c>
    </row>
    <row r="147" spans="1:20" ht="13.8" x14ac:dyDescent="0.3">
      <c r="A147" s="85">
        <v>20631</v>
      </c>
      <c r="B147" s="53" t="s">
        <v>4087</v>
      </c>
      <c r="C147" s="53" t="s">
        <v>1648</v>
      </c>
      <c r="D147" s="96" t="e">
        <f>VLOOKUP(VALUE(LEFT($A147,4)), 送件!$1:$1048576, 8,FALSE)/100000000</f>
        <v>#N/A</v>
      </c>
      <c r="E147" s="88" t="e">
        <f>VLOOKUP(VALUE(LEFT($A147,4)), 送件!$1:$1048576, 6,FALSE)</f>
        <v>#N/A</v>
      </c>
      <c r="F147" s="85" t="s">
        <v>4712</v>
      </c>
      <c r="G147" s="98" t="s">
        <v>4713</v>
      </c>
      <c r="H147" s="94" t="s">
        <v>2021</v>
      </c>
      <c r="I147" s="105">
        <v>1.0557000000000001</v>
      </c>
      <c r="J147" s="100">
        <v>40</v>
      </c>
      <c r="K147" s="102">
        <v>43679</v>
      </c>
      <c r="L147" s="87"/>
      <c r="M147" s="87"/>
      <c r="N147" s="85" t="s">
        <v>1490</v>
      </c>
      <c r="O147" s="84" t="s">
        <v>26</v>
      </c>
    </row>
    <row r="148" spans="1:20" ht="13.8" x14ac:dyDescent="0.3">
      <c r="A148" s="85">
        <v>52911</v>
      </c>
      <c r="B148" s="53" t="s">
        <v>4203</v>
      </c>
      <c r="C148" s="53" t="s">
        <v>2083</v>
      </c>
      <c r="D148" s="96" t="e">
        <f>VLOOKUP(VALUE(LEFT($A148,4)), 送件!$1:$1048576, 8,FALSE)/100000000</f>
        <v>#N/A</v>
      </c>
      <c r="E148" s="88" t="e">
        <f>VLOOKUP(VALUE(LEFT($A148,4)), 送件!$1:$1048576, 6,FALSE)</f>
        <v>#N/A</v>
      </c>
      <c r="F148" s="85" t="s">
        <v>4714</v>
      </c>
      <c r="G148" s="98" t="s">
        <v>4715</v>
      </c>
      <c r="H148" s="94" t="s">
        <v>4247</v>
      </c>
      <c r="I148" s="105">
        <v>1.0349999999999999</v>
      </c>
      <c r="J148" s="100">
        <v>20.6</v>
      </c>
      <c r="K148" s="102">
        <v>43689</v>
      </c>
      <c r="L148" s="87"/>
      <c r="M148" s="87"/>
      <c r="N148" s="85" t="s">
        <v>1490</v>
      </c>
      <c r="O148" s="84" t="s">
        <v>2387</v>
      </c>
    </row>
    <row r="149" spans="1:20" ht="13.8" x14ac:dyDescent="0.3">
      <c r="A149" s="85">
        <v>33382</v>
      </c>
      <c r="B149" s="53" t="s">
        <v>4215</v>
      </c>
      <c r="C149" s="85" t="str">
        <f>"TCRI"&amp;VLOOKUP(VALUE(LEFT($A149,4)), TCRI!$A:$B,2,FALSE)</f>
        <v>TCRI5</v>
      </c>
      <c r="D149" s="96" t="e">
        <f>VLOOKUP(VALUE(LEFT($A149,4)), 送件!$1:$1048576, 8,FALSE)/100000000</f>
        <v>#N/A</v>
      </c>
      <c r="E149" s="88" t="e">
        <f>VLOOKUP(VALUE(LEFT($A149,4)), 送件!$1:$1048576, 6,FALSE)</f>
        <v>#N/A</v>
      </c>
      <c r="F149" s="85" t="s">
        <v>4716</v>
      </c>
      <c r="G149" s="98" t="s">
        <v>4717</v>
      </c>
      <c r="H149" s="94" t="s">
        <v>4251</v>
      </c>
      <c r="I149" s="105">
        <v>1.0793999999999999</v>
      </c>
      <c r="J149" s="100">
        <v>74.8</v>
      </c>
      <c r="K149" s="102">
        <v>43697</v>
      </c>
      <c r="L149" s="87"/>
      <c r="M149" s="87"/>
      <c r="N149" s="84" t="s">
        <v>3742</v>
      </c>
      <c r="O149" s="84" t="s">
        <v>2551</v>
      </c>
    </row>
    <row r="150" spans="1:20" ht="13.8" x14ac:dyDescent="0.3">
      <c r="A150" s="85">
        <v>47363</v>
      </c>
      <c r="B150" s="53" t="s">
        <v>4200</v>
      </c>
      <c r="C150" s="53" t="s">
        <v>4220</v>
      </c>
      <c r="D150" s="96" t="e">
        <f>VLOOKUP(VALUE(LEFT($A150,4)), 送件!$1:$1048576, 8,FALSE)/100000000</f>
        <v>#N/A</v>
      </c>
      <c r="E150" s="88" t="e">
        <f>VLOOKUP(VALUE(LEFT($A150,4)), 送件!$1:$1048576, 6,FALSE)</f>
        <v>#N/A</v>
      </c>
      <c r="F150" s="85" t="s">
        <v>4718</v>
      </c>
      <c r="G150" s="98" t="s">
        <v>4719</v>
      </c>
      <c r="H150" s="94" t="s">
        <v>2749</v>
      </c>
      <c r="I150" s="105">
        <v>1.0566</v>
      </c>
      <c r="J150" s="100">
        <v>140</v>
      </c>
      <c r="K150" s="102">
        <v>43698</v>
      </c>
      <c r="L150" s="87"/>
      <c r="M150" s="87"/>
      <c r="N150" s="85" t="s">
        <v>1564</v>
      </c>
      <c r="O150" s="84" t="s">
        <v>4210</v>
      </c>
      <c r="P150" s="85" t="s">
        <v>4434</v>
      </c>
    </row>
    <row r="151" spans="1:20" ht="13.8" x14ac:dyDescent="0.3">
      <c r="A151" s="85">
        <v>45661</v>
      </c>
      <c r="B151" s="53" t="s">
        <v>4257</v>
      </c>
      <c r="C151" s="85" t="str">
        <f>"TCRI"&amp;VLOOKUP(VALUE(LEFT($A151,4)), TCRI!$A:$B,2,FALSE)</f>
        <v>TCRI5</v>
      </c>
      <c r="D151" s="96" t="e">
        <f>VLOOKUP(VALUE(LEFT($A151,4)), 送件!$1:$1048576, 8,FALSE)/100000000</f>
        <v>#N/A</v>
      </c>
      <c r="E151" s="88" t="e">
        <f>VLOOKUP(VALUE(LEFT($A151,4)), 送件!$1:$1048576, 6,FALSE)</f>
        <v>#N/A</v>
      </c>
      <c r="F151" s="85" t="s">
        <v>4720</v>
      </c>
      <c r="G151" s="98" t="s">
        <v>4721</v>
      </c>
      <c r="H151" s="94" t="s">
        <v>4254</v>
      </c>
      <c r="I151" s="105">
        <v>1.0742</v>
      </c>
      <c r="J151" s="100">
        <v>50</v>
      </c>
      <c r="K151" s="102">
        <v>43704</v>
      </c>
      <c r="L151" s="87"/>
      <c r="M151" s="87"/>
      <c r="N151" s="85" t="s">
        <v>1564</v>
      </c>
      <c r="O151" s="84" t="s">
        <v>4210</v>
      </c>
    </row>
    <row r="152" spans="1:20" ht="13.8" x14ac:dyDescent="0.3">
      <c r="A152" s="85">
        <v>64322</v>
      </c>
      <c r="B152" s="53" t="s">
        <v>4240</v>
      </c>
      <c r="C152" s="53" t="s">
        <v>2083</v>
      </c>
      <c r="D152" s="96">
        <f>VLOOKUP(VALUE(LEFT($A152,4)), 送件!$1:$1048576, 8,FALSE)/100000000</f>
        <v>2.5</v>
      </c>
      <c r="E152" s="88" t="str">
        <f>VLOOKUP(VALUE(LEFT($A152,4)), 送件!$1:$1048576, 6,FALSE)</f>
        <v>統一證券</v>
      </c>
      <c r="F152" s="85" t="s">
        <v>4722</v>
      </c>
      <c r="G152" s="98" t="s">
        <v>4723</v>
      </c>
      <c r="H152" s="94" t="s">
        <v>4259</v>
      </c>
      <c r="I152" s="105">
        <v>1.02</v>
      </c>
      <c r="J152" s="100">
        <v>25.7</v>
      </c>
      <c r="K152" s="102">
        <v>43711</v>
      </c>
      <c r="L152" s="87"/>
      <c r="M152" s="87"/>
      <c r="N152" s="85" t="s">
        <v>1490</v>
      </c>
      <c r="O152" s="84" t="s">
        <v>2485</v>
      </c>
    </row>
    <row r="153" spans="1:20" ht="13.8" x14ac:dyDescent="0.3">
      <c r="A153" s="85">
        <v>41293</v>
      </c>
      <c r="B153" s="53" t="s">
        <v>4219</v>
      </c>
      <c r="C153" s="85" t="str">
        <f>"TCRI"&amp;VLOOKUP(VALUE(LEFT($A153,4)), TCRI!$A:$B,2,FALSE)</f>
        <v>TCRI6</v>
      </c>
      <c r="D153" s="96">
        <f>VLOOKUP(VALUE(LEFT($A153,4)), 送件!$1:$1048576, 8,FALSE)/100000000</f>
        <v>7</v>
      </c>
      <c r="E153" s="88" t="str">
        <f>VLOOKUP(VALUE(LEFT($A153,4)), 送件!$1:$1048576, 6,FALSE)</f>
        <v>凱基證券</v>
      </c>
      <c r="F153" s="85" t="s">
        <v>4717</v>
      </c>
      <c r="G153" s="98" t="s">
        <v>4724</v>
      </c>
      <c r="H153" s="94" t="s">
        <v>2362</v>
      </c>
      <c r="I153" s="105">
        <v>1.0907</v>
      </c>
      <c r="J153" s="100">
        <v>51.5</v>
      </c>
      <c r="K153" s="102">
        <v>43718</v>
      </c>
      <c r="L153" s="87"/>
      <c r="M153" s="87"/>
      <c r="N153" s="85" t="s">
        <v>1564</v>
      </c>
      <c r="O153" s="84" t="s">
        <v>4250</v>
      </c>
    </row>
    <row r="154" spans="1:20" ht="13.8" x14ac:dyDescent="0.3">
      <c r="A154" s="85">
        <v>24566</v>
      </c>
      <c r="B154" s="53" t="s">
        <v>4243</v>
      </c>
      <c r="C154" s="85" t="e">
        <f>"TCRI"&amp;VLOOKUP(VALUE(LEFT($A154,4)), TCRI!$A:$B,2,FALSE)</f>
        <v>#N/A</v>
      </c>
      <c r="D154" s="96" t="e">
        <f>VLOOKUP(VALUE(LEFT($A154,4)), 送件!$1:$1048576, 8,FALSE)/100000000</f>
        <v>#N/A</v>
      </c>
      <c r="E154" s="88" t="e">
        <f>VLOOKUP(VALUE(LEFT($A154,4)), 送件!$1:$1048576, 6,FALSE)</f>
        <v>#N/A</v>
      </c>
      <c r="F154" s="85" t="s">
        <v>4723</v>
      </c>
      <c r="G154" s="98" t="s">
        <v>4725</v>
      </c>
      <c r="H154" s="94" t="s">
        <v>4264</v>
      </c>
      <c r="I154" s="105">
        <v>1.1929000000000001</v>
      </c>
      <c r="J154" s="100">
        <v>94</v>
      </c>
      <c r="K154" s="102">
        <v>43720</v>
      </c>
      <c r="L154" s="87"/>
      <c r="M154" s="87"/>
      <c r="N154" s="85" t="s">
        <v>1564</v>
      </c>
      <c r="O154" s="84" t="s">
        <v>24</v>
      </c>
    </row>
    <row r="155" spans="1:20" ht="13.8" x14ac:dyDescent="0.3">
      <c r="A155" s="85">
        <v>35264</v>
      </c>
      <c r="B155" s="53" t="s">
        <v>4244</v>
      </c>
      <c r="C155" s="85" t="str">
        <f>"TCRI"&amp;VLOOKUP(VALUE(LEFT($A155,4)), TCRI!$A:$B,2,FALSE)</f>
        <v>TCRI5</v>
      </c>
      <c r="D155" s="96">
        <f>VLOOKUP(VALUE(LEFT($A155,4)), 送件!$1:$1048576, 8,FALSE)/100000000</f>
        <v>15</v>
      </c>
      <c r="E155" s="88" t="str">
        <f>VLOOKUP(VALUE(LEFT($A155,4)), 送件!$1:$1048576, 6,FALSE)</f>
        <v>凱基證券</v>
      </c>
      <c r="F155" s="85" t="s">
        <v>4726</v>
      </c>
      <c r="G155" s="98" t="s">
        <v>4727</v>
      </c>
      <c r="H155" s="94" t="s">
        <v>4041</v>
      </c>
      <c r="I155" s="105">
        <v>1.1000000000000001</v>
      </c>
      <c r="J155" s="100">
        <v>73</v>
      </c>
      <c r="K155" s="102">
        <v>43739</v>
      </c>
      <c r="L155" s="87"/>
      <c r="M155" s="87"/>
      <c r="N155" s="84" t="s">
        <v>3554</v>
      </c>
      <c r="O155" s="84" t="s">
        <v>3829</v>
      </c>
    </row>
    <row r="156" spans="1:20" ht="13.8" x14ac:dyDescent="0.3">
      <c r="A156" s="85">
        <v>84991</v>
      </c>
      <c r="B156" s="53" t="s">
        <v>4205</v>
      </c>
      <c r="C156" s="85" t="str">
        <f>"TCRI"&amp;VLOOKUP(VALUE(LEFT($A156,4)), TCRI!$A:$B,2,FALSE)</f>
        <v>TCRI5</v>
      </c>
      <c r="D156" s="96" t="e">
        <f>VLOOKUP(VALUE(LEFT($A156,4)), 送件!$1:$1048576, 8,FALSE)/100000000</f>
        <v>#N/A</v>
      </c>
      <c r="E156" s="88" t="s">
        <v>43</v>
      </c>
      <c r="F156" s="85" t="s">
        <v>4724</v>
      </c>
      <c r="G156" s="98" t="s">
        <v>4728</v>
      </c>
      <c r="H156" s="94" t="s">
        <v>4325</v>
      </c>
      <c r="I156" s="105">
        <v>1.07</v>
      </c>
      <c r="J156" s="100">
        <v>135.80000000000001</v>
      </c>
      <c r="K156" s="102">
        <v>43745</v>
      </c>
      <c r="L156" s="87"/>
      <c r="M156" s="87"/>
      <c r="N156" s="84" t="s">
        <v>3742</v>
      </c>
      <c r="O156" s="84" t="s">
        <v>2747</v>
      </c>
    </row>
    <row r="157" spans="1:20" ht="13.8" x14ac:dyDescent="0.3">
      <c r="A157" s="85">
        <v>45631</v>
      </c>
      <c r="B157" s="53" t="s">
        <v>4236</v>
      </c>
      <c r="C157" s="85" t="str">
        <f>"TCRI"&amp;VLOOKUP(VALUE(LEFT($A157,4)), TCRI!$A:$B,2,FALSE)</f>
        <v>TCRI6</v>
      </c>
      <c r="D157" s="96" t="e">
        <f>VLOOKUP(VALUE(LEFT($A157,4)), 送件!$1:$1048576, 8,FALSE)/100000000</f>
        <v>#N/A</v>
      </c>
      <c r="E157" s="88" t="s">
        <v>3856</v>
      </c>
      <c r="F157" s="85" t="s">
        <v>4729</v>
      </c>
      <c r="G157" s="98" t="s">
        <v>4730</v>
      </c>
      <c r="H157" s="94" t="s">
        <v>4326</v>
      </c>
      <c r="I157" s="105">
        <v>1.0563</v>
      </c>
      <c r="J157" s="100">
        <v>52.5</v>
      </c>
      <c r="K157" s="102">
        <v>43747</v>
      </c>
      <c r="L157" s="87"/>
      <c r="M157" s="87"/>
      <c r="N157" s="84" t="s">
        <v>3742</v>
      </c>
      <c r="O157" s="84" t="s">
        <v>2485</v>
      </c>
    </row>
    <row r="158" spans="1:20" ht="13.8" x14ac:dyDescent="0.3">
      <c r="A158" s="85">
        <v>48032</v>
      </c>
      <c r="B158" s="53" t="s">
        <v>4245</v>
      </c>
      <c r="C158" s="85" t="s">
        <v>4</v>
      </c>
      <c r="D158" s="96" t="e">
        <f>VLOOKUP(VALUE(LEFT($A158,4)), 送件!$1:$1048576, 8,FALSE)/100000000</f>
        <v>#N/A</v>
      </c>
      <c r="E158" s="88" t="e">
        <f>VLOOKUP(VALUE(LEFT($A158,4)), 送件!$1:$1048576, 6,FALSE)</f>
        <v>#N/A</v>
      </c>
      <c r="F158" s="85" t="s">
        <v>4731</v>
      </c>
      <c r="G158" s="98" t="s">
        <v>4732</v>
      </c>
      <c r="H158" s="94" t="s">
        <v>4323</v>
      </c>
      <c r="I158" s="105">
        <v>1.0496000000000001</v>
      </c>
      <c r="J158" s="100">
        <v>127</v>
      </c>
      <c r="K158" s="102">
        <v>43752</v>
      </c>
      <c r="L158" s="87"/>
      <c r="M158" s="99"/>
      <c r="N158" s="85" t="s">
        <v>1490</v>
      </c>
      <c r="O158" s="84" t="s">
        <v>29</v>
      </c>
    </row>
    <row r="159" spans="1:20" ht="13.8" x14ac:dyDescent="0.3">
      <c r="A159" s="85">
        <v>62573</v>
      </c>
      <c r="B159" s="53" t="s">
        <v>4252</v>
      </c>
      <c r="C159" s="85" t="str">
        <f>"TCRI"&amp;VLOOKUP(VALUE(LEFT($A159,4)), TCRI!$A:$B,2,FALSE)</f>
        <v>TCRI4</v>
      </c>
      <c r="D159" s="96" t="e">
        <f>VLOOKUP(VALUE(LEFT($A159,4)), 送件!$1:$1048576, 8,FALSE)/100000000</f>
        <v>#N/A</v>
      </c>
      <c r="E159" s="88" t="s">
        <v>3748</v>
      </c>
      <c r="F159" s="85" t="s">
        <v>4733</v>
      </c>
      <c r="G159" s="98" t="s">
        <v>4734</v>
      </c>
      <c r="H159" s="94" t="s">
        <v>4328</v>
      </c>
      <c r="I159" s="105">
        <v>1.0898000000000001</v>
      </c>
      <c r="J159" s="100">
        <v>37</v>
      </c>
      <c r="K159" s="102">
        <v>43753</v>
      </c>
      <c r="L159" s="87"/>
      <c r="M159" s="99"/>
      <c r="N159" s="84" t="s">
        <v>3742</v>
      </c>
      <c r="O159" s="84" t="s">
        <v>24</v>
      </c>
    </row>
    <row r="160" spans="1:20" ht="13.8" x14ac:dyDescent="0.3">
      <c r="A160" s="85">
        <v>47441</v>
      </c>
      <c r="B160" s="53" t="s">
        <v>4260</v>
      </c>
      <c r="C160" s="53" t="s">
        <v>2035</v>
      </c>
      <c r="D160" s="96" t="e">
        <f>VLOOKUP(VALUE(LEFT($A160,4)), 送件!$1:$1048576, 8,FALSE)/100000000</f>
        <v>#N/A</v>
      </c>
      <c r="E160" s="88" t="s">
        <v>4261</v>
      </c>
      <c r="F160" s="85" t="s">
        <v>4733</v>
      </c>
      <c r="G160" s="98" t="s">
        <v>4734</v>
      </c>
      <c r="H160" s="94" t="s">
        <v>4329</v>
      </c>
      <c r="I160" s="105">
        <v>1.04</v>
      </c>
      <c r="J160" s="100">
        <v>33.25</v>
      </c>
      <c r="K160" s="102">
        <v>43755</v>
      </c>
      <c r="L160" s="87"/>
      <c r="M160" s="99"/>
      <c r="N160" s="84" t="s">
        <v>3742</v>
      </c>
      <c r="O160" s="84" t="s">
        <v>4330</v>
      </c>
    </row>
    <row r="161" spans="1:16" ht="13.8" x14ac:dyDescent="0.3">
      <c r="A161" s="85">
        <v>47202</v>
      </c>
      <c r="B161" s="53" t="s">
        <v>4237</v>
      </c>
      <c r="C161" s="53" t="s">
        <v>1648</v>
      </c>
      <c r="D161" s="96" t="e">
        <f>VLOOKUP(VALUE(LEFT($A161,4)), 送件!$1:$1048576, 8,FALSE)/100000000</f>
        <v>#N/A</v>
      </c>
      <c r="E161" s="88" t="e">
        <f>VLOOKUP(VALUE(LEFT($A161,4)), 送件!$1:$1048576, 6,FALSE)</f>
        <v>#N/A</v>
      </c>
      <c r="F161" s="85" t="s">
        <v>4735</v>
      </c>
      <c r="G161" s="98" t="s">
        <v>4736</v>
      </c>
      <c r="H161" s="94" t="s">
        <v>4331</v>
      </c>
      <c r="I161" s="105">
        <v>1.1200000000000001</v>
      </c>
      <c r="J161" s="100">
        <v>15.7</v>
      </c>
      <c r="K161" s="102">
        <v>43761</v>
      </c>
      <c r="L161" s="87"/>
      <c r="M161" s="99"/>
      <c r="N161" s="85" t="s">
        <v>1564</v>
      </c>
      <c r="O161" s="84" t="s">
        <v>3012</v>
      </c>
    </row>
    <row r="162" spans="1:16" ht="13.8" x14ac:dyDescent="0.3">
      <c r="A162" s="85">
        <v>47203</v>
      </c>
      <c r="B162" s="53" t="s">
        <v>4238</v>
      </c>
      <c r="C162" s="85" t="str">
        <f>"TCRI"&amp;VLOOKUP(VALUE(LEFT($A162,4)), TCRI!$A:$B,2,FALSE)</f>
        <v>TCRI5</v>
      </c>
      <c r="D162" s="96" t="e">
        <f>VLOOKUP(VALUE(LEFT($A162,4)), 送件!$1:$1048576, 8,FALSE)/100000000</f>
        <v>#N/A</v>
      </c>
      <c r="E162" s="88" t="e">
        <f>VLOOKUP(VALUE(LEFT($A162,4)), 送件!$1:$1048576, 6,FALSE)</f>
        <v>#N/A</v>
      </c>
      <c r="F162" s="85" t="s">
        <v>4735</v>
      </c>
      <c r="G162" s="98" t="s">
        <v>4736</v>
      </c>
      <c r="H162" s="94" t="s">
        <v>4331</v>
      </c>
      <c r="I162" s="105">
        <v>1.0249999999999999</v>
      </c>
      <c r="J162" s="100">
        <v>14.3</v>
      </c>
      <c r="K162" s="102">
        <v>43762</v>
      </c>
      <c r="L162" s="87"/>
      <c r="M162" s="99"/>
      <c r="N162" s="85" t="s">
        <v>1490</v>
      </c>
      <c r="O162" s="84" t="s">
        <v>24</v>
      </c>
    </row>
    <row r="163" spans="1:16" ht="13.8" x14ac:dyDescent="0.3">
      <c r="A163" s="85">
        <v>44381</v>
      </c>
      <c r="B163" s="53" t="s">
        <v>4253</v>
      </c>
      <c r="C163" s="85" t="str">
        <f>"TCRI"&amp;VLOOKUP(VALUE(LEFT($A163,4)), TCRI!$A:$B,2,FALSE)</f>
        <v>TCRI4</v>
      </c>
      <c r="D163" s="96">
        <f>VLOOKUP(VALUE(LEFT($A163,4)), 送件!$1:$1048576, 8,FALSE)/100000000</f>
        <v>8</v>
      </c>
      <c r="E163" s="88" t="s">
        <v>3748</v>
      </c>
      <c r="F163" s="85" t="s">
        <v>4737</v>
      </c>
      <c r="G163" s="98" t="s">
        <v>4738</v>
      </c>
      <c r="H163" s="94" t="s">
        <v>4335</v>
      </c>
      <c r="I163" s="105">
        <v>1.1265000000000001</v>
      </c>
      <c r="J163" s="100">
        <v>163</v>
      </c>
      <c r="K163" s="102">
        <v>43767</v>
      </c>
      <c r="L163" s="87"/>
      <c r="M163" s="99"/>
      <c r="N163" s="84" t="s">
        <v>3742</v>
      </c>
      <c r="O163" s="84" t="s">
        <v>24</v>
      </c>
    </row>
    <row r="164" spans="1:16" ht="13.8" x14ac:dyDescent="0.3">
      <c r="A164" s="85">
        <v>30163</v>
      </c>
      <c r="B164" s="53" t="s">
        <v>4249</v>
      </c>
      <c r="C164" s="85" t="str">
        <f>"TCRI"&amp;VLOOKUP(VALUE(LEFT($A164,4)), TCRI!$A:$B,2,FALSE)</f>
        <v>TCRI6</v>
      </c>
      <c r="D164" s="96">
        <f>VLOOKUP(VALUE(LEFT($A164,4)), 送件!$1:$1048576, 8,FALSE)/100000000</f>
        <v>5</v>
      </c>
      <c r="E164" s="88" t="s">
        <v>2249</v>
      </c>
      <c r="F164" s="85" t="s">
        <v>4739</v>
      </c>
      <c r="G164" s="98" t="s">
        <v>4740</v>
      </c>
      <c r="H164" s="94" t="s">
        <v>4338</v>
      </c>
      <c r="I164" s="105">
        <v>1.0504</v>
      </c>
      <c r="J164" s="100">
        <v>55.6</v>
      </c>
      <c r="K164" s="102">
        <v>43769</v>
      </c>
      <c r="L164" s="87"/>
      <c r="M164" s="99"/>
      <c r="N164" s="84" t="s">
        <v>3742</v>
      </c>
      <c r="O164" s="84" t="s">
        <v>24</v>
      </c>
    </row>
    <row r="165" spans="1:16" ht="13.8" x14ac:dyDescent="0.3">
      <c r="A165" s="85">
        <v>62482</v>
      </c>
      <c r="B165" s="53" t="s">
        <v>4255</v>
      </c>
      <c r="C165" s="53" t="s">
        <v>4333</v>
      </c>
      <c r="D165" s="96" t="e">
        <f>VLOOKUP(VALUE(LEFT($A165,4)), 送件!$1:$1048576, 8,FALSE)/100000000</f>
        <v>#N/A</v>
      </c>
      <c r="E165" s="88" t="s">
        <v>2265</v>
      </c>
      <c r="F165" s="85" t="s">
        <v>4741</v>
      </c>
      <c r="G165" s="98" t="s">
        <v>4742</v>
      </c>
      <c r="H165" s="94" t="s">
        <v>4343</v>
      </c>
      <c r="I165" s="105">
        <v>1.0515000000000001</v>
      </c>
      <c r="J165" s="100">
        <v>30.2</v>
      </c>
      <c r="K165" s="102">
        <v>43777</v>
      </c>
      <c r="L165" s="87"/>
      <c r="M165" s="99"/>
      <c r="N165" s="85" t="s">
        <v>1490</v>
      </c>
      <c r="O165" s="84" t="s">
        <v>24</v>
      </c>
    </row>
    <row r="166" spans="1:16" ht="13.8" x14ac:dyDescent="0.3">
      <c r="A166" s="85">
        <v>62483</v>
      </c>
      <c r="B166" s="53" t="s">
        <v>4256</v>
      </c>
      <c r="C166" s="85" t="str">
        <f>"TCRI"&amp;VLOOKUP(VALUE(LEFT($A166,4)), TCRI!$A:$B,2,FALSE)</f>
        <v>TCRI6</v>
      </c>
      <c r="D166" s="96" t="e">
        <f>VLOOKUP(VALUE(LEFT($A166,4)), 送件!$1:$1048576, 8,FALSE)/100000000</f>
        <v>#N/A</v>
      </c>
      <c r="E166" s="88" t="s">
        <v>3914</v>
      </c>
      <c r="F166" s="85" t="s">
        <v>4741</v>
      </c>
      <c r="G166" s="98" t="s">
        <v>4742</v>
      </c>
      <c r="H166" s="94" t="s">
        <v>4343</v>
      </c>
      <c r="I166" s="105">
        <v>1.0375000000000001</v>
      </c>
      <c r="J166" s="100">
        <v>29.9</v>
      </c>
      <c r="K166" s="102">
        <v>43780</v>
      </c>
      <c r="L166" s="87"/>
      <c r="M166" s="99"/>
      <c r="N166" s="85" t="s">
        <v>1490</v>
      </c>
      <c r="O166" s="84" t="s">
        <v>4345</v>
      </c>
    </row>
    <row r="167" spans="1:16" ht="13.8" x14ac:dyDescent="0.3">
      <c r="A167" s="85">
        <v>80281</v>
      </c>
      <c r="B167" s="53" t="s">
        <v>4324</v>
      </c>
      <c r="C167" s="85" t="str">
        <f>"TCRI"&amp;VLOOKUP(VALUE(LEFT($A167,4)), TCRI!$A:$B,2,FALSE)</f>
        <v>TCRI6</v>
      </c>
      <c r="D167" s="96">
        <v>10</v>
      </c>
      <c r="E167" s="88" t="s">
        <v>2583</v>
      </c>
      <c r="F167" s="85" t="s">
        <v>4743</v>
      </c>
      <c r="G167" s="98" t="s">
        <v>4744</v>
      </c>
      <c r="H167" s="94" t="s">
        <v>4344</v>
      </c>
      <c r="I167" s="105">
        <v>1.02</v>
      </c>
      <c r="J167" s="100">
        <v>76.099999999999994</v>
      </c>
      <c r="K167" s="102">
        <v>43782</v>
      </c>
      <c r="L167" s="87"/>
      <c r="M167" s="102"/>
      <c r="N167" s="84" t="s">
        <v>1490</v>
      </c>
      <c r="O167" s="84" t="s">
        <v>4354</v>
      </c>
      <c r="P167" s="85" t="s">
        <v>4434</v>
      </c>
    </row>
    <row r="168" spans="1:16" s="119" customFormat="1" ht="13.8" x14ac:dyDescent="0.3">
      <c r="A168" s="100">
        <v>15921</v>
      </c>
      <c r="B168" s="100" t="s">
        <v>4582</v>
      </c>
      <c r="C168" s="100" t="e">
        <f>"TCRI"&amp;VLOOKUP(VALUE(LEFT($A168,4)), TCRI!$A:$B,2,FALSE)</f>
        <v>#N/A</v>
      </c>
      <c r="D168" s="101" t="e">
        <f>VLOOKUP(VALUE(LEFT($A168,4)), 送件!$1:$1048576, 8,FALSE)/100000000</f>
        <v>#N/A</v>
      </c>
      <c r="E168" s="102" t="e">
        <f>VLOOKUP(VALUE(LEFT($A168,4)), 送件!$1:$1048576, 6,FALSE)</f>
        <v>#N/A</v>
      </c>
      <c r="F168" s="100" t="s">
        <v>4745</v>
      </c>
      <c r="G168" s="103" t="s">
        <v>4709</v>
      </c>
      <c r="H168" s="106" t="s">
        <v>4346</v>
      </c>
      <c r="I168" s="105">
        <v>1.0201</v>
      </c>
      <c r="J168" s="100">
        <v>20.6</v>
      </c>
      <c r="K168" s="102">
        <v>43787</v>
      </c>
      <c r="L168" s="87"/>
      <c r="M168" s="102"/>
      <c r="N168" s="100" t="s">
        <v>1490</v>
      </c>
      <c r="O168" s="104" t="s">
        <v>4355</v>
      </c>
      <c r="P168" s="85"/>
    </row>
    <row r="169" spans="1:16" s="119" customFormat="1" ht="13.8" x14ac:dyDescent="0.3">
      <c r="A169" s="100">
        <v>20651</v>
      </c>
      <c r="B169" s="100" t="s">
        <v>4583</v>
      </c>
      <c r="C169" s="100" t="str">
        <f>"TCRI"&amp;VLOOKUP(VALUE(LEFT($A169,4)), TCRI!$A:$B,2,FALSE)</f>
        <v>TCRI5</v>
      </c>
      <c r="D169" s="101" t="e">
        <f>VLOOKUP(VALUE(LEFT($A169,4)), 送件!$1:$1048576, 8,FALSE)/100000000</f>
        <v>#N/A</v>
      </c>
      <c r="E169" s="102" t="s">
        <v>4584</v>
      </c>
      <c r="F169" s="100" t="s">
        <v>4739</v>
      </c>
      <c r="G169" s="103" t="s">
        <v>4746</v>
      </c>
      <c r="H169" s="106" t="s">
        <v>4348</v>
      </c>
      <c r="I169" s="105">
        <v>1.1000000000000001</v>
      </c>
      <c r="J169" s="100">
        <v>46.6</v>
      </c>
      <c r="K169" s="102">
        <v>43787</v>
      </c>
      <c r="L169" s="87"/>
      <c r="M169" s="102"/>
      <c r="N169" s="104" t="s">
        <v>3742</v>
      </c>
      <c r="O169" s="104" t="s">
        <v>4356</v>
      </c>
      <c r="P169" s="85"/>
    </row>
    <row r="170" spans="1:16" s="119" customFormat="1" ht="13.8" x14ac:dyDescent="0.3">
      <c r="A170" s="100">
        <v>83905</v>
      </c>
      <c r="B170" s="100" t="s">
        <v>4585</v>
      </c>
      <c r="C170" s="100" t="s">
        <v>4586</v>
      </c>
      <c r="D170" s="101">
        <v>5</v>
      </c>
      <c r="E170" s="102" t="s">
        <v>4587</v>
      </c>
      <c r="F170" s="102">
        <v>43754</v>
      </c>
      <c r="G170" s="103" t="s">
        <v>4747</v>
      </c>
      <c r="H170" s="106" t="s">
        <v>4351</v>
      </c>
      <c r="I170" s="105">
        <v>1.05</v>
      </c>
      <c r="J170" s="100">
        <v>19.8</v>
      </c>
      <c r="K170" s="102">
        <v>43788</v>
      </c>
      <c r="L170" s="87"/>
      <c r="M170" s="102"/>
      <c r="N170" s="104" t="s">
        <v>4337</v>
      </c>
      <c r="O170" s="104" t="s">
        <v>4347</v>
      </c>
      <c r="P170" s="85"/>
    </row>
    <row r="171" spans="1:16" s="119" customFormat="1" ht="13.8" x14ac:dyDescent="0.3">
      <c r="A171" s="100">
        <v>65581</v>
      </c>
      <c r="B171" s="100" t="s">
        <v>4588</v>
      </c>
      <c r="C171" s="100" t="str">
        <f>"TCRI"&amp;VLOOKUP(VALUE(LEFT($A171,4)), TCRI!$A:$B,2,FALSE)</f>
        <v>TCRI6</v>
      </c>
      <c r="D171" s="101">
        <v>5</v>
      </c>
      <c r="E171" s="102" t="s">
        <v>4589</v>
      </c>
      <c r="F171" s="102">
        <v>43753</v>
      </c>
      <c r="G171" s="103" t="s">
        <v>4748</v>
      </c>
      <c r="H171" s="106" t="s">
        <v>4352</v>
      </c>
      <c r="I171" s="105">
        <v>1.083</v>
      </c>
      <c r="J171" s="100">
        <v>77</v>
      </c>
      <c r="K171" s="102">
        <v>43789</v>
      </c>
      <c r="L171" s="87"/>
      <c r="M171" s="102"/>
      <c r="N171" s="104" t="s">
        <v>3554</v>
      </c>
      <c r="O171" s="104" t="s">
        <v>4336</v>
      </c>
      <c r="P171" s="85"/>
    </row>
    <row r="172" spans="1:16" s="119" customFormat="1" ht="13.8" x14ac:dyDescent="0.3">
      <c r="A172" s="100">
        <v>36802</v>
      </c>
      <c r="B172" s="100" t="s">
        <v>4590</v>
      </c>
      <c r="C172" s="100" t="s">
        <v>4591</v>
      </c>
      <c r="D172" s="101">
        <v>3</v>
      </c>
      <c r="E172" s="102" t="s">
        <v>4592</v>
      </c>
      <c r="F172" s="100" t="s">
        <v>4746</v>
      </c>
      <c r="G172" s="103" t="s">
        <v>4749</v>
      </c>
      <c r="H172" s="106" t="s">
        <v>4353</v>
      </c>
      <c r="I172" s="105">
        <v>1.02</v>
      </c>
      <c r="J172" s="100">
        <v>125</v>
      </c>
      <c r="K172" s="102">
        <v>43790</v>
      </c>
      <c r="L172" s="87"/>
      <c r="M172" s="102"/>
      <c r="N172" s="100" t="s">
        <v>1490</v>
      </c>
      <c r="O172" s="104" t="s">
        <v>24</v>
      </c>
      <c r="P172" s="85"/>
    </row>
    <row r="173" spans="1:16" s="119" customFormat="1" ht="13.8" x14ac:dyDescent="0.3">
      <c r="A173" s="100">
        <v>64861</v>
      </c>
      <c r="B173" s="100" t="s">
        <v>4593</v>
      </c>
      <c r="C173" s="100" t="str">
        <f>"TCRI"&amp;VLOOKUP(VALUE(LEFT($A173,4)), [1]TCRI!$A$1:$C$65536,2,FALSE)</f>
        <v>TCRI6</v>
      </c>
      <c r="D173" s="101">
        <v>6</v>
      </c>
      <c r="E173" s="102" t="s">
        <v>4584</v>
      </c>
      <c r="F173" s="102">
        <v>43759</v>
      </c>
      <c r="G173" s="103" t="s">
        <v>4750</v>
      </c>
      <c r="H173" s="106" t="s">
        <v>4358</v>
      </c>
      <c r="I173" s="105">
        <v>1.05</v>
      </c>
      <c r="J173" s="100">
        <v>78.5</v>
      </c>
      <c r="K173" s="102">
        <v>43791</v>
      </c>
      <c r="L173" s="87"/>
      <c r="M173" s="102"/>
      <c r="N173" s="104" t="s">
        <v>1490</v>
      </c>
      <c r="O173" s="104" t="s">
        <v>4368</v>
      </c>
      <c r="P173" s="85"/>
    </row>
    <row r="174" spans="1:16" s="119" customFormat="1" ht="13.8" x14ac:dyDescent="0.3">
      <c r="A174" s="100">
        <v>64381</v>
      </c>
      <c r="B174" s="100" t="s">
        <v>4594</v>
      </c>
      <c r="C174" s="100" t="str">
        <f>"TCRI"&amp;VLOOKUP(VALUE(LEFT($A174,4)), TCRI!$A:$B,2,FALSE)</f>
        <v>TCRI5</v>
      </c>
      <c r="D174" s="101">
        <v>4</v>
      </c>
      <c r="E174" s="102" t="s">
        <v>4595</v>
      </c>
      <c r="F174" s="100" t="s">
        <v>4743</v>
      </c>
      <c r="G174" s="103" t="s">
        <v>4744</v>
      </c>
      <c r="H174" s="106" t="s">
        <v>4359</v>
      </c>
      <c r="I174" s="105">
        <v>1.0349999999999999</v>
      </c>
      <c r="J174" s="100">
        <v>72.900000000000006</v>
      </c>
      <c r="K174" s="102">
        <v>43794</v>
      </c>
      <c r="L174" s="87"/>
      <c r="M174" s="102"/>
      <c r="N174" s="104" t="s">
        <v>1490</v>
      </c>
      <c r="O174" s="104" t="s">
        <v>4360</v>
      </c>
      <c r="P174" s="85"/>
    </row>
    <row r="175" spans="1:16" s="119" customFormat="1" ht="13.8" x14ac:dyDescent="0.3">
      <c r="A175" s="100">
        <v>31881</v>
      </c>
      <c r="B175" s="100" t="s">
        <v>4596</v>
      </c>
      <c r="C175" s="100" t="s">
        <v>4597</v>
      </c>
      <c r="D175" s="101">
        <v>3</v>
      </c>
      <c r="E175" s="102" t="s">
        <v>4598</v>
      </c>
      <c r="F175" s="100" t="s">
        <v>4751</v>
      </c>
      <c r="G175" s="103" t="s">
        <v>4749</v>
      </c>
      <c r="H175" s="106" t="s">
        <v>4357</v>
      </c>
      <c r="I175" s="105" t="s">
        <v>4364</v>
      </c>
      <c r="J175" s="100">
        <v>19.79</v>
      </c>
      <c r="K175" s="102">
        <v>43794</v>
      </c>
      <c r="L175" s="87"/>
      <c r="M175" s="102"/>
      <c r="N175" s="104" t="s">
        <v>4361</v>
      </c>
      <c r="O175" s="104" t="s">
        <v>24</v>
      </c>
      <c r="P175" s="85"/>
    </row>
    <row r="176" spans="1:16" s="119" customFormat="1" ht="13.8" x14ac:dyDescent="0.3">
      <c r="A176" s="100">
        <v>52842</v>
      </c>
      <c r="B176" s="100" t="s">
        <v>4599</v>
      </c>
      <c r="C176" s="100" t="str">
        <f>"TCRI"&amp;VLOOKUP(VALUE(LEFT($A176,4)), TCRI!$A:$B,2,FALSE)</f>
        <v>TCRI5</v>
      </c>
      <c r="D176" s="101">
        <v>2</v>
      </c>
      <c r="E176" s="102" t="s">
        <v>4598</v>
      </c>
      <c r="F176" s="100" t="s">
        <v>4744</v>
      </c>
      <c r="G176" s="103" t="s">
        <v>4750</v>
      </c>
      <c r="H176" s="106" t="s">
        <v>4362</v>
      </c>
      <c r="I176" s="105">
        <v>1.0536000000000001</v>
      </c>
      <c r="J176" s="100">
        <v>55</v>
      </c>
      <c r="K176" s="102">
        <v>43797</v>
      </c>
      <c r="L176" s="87"/>
      <c r="M176" s="102"/>
      <c r="N176" s="104" t="s">
        <v>1490</v>
      </c>
      <c r="O176" s="104" t="s">
        <v>24</v>
      </c>
      <c r="P176" s="85"/>
    </row>
    <row r="177" spans="1:16" s="119" customFormat="1" ht="13.8" x14ac:dyDescent="0.3">
      <c r="A177" s="100">
        <v>66161</v>
      </c>
      <c r="B177" s="100" t="s">
        <v>4600</v>
      </c>
      <c r="C177" s="100" t="str">
        <f>"TCRI"&amp;VLOOKUP(VALUE(LEFT($A177,4)), [1]TCRI!$A$1:$C$65536,2,FALSE)</f>
        <v>TCRI6</v>
      </c>
      <c r="D177" s="101">
        <v>2</v>
      </c>
      <c r="E177" s="102" t="s">
        <v>4601</v>
      </c>
      <c r="F177" s="100" t="s">
        <v>4752</v>
      </c>
      <c r="G177" s="103" t="s">
        <v>4753</v>
      </c>
      <c r="H177" s="94" t="s">
        <v>4367</v>
      </c>
      <c r="I177" s="105">
        <v>1.05</v>
      </c>
      <c r="J177" s="100">
        <v>40.799999999999997</v>
      </c>
      <c r="K177" s="102">
        <v>43802</v>
      </c>
      <c r="L177" s="87"/>
      <c r="M177" s="102"/>
      <c r="N177" s="104" t="s">
        <v>4370</v>
      </c>
      <c r="O177" s="104" t="s">
        <v>4371</v>
      </c>
      <c r="P177" s="85"/>
    </row>
    <row r="178" spans="1:16" s="119" customFormat="1" ht="13.8" x14ac:dyDescent="0.3">
      <c r="A178" s="100">
        <v>16263</v>
      </c>
      <c r="B178" s="100" t="s">
        <v>4602</v>
      </c>
      <c r="C178" s="100" t="s">
        <v>4603</v>
      </c>
      <c r="D178" s="101">
        <v>3</v>
      </c>
      <c r="E178" s="102" t="s">
        <v>4575</v>
      </c>
      <c r="F178" s="100" t="s">
        <v>4754</v>
      </c>
      <c r="G178" s="103" t="s">
        <v>4755</v>
      </c>
      <c r="H178" s="94" t="s">
        <v>4366</v>
      </c>
      <c r="I178" s="105">
        <v>1.08</v>
      </c>
      <c r="J178" s="100">
        <v>31.7</v>
      </c>
      <c r="K178" s="102">
        <v>43803</v>
      </c>
      <c r="L178" s="87"/>
      <c r="M178" s="102"/>
      <c r="N178" s="104" t="s">
        <v>1490</v>
      </c>
      <c r="O178" s="104" t="s">
        <v>4332</v>
      </c>
      <c r="P178" s="85"/>
    </row>
    <row r="179" spans="1:16" s="119" customFormat="1" ht="13.8" x14ac:dyDescent="0.3">
      <c r="A179" s="100">
        <v>41414</v>
      </c>
      <c r="B179" s="100" t="s">
        <v>4604</v>
      </c>
      <c r="C179" s="100" t="s">
        <v>4605</v>
      </c>
      <c r="D179" s="101">
        <v>3</v>
      </c>
      <c r="E179" s="102" t="s">
        <v>4606</v>
      </c>
      <c r="F179" s="100" t="s">
        <v>4747</v>
      </c>
      <c r="G179" s="103" t="s">
        <v>4756</v>
      </c>
      <c r="H179" s="94" t="s">
        <v>4373</v>
      </c>
      <c r="I179" s="105">
        <v>1.02</v>
      </c>
      <c r="J179" s="100">
        <v>15.9</v>
      </c>
      <c r="K179" s="102">
        <v>43805</v>
      </c>
      <c r="L179" s="87"/>
      <c r="M179" s="102"/>
      <c r="N179" s="100" t="s">
        <v>1564</v>
      </c>
      <c r="O179" s="104" t="s">
        <v>4377</v>
      </c>
      <c r="P179" s="85"/>
    </row>
    <row r="180" spans="1:16" s="119" customFormat="1" ht="13.8" x14ac:dyDescent="0.3">
      <c r="A180" s="100">
        <v>41415</v>
      </c>
      <c r="B180" s="100" t="s">
        <v>4607</v>
      </c>
      <c r="C180" s="100" t="e">
        <f>"TCRI"&amp;VLOOKUP(VALUE(LEFT($A180,4)), TCRI!$A:$B,2,FALSE)</f>
        <v>#N/A</v>
      </c>
      <c r="D180" s="101">
        <v>3</v>
      </c>
      <c r="E180" s="102" t="s">
        <v>4606</v>
      </c>
      <c r="F180" s="100" t="s">
        <v>4747</v>
      </c>
      <c r="G180" s="103" t="s">
        <v>4756</v>
      </c>
      <c r="H180" s="94" t="s">
        <v>4373</v>
      </c>
      <c r="I180" s="105">
        <v>1.02</v>
      </c>
      <c r="J180" s="100">
        <v>15.8</v>
      </c>
      <c r="K180" s="102">
        <v>43808</v>
      </c>
      <c r="L180" s="87"/>
      <c r="M180" s="102"/>
      <c r="N180" s="100" t="s">
        <v>1490</v>
      </c>
      <c r="O180" s="104" t="s">
        <v>4378</v>
      </c>
      <c r="P180" s="85"/>
    </row>
    <row r="181" spans="1:16" s="119" customFormat="1" ht="13.8" x14ac:dyDescent="0.3">
      <c r="A181" s="100">
        <v>27291</v>
      </c>
      <c r="B181" s="100" t="s">
        <v>4608</v>
      </c>
      <c r="C181" s="100" t="str">
        <f>"TCRI"&amp;VLOOKUP(VALUE(LEFT($A181,4)), [1]TCRI!$A$1:$C$65536,2,FALSE)</f>
        <v>TCRI5</v>
      </c>
      <c r="D181" s="101">
        <v>8</v>
      </c>
      <c r="E181" s="102" t="s">
        <v>4584</v>
      </c>
      <c r="F181" s="100" t="s">
        <v>4757</v>
      </c>
      <c r="G181" s="103" t="s">
        <v>4758</v>
      </c>
      <c r="H181" s="94" t="s">
        <v>4372</v>
      </c>
      <c r="I181" s="105">
        <v>1.0722</v>
      </c>
      <c r="J181" s="100">
        <v>300</v>
      </c>
      <c r="K181" s="102">
        <v>43810</v>
      </c>
      <c r="L181" s="87"/>
      <c r="M181" s="102"/>
      <c r="N181" s="104" t="s">
        <v>1490</v>
      </c>
      <c r="O181" s="104" t="s">
        <v>26</v>
      </c>
      <c r="P181" s="85" t="s">
        <v>4434</v>
      </c>
    </row>
    <row r="182" spans="1:16" s="119" customFormat="1" ht="13.8" x14ac:dyDescent="0.3">
      <c r="A182" s="100">
        <v>49162</v>
      </c>
      <c r="B182" s="53" t="s">
        <v>4405</v>
      </c>
      <c r="C182" s="100" t="str">
        <f>"TCRI"&amp;VLOOKUP(VALUE(LEFT($A182,4)), TCRI!$A:$B,2,FALSE)</f>
        <v>TCRI7</v>
      </c>
      <c r="D182" s="101">
        <v>5</v>
      </c>
      <c r="E182" s="102" t="s">
        <v>4595</v>
      </c>
      <c r="F182" s="100" t="s">
        <v>4750</v>
      </c>
      <c r="G182" s="103" t="s">
        <v>4759</v>
      </c>
      <c r="H182" s="94" t="s">
        <v>4376</v>
      </c>
      <c r="I182" s="105">
        <v>1.1499999999999999</v>
      </c>
      <c r="J182" s="100">
        <v>39</v>
      </c>
      <c r="K182" s="102">
        <v>43812</v>
      </c>
      <c r="L182" s="87"/>
      <c r="M182" s="102"/>
      <c r="N182" s="100" t="s">
        <v>1564</v>
      </c>
      <c r="O182" s="104" t="s">
        <v>4350</v>
      </c>
      <c r="P182" s="85"/>
    </row>
    <row r="183" spans="1:16" s="119" customFormat="1" ht="13.8" x14ac:dyDescent="0.3">
      <c r="A183" s="100">
        <v>36653</v>
      </c>
      <c r="B183" s="100" t="s">
        <v>4609</v>
      </c>
      <c r="C183" s="100" t="str">
        <f>"TCRI"&amp;VLOOKUP(VALUE(LEFT($A183,4)), TCRI!$A:$B,2,FALSE)</f>
        <v>TCRI4</v>
      </c>
      <c r="D183" s="101" t="s">
        <v>3826</v>
      </c>
      <c r="E183" s="102" t="s">
        <v>4589</v>
      </c>
      <c r="F183" s="100" t="s">
        <v>4760</v>
      </c>
      <c r="G183" s="103" t="s">
        <v>4761</v>
      </c>
      <c r="H183" s="94" t="s">
        <v>4407</v>
      </c>
      <c r="I183" s="105">
        <v>1.1299999999999999</v>
      </c>
      <c r="J183" s="100">
        <v>245.77</v>
      </c>
      <c r="K183" s="102">
        <v>43812</v>
      </c>
      <c r="L183" s="87"/>
      <c r="M183" s="102"/>
      <c r="N183" s="104" t="s">
        <v>4342</v>
      </c>
      <c r="O183" s="104" t="s">
        <v>2059</v>
      </c>
      <c r="P183" s="85"/>
    </row>
    <row r="184" spans="1:16" s="119" customFormat="1" ht="13.8" x14ac:dyDescent="0.3">
      <c r="A184" s="100">
        <v>80661</v>
      </c>
      <c r="B184" s="100" t="s">
        <v>4610</v>
      </c>
      <c r="C184" s="100" t="s">
        <v>4611</v>
      </c>
      <c r="D184" s="101">
        <v>3</v>
      </c>
      <c r="E184" s="102" t="s">
        <v>4612</v>
      </c>
      <c r="F184" s="100" t="s">
        <v>4761</v>
      </c>
      <c r="G184" s="103" t="s">
        <v>4762</v>
      </c>
      <c r="H184" s="94" t="s">
        <v>4406</v>
      </c>
      <c r="I184" s="105">
        <v>1.0813999999999999</v>
      </c>
      <c r="J184" s="100">
        <v>85</v>
      </c>
      <c r="K184" s="102">
        <v>43816</v>
      </c>
      <c r="L184" s="87"/>
      <c r="M184" s="102"/>
      <c r="N184" s="100" t="s">
        <v>1490</v>
      </c>
      <c r="O184" s="104" t="s">
        <v>4613</v>
      </c>
      <c r="P184" s="85"/>
    </row>
    <row r="185" spans="1:16" s="119" customFormat="1" ht="13.8" x14ac:dyDescent="0.3">
      <c r="A185" s="100">
        <v>64771</v>
      </c>
      <c r="B185" s="100" t="s">
        <v>4614</v>
      </c>
      <c r="C185" s="100" t="str">
        <f>"TCRI"&amp;VLOOKUP(VALUE(LEFT($A185,4)), TCRI!$A:$B,2,FALSE)</f>
        <v>TCRI7</v>
      </c>
      <c r="D185" s="101">
        <v>3</v>
      </c>
      <c r="E185" s="102" t="s">
        <v>4598</v>
      </c>
      <c r="F185" s="100" t="s">
        <v>4761</v>
      </c>
      <c r="G185" s="103" t="s">
        <v>4762</v>
      </c>
      <c r="H185" s="94" t="s">
        <v>4452</v>
      </c>
      <c r="I185" s="105">
        <v>1.02</v>
      </c>
      <c r="J185" s="100">
        <v>23</v>
      </c>
      <c r="K185" s="102">
        <v>43819</v>
      </c>
      <c r="L185" s="87"/>
      <c r="M185" s="102"/>
      <c r="N185" s="100" t="s">
        <v>4453</v>
      </c>
      <c r="O185" s="104" t="s">
        <v>4413</v>
      </c>
      <c r="P185" s="85" t="s">
        <v>4434</v>
      </c>
    </row>
    <row r="186" spans="1:16" s="119" customFormat="1" ht="13.8" x14ac:dyDescent="0.3">
      <c r="A186" s="100">
        <v>62881</v>
      </c>
      <c r="B186" s="100" t="s">
        <v>4615</v>
      </c>
      <c r="C186" s="100" t="s">
        <v>4611</v>
      </c>
      <c r="D186" s="101">
        <v>5</v>
      </c>
      <c r="E186" s="102" t="s">
        <v>4454</v>
      </c>
      <c r="F186" s="100" t="s">
        <v>4763</v>
      </c>
      <c r="G186" s="103" t="s">
        <v>4764</v>
      </c>
      <c r="H186" s="94" t="s">
        <v>4455</v>
      </c>
      <c r="I186" s="105">
        <v>1.1000000000000001</v>
      </c>
      <c r="J186" s="100">
        <v>27.97</v>
      </c>
      <c r="K186" s="102">
        <v>43824</v>
      </c>
      <c r="L186" s="87"/>
      <c r="M186" s="102"/>
      <c r="N186" s="100" t="s">
        <v>4456</v>
      </c>
      <c r="O186" s="104" t="s">
        <v>4457</v>
      </c>
      <c r="P186" s="85"/>
    </row>
    <row r="187" spans="1:16" s="119" customFormat="1" ht="13.8" x14ac:dyDescent="0.3">
      <c r="A187" s="100">
        <v>34811</v>
      </c>
      <c r="B187" s="100" t="s">
        <v>4616</v>
      </c>
      <c r="C187" s="100" t="str">
        <f>"TCRI"&amp;VLOOKUP(VALUE(LEFT($A187,4)), TCRI!$A:$B,2,FALSE)</f>
        <v>TCRI6</v>
      </c>
      <c r="D187" s="101" t="s">
        <v>4419</v>
      </c>
      <c r="E187" s="88" t="s">
        <v>4438</v>
      </c>
      <c r="F187" s="100" t="s">
        <v>4765</v>
      </c>
      <c r="G187" s="103" t="s">
        <v>4766</v>
      </c>
      <c r="H187" s="106" t="s">
        <v>3741</v>
      </c>
      <c r="I187" s="105">
        <v>1.175</v>
      </c>
      <c r="J187" s="100">
        <v>10.72</v>
      </c>
      <c r="K187" s="102">
        <v>43853</v>
      </c>
      <c r="L187" s="87"/>
      <c r="M187" s="102"/>
      <c r="N187" s="100" t="s">
        <v>1564</v>
      </c>
      <c r="O187" s="104" t="s">
        <v>24</v>
      </c>
      <c r="P187" s="85"/>
    </row>
    <row r="188" spans="1:16" s="119" customFormat="1" ht="13.8" x14ac:dyDescent="0.3">
      <c r="A188" s="100">
        <v>66681</v>
      </c>
      <c r="B188" s="100" t="s">
        <v>4617</v>
      </c>
      <c r="C188" s="100" t="s">
        <v>4618</v>
      </c>
      <c r="D188" s="101">
        <v>4.04</v>
      </c>
      <c r="E188" s="102" t="s">
        <v>4575</v>
      </c>
      <c r="F188" s="100" t="s">
        <v>4450</v>
      </c>
      <c r="G188" s="103" t="s">
        <v>4451</v>
      </c>
      <c r="H188" s="94" t="s">
        <v>4458</v>
      </c>
      <c r="I188" s="105">
        <v>1.0629999999999999</v>
      </c>
      <c r="J188" s="100">
        <v>86.8</v>
      </c>
      <c r="K188" s="102">
        <v>43467</v>
      </c>
      <c r="L188" s="87"/>
      <c r="M188" s="102"/>
      <c r="N188" s="100" t="s">
        <v>1490</v>
      </c>
      <c r="O188" s="104" t="s">
        <v>4459</v>
      </c>
      <c r="P188" s="85"/>
    </row>
    <row r="189" spans="1:16" s="119" customFormat="1" ht="13.8" x14ac:dyDescent="0.3">
      <c r="A189" s="100">
        <v>66682</v>
      </c>
      <c r="B189" s="100" t="s">
        <v>4619</v>
      </c>
      <c r="C189" s="100" t="s">
        <v>1</v>
      </c>
      <c r="D189" s="101">
        <v>2.5249999999999999</v>
      </c>
      <c r="E189" s="102" t="s">
        <v>4575</v>
      </c>
      <c r="F189" s="100" t="s">
        <v>4450</v>
      </c>
      <c r="G189" s="103" t="s">
        <v>4451</v>
      </c>
      <c r="H189" s="94" t="s">
        <v>4460</v>
      </c>
      <c r="I189" s="105">
        <v>1.04</v>
      </c>
      <c r="J189" s="100">
        <v>85.8</v>
      </c>
      <c r="K189" s="102">
        <v>43468</v>
      </c>
      <c r="L189" s="87"/>
      <c r="M189" s="102"/>
      <c r="N189" s="100" t="s">
        <v>4461</v>
      </c>
      <c r="O189" s="104" t="s">
        <v>4462</v>
      </c>
      <c r="P189" s="85"/>
    </row>
    <row r="190" spans="1:16" s="119" customFormat="1" ht="13.8" x14ac:dyDescent="0.3">
      <c r="A190" s="100">
        <v>36171</v>
      </c>
      <c r="B190" s="100" t="s">
        <v>4620</v>
      </c>
      <c r="C190" s="100" t="str">
        <f>"TCRI"&amp;VLOOKUP(VALUE(LEFT($A190,4)), TCRI!$A:$B,2,FALSE)</f>
        <v>TCRI4</v>
      </c>
      <c r="D190" s="101">
        <v>12</v>
      </c>
      <c r="E190" s="102" t="s">
        <v>4621</v>
      </c>
      <c r="F190" s="100" t="s">
        <v>4767</v>
      </c>
      <c r="G190" s="103" t="s">
        <v>4768</v>
      </c>
      <c r="H190" s="94" t="s">
        <v>4436</v>
      </c>
      <c r="I190" s="105">
        <v>1.0961000000000001</v>
      </c>
      <c r="J190" s="100">
        <v>122</v>
      </c>
      <c r="K190" s="102">
        <v>43480</v>
      </c>
      <c r="L190" s="87"/>
      <c r="M190" s="102"/>
      <c r="N190" s="100" t="s">
        <v>1490</v>
      </c>
      <c r="O190" s="104" t="s">
        <v>2551</v>
      </c>
      <c r="P190" s="85" t="s">
        <v>4434</v>
      </c>
    </row>
    <row r="191" spans="1:16" s="119" customFormat="1" ht="13.8" x14ac:dyDescent="0.3">
      <c r="A191" s="100">
        <v>15131</v>
      </c>
      <c r="B191" s="100" t="s">
        <v>4622</v>
      </c>
      <c r="C191" s="100" t="str">
        <f>"TCRI"&amp;VLOOKUP(VALUE(LEFT($A191,4)), TCRI!$A:$B,2,FALSE)</f>
        <v>TCRI4</v>
      </c>
      <c r="D191" s="101">
        <v>15</v>
      </c>
      <c r="E191" s="102" t="s">
        <v>4623</v>
      </c>
      <c r="F191" s="100" t="s">
        <v>4747</v>
      </c>
      <c r="G191" s="103" t="s">
        <v>4769</v>
      </c>
      <c r="H191" s="94" t="s">
        <v>4449</v>
      </c>
      <c r="I191" s="105">
        <v>1.0983000000000001</v>
      </c>
      <c r="J191" s="100"/>
      <c r="K191" s="102">
        <v>43846</v>
      </c>
      <c r="L191" s="87"/>
      <c r="M191" s="102"/>
      <c r="N191" s="100" t="s">
        <v>1564</v>
      </c>
      <c r="O191" s="104" t="s">
        <v>2435</v>
      </c>
      <c r="P191" s="85"/>
    </row>
    <row r="192" spans="1:16" s="119" customFormat="1" ht="13.8" x14ac:dyDescent="0.3">
      <c r="A192" s="100">
        <v>14361</v>
      </c>
      <c r="B192" s="53" t="s">
        <v>4463</v>
      </c>
      <c r="C192" s="100" t="s">
        <v>4624</v>
      </c>
      <c r="D192" s="101">
        <v>3</v>
      </c>
      <c r="E192" s="88" t="s">
        <v>4411</v>
      </c>
      <c r="F192" s="100" t="s">
        <v>4770</v>
      </c>
      <c r="G192" s="103" t="s">
        <v>4771</v>
      </c>
      <c r="H192" s="94" t="s">
        <v>4439</v>
      </c>
      <c r="I192" s="105">
        <v>1.0521</v>
      </c>
      <c r="J192" s="100">
        <v>40</v>
      </c>
      <c r="K192" s="102">
        <v>43847</v>
      </c>
      <c r="L192" s="87"/>
      <c r="M192" s="102"/>
      <c r="N192" s="100" t="s">
        <v>1564</v>
      </c>
      <c r="O192" s="104" t="s">
        <v>2551</v>
      </c>
      <c r="P192" s="85" t="s">
        <v>4434</v>
      </c>
    </row>
    <row r="193" spans="1:16" s="119" customFormat="1" ht="13.8" x14ac:dyDescent="0.3">
      <c r="A193" s="100">
        <v>35943</v>
      </c>
      <c r="B193" s="100" t="s">
        <v>4625</v>
      </c>
      <c r="C193" s="100" t="str">
        <f>"TCRI"&amp;VLOOKUP(VALUE(LEFT($A193,4)), TCRI!$A:$B,2,FALSE)</f>
        <v>TCRI7</v>
      </c>
      <c r="D193" s="101">
        <v>3</v>
      </c>
      <c r="E193" s="102" t="s">
        <v>4598</v>
      </c>
      <c r="F193" s="100" t="s">
        <v>4750</v>
      </c>
      <c r="G193" s="103" t="s">
        <v>4764</v>
      </c>
      <c r="H193" s="94" t="s">
        <v>4440</v>
      </c>
      <c r="I193" s="105">
        <v>1.02</v>
      </c>
      <c r="J193" s="100">
        <v>22.8</v>
      </c>
      <c r="K193" s="102">
        <v>43850</v>
      </c>
      <c r="L193" s="87"/>
      <c r="M193" s="107"/>
      <c r="N193" s="100" t="s">
        <v>1490</v>
      </c>
      <c r="O193" s="104" t="s">
        <v>4349</v>
      </c>
      <c r="P193" s="85" t="s">
        <v>4434</v>
      </c>
    </row>
    <row r="194" spans="1:16" s="119" customFormat="1" ht="13.8" x14ac:dyDescent="0.3">
      <c r="A194" s="100">
        <v>64161</v>
      </c>
      <c r="B194" s="53" t="s">
        <v>4375</v>
      </c>
      <c r="C194" s="100" t="str">
        <f>"TCRI"&amp;VLOOKUP(VALUE(LEFT($A194,4)), TCRI!$A:$B,2,FALSE)</f>
        <v>TCRI5</v>
      </c>
      <c r="D194" s="101">
        <v>7</v>
      </c>
      <c r="E194" s="88" t="s">
        <v>2265</v>
      </c>
      <c r="F194" s="100" t="s">
        <v>4772</v>
      </c>
      <c r="G194" s="103" t="s">
        <v>4773</v>
      </c>
      <c r="H194" s="108" t="s">
        <v>2174</v>
      </c>
      <c r="I194" s="105">
        <v>1.02</v>
      </c>
      <c r="J194" s="100">
        <v>104.1</v>
      </c>
      <c r="K194" s="102">
        <v>43871</v>
      </c>
      <c r="L194" s="87"/>
      <c r="M194" s="102"/>
      <c r="N194" s="100" t="s">
        <v>4374</v>
      </c>
      <c r="O194" s="100" t="s">
        <v>2551</v>
      </c>
      <c r="P194" s="85"/>
    </row>
    <row r="195" spans="1:16" s="119" customFormat="1" ht="13.8" x14ac:dyDescent="0.3">
      <c r="A195" s="100">
        <v>49671</v>
      </c>
      <c r="B195" s="53" t="s">
        <v>4381</v>
      </c>
      <c r="C195" s="53" t="s">
        <v>4380</v>
      </c>
      <c r="D195" s="101">
        <v>5</v>
      </c>
      <c r="E195" s="88" t="s">
        <v>4379</v>
      </c>
      <c r="F195" s="100" t="s">
        <v>4767</v>
      </c>
      <c r="G195" s="103" t="s">
        <v>4774</v>
      </c>
      <c r="H195" s="108" t="s">
        <v>4464</v>
      </c>
      <c r="I195" s="105">
        <v>1.0688</v>
      </c>
      <c r="J195" s="100">
        <v>33.9</v>
      </c>
      <c r="K195" s="102">
        <v>43878</v>
      </c>
      <c r="L195" s="87"/>
      <c r="M195" s="102"/>
      <c r="N195" s="100" t="s">
        <v>1490</v>
      </c>
      <c r="O195" s="104" t="s">
        <v>24</v>
      </c>
      <c r="P195" s="85" t="s">
        <v>4434</v>
      </c>
    </row>
    <row r="196" spans="1:16" s="119" customFormat="1" ht="13.8" x14ac:dyDescent="0.3">
      <c r="A196" s="100">
        <v>62209</v>
      </c>
      <c r="B196" s="53" t="s">
        <v>4416</v>
      </c>
      <c r="C196" s="100" t="str">
        <f>"TCRI"&amp;VLOOKUP(VALUE(LEFT($A196,4)), TCRI!$A:$B,2,FALSE)</f>
        <v>TCRI8</v>
      </c>
      <c r="D196" s="101">
        <v>4</v>
      </c>
      <c r="E196" s="88" t="s">
        <v>4414</v>
      </c>
      <c r="F196" s="100" t="s">
        <v>4765</v>
      </c>
      <c r="G196" s="103" t="s">
        <v>4766</v>
      </c>
      <c r="H196" s="108" t="s">
        <v>4466</v>
      </c>
      <c r="I196" s="105">
        <v>1.1429</v>
      </c>
      <c r="J196" s="100">
        <v>26.8</v>
      </c>
      <c r="K196" s="102">
        <v>43879</v>
      </c>
      <c r="L196" s="87"/>
      <c r="M196" s="102"/>
      <c r="N196" s="100" t="s">
        <v>1490</v>
      </c>
      <c r="O196" s="104" t="s">
        <v>24</v>
      </c>
      <c r="P196" s="85"/>
    </row>
    <row r="197" spans="1:16" s="119" customFormat="1" ht="13.8" x14ac:dyDescent="0.3">
      <c r="A197" s="100">
        <v>41682</v>
      </c>
      <c r="B197" s="100" t="s">
        <v>4626</v>
      </c>
      <c r="C197" s="100" t="s">
        <v>4627</v>
      </c>
      <c r="D197" s="101">
        <v>3</v>
      </c>
      <c r="E197" s="102" t="s">
        <v>4595</v>
      </c>
      <c r="F197" s="100" t="s">
        <v>4743</v>
      </c>
      <c r="G197" s="103" t="s">
        <v>4748</v>
      </c>
      <c r="H197" s="108" t="s">
        <v>4465</v>
      </c>
      <c r="I197" s="105">
        <v>1.0249999999999999</v>
      </c>
      <c r="J197" s="100">
        <v>19</v>
      </c>
      <c r="K197" s="102">
        <v>43879</v>
      </c>
      <c r="L197" s="87"/>
      <c r="M197" s="102"/>
      <c r="N197" s="104" t="s">
        <v>1490</v>
      </c>
      <c r="O197" s="104" t="s">
        <v>26</v>
      </c>
      <c r="P197" s="85"/>
    </row>
    <row r="198" spans="1:16" s="119" customFormat="1" ht="13.8" x14ac:dyDescent="0.3">
      <c r="A198" s="100">
        <v>34832</v>
      </c>
      <c r="B198" s="100" t="s">
        <v>4628</v>
      </c>
      <c r="C198" s="100" t="str">
        <f>"TCRI"&amp;VLOOKUP(VALUE(LEFT($A198,4)), TCRI!$A:$B,2,FALSE)</f>
        <v>TCRI6</v>
      </c>
      <c r="D198" s="101">
        <v>2</v>
      </c>
      <c r="E198" s="88" t="s">
        <v>4429</v>
      </c>
      <c r="F198" s="100" t="s">
        <v>4768</v>
      </c>
      <c r="G198" s="103" t="s">
        <v>4775</v>
      </c>
      <c r="H198" s="108" t="s">
        <v>2584</v>
      </c>
      <c r="I198" s="105">
        <v>1.02</v>
      </c>
      <c r="J198" s="100">
        <v>57.6</v>
      </c>
      <c r="K198" s="102">
        <v>43881</v>
      </c>
      <c r="L198" s="87"/>
      <c r="M198" s="102"/>
      <c r="N198" s="100" t="s">
        <v>1490</v>
      </c>
      <c r="O198" s="104" t="s">
        <v>4430</v>
      </c>
      <c r="P198" s="85"/>
    </row>
    <row r="199" spans="1:16" s="119" customFormat="1" ht="13.8" x14ac:dyDescent="0.3">
      <c r="A199" s="100">
        <v>52137</v>
      </c>
      <c r="B199" s="100" t="s">
        <v>4629</v>
      </c>
      <c r="C199" s="53" t="s">
        <v>4404</v>
      </c>
      <c r="D199" s="101">
        <v>10.1</v>
      </c>
      <c r="E199" s="102" t="s">
        <v>4584</v>
      </c>
      <c r="F199" s="100" t="s">
        <v>4450</v>
      </c>
      <c r="G199" s="103" t="s">
        <v>4451</v>
      </c>
      <c r="H199" s="108" t="s">
        <v>4467</v>
      </c>
      <c r="I199" s="105">
        <v>1.03</v>
      </c>
      <c r="J199" s="100">
        <v>16.89</v>
      </c>
      <c r="K199" s="102">
        <v>43885</v>
      </c>
      <c r="L199" s="87"/>
      <c r="M199" s="102"/>
      <c r="N199" s="100" t="s">
        <v>4403</v>
      </c>
      <c r="O199" s="104" t="s">
        <v>4469</v>
      </c>
      <c r="P199" s="85" t="s">
        <v>4435</v>
      </c>
    </row>
    <row r="200" spans="1:16" s="119" customFormat="1" ht="13.8" x14ac:dyDescent="0.3">
      <c r="A200" s="100">
        <v>22081</v>
      </c>
      <c r="B200" s="53" t="s">
        <v>4365</v>
      </c>
      <c r="C200" s="53" t="s">
        <v>4380</v>
      </c>
      <c r="D200" s="101">
        <v>20</v>
      </c>
      <c r="E200" s="88" t="s">
        <v>2249</v>
      </c>
      <c r="F200" s="100" t="s">
        <v>4769</v>
      </c>
      <c r="G200" s="103" t="s">
        <v>4776</v>
      </c>
      <c r="H200" s="108" t="s">
        <v>2590</v>
      </c>
      <c r="I200" s="105">
        <v>1.05</v>
      </c>
      <c r="J200" s="100">
        <v>25.1</v>
      </c>
      <c r="K200" s="102">
        <v>43885</v>
      </c>
      <c r="L200" s="87"/>
      <c r="M200" s="102"/>
      <c r="N200" s="100" t="s">
        <v>1564</v>
      </c>
      <c r="O200" s="104" t="s">
        <v>4470</v>
      </c>
      <c r="P200" s="85" t="s">
        <v>4435</v>
      </c>
    </row>
    <row r="201" spans="1:16" s="119" customFormat="1" ht="13.8" x14ac:dyDescent="0.3">
      <c r="A201" s="100">
        <v>24663</v>
      </c>
      <c r="B201" s="100" t="s">
        <v>4630</v>
      </c>
      <c r="C201" s="100" t="s">
        <v>4631</v>
      </c>
      <c r="D201" s="101">
        <v>3</v>
      </c>
      <c r="E201" s="102" t="s">
        <v>4632</v>
      </c>
      <c r="F201" s="100" t="s">
        <v>4777</v>
      </c>
      <c r="G201" s="103" t="s">
        <v>4778</v>
      </c>
      <c r="H201" s="108" t="s">
        <v>4079</v>
      </c>
      <c r="I201" s="105">
        <v>1.08</v>
      </c>
      <c r="J201" s="100">
        <v>38</v>
      </c>
      <c r="K201" s="102">
        <v>43888</v>
      </c>
      <c r="L201" s="87"/>
      <c r="M201" s="102"/>
      <c r="N201" s="100" t="s">
        <v>1490</v>
      </c>
      <c r="O201" s="104" t="s">
        <v>2595</v>
      </c>
      <c r="P201" s="85" t="s">
        <v>4434</v>
      </c>
    </row>
    <row r="202" spans="1:16" s="119" customFormat="1" ht="13.8" x14ac:dyDescent="0.3">
      <c r="A202" s="100">
        <v>41752</v>
      </c>
      <c r="B202" s="53" t="s">
        <v>4417</v>
      </c>
      <c r="C202" s="100" t="str">
        <f>"TCRI"&amp;VLOOKUP(VALUE(LEFT($A202,4)), TCRI!$A:$B,2,FALSE)</f>
        <v>TCRI6</v>
      </c>
      <c r="D202" s="101">
        <v>3</v>
      </c>
      <c r="E202" s="88" t="s">
        <v>4441</v>
      </c>
      <c r="F202" s="100" t="s">
        <v>4779</v>
      </c>
      <c r="G202" s="103" t="s">
        <v>4780</v>
      </c>
      <c r="H202" s="108" t="s">
        <v>4471</v>
      </c>
      <c r="I202" s="105">
        <v>1.0503</v>
      </c>
      <c r="J202" s="100">
        <v>77.3</v>
      </c>
      <c r="K202" s="102">
        <v>43892</v>
      </c>
      <c r="L202" s="87"/>
      <c r="M202" s="102"/>
      <c r="N202" s="100" t="s">
        <v>1564</v>
      </c>
      <c r="O202" s="104" t="s">
        <v>4444</v>
      </c>
      <c r="P202" s="85" t="s">
        <v>4434</v>
      </c>
    </row>
    <row r="203" spans="1:16" s="119" customFormat="1" ht="13.8" x14ac:dyDescent="0.3">
      <c r="A203" s="100">
        <v>22282</v>
      </c>
      <c r="B203" s="53" t="s">
        <v>4412</v>
      </c>
      <c r="C203" s="100" t="str">
        <f>"TCRI"&amp;VLOOKUP(VALUE(LEFT($A203,4)), TCRI!$A:$B,2,FALSE)</f>
        <v>TCRI5</v>
      </c>
      <c r="D203" s="101">
        <v>3</v>
      </c>
      <c r="E203" s="88" t="s">
        <v>3071</v>
      </c>
      <c r="F203" s="100" t="s">
        <v>4779</v>
      </c>
      <c r="G203" s="103" t="s">
        <v>4780</v>
      </c>
      <c r="H203" s="108" t="s">
        <v>4472</v>
      </c>
      <c r="I203" s="105">
        <v>1.05</v>
      </c>
      <c r="J203" s="100">
        <v>106.23</v>
      </c>
      <c r="K203" s="102">
        <v>43899</v>
      </c>
      <c r="L203" s="87"/>
      <c r="M203" s="102"/>
      <c r="N203" s="100" t="s">
        <v>1564</v>
      </c>
      <c r="O203" s="104" t="s">
        <v>24</v>
      </c>
      <c r="P203" s="85" t="s">
        <v>4434</v>
      </c>
    </row>
    <row r="204" spans="1:16" s="119" customFormat="1" ht="13.8" x14ac:dyDescent="0.3">
      <c r="A204" s="100">
        <v>64411</v>
      </c>
      <c r="B204" s="53" t="s">
        <v>4432</v>
      </c>
      <c r="C204" s="53" t="s">
        <v>4446</v>
      </c>
      <c r="D204" s="109">
        <v>2.75</v>
      </c>
      <c r="E204" s="88" t="s">
        <v>4442</v>
      </c>
      <c r="F204" s="100" t="s">
        <v>4779</v>
      </c>
      <c r="G204" s="103" t="s">
        <v>4780</v>
      </c>
      <c r="H204" s="108" t="s">
        <v>4473</v>
      </c>
      <c r="I204" s="105">
        <v>1.0205</v>
      </c>
      <c r="J204" s="100">
        <v>61.9</v>
      </c>
      <c r="K204" s="102">
        <v>43895</v>
      </c>
      <c r="L204" s="87"/>
      <c r="M204" s="102"/>
      <c r="N204" s="100" t="s">
        <v>1490</v>
      </c>
      <c r="O204" s="104" t="s">
        <v>4447</v>
      </c>
      <c r="P204" s="85"/>
    </row>
    <row r="205" spans="1:16" s="119" customFormat="1" ht="13.8" x14ac:dyDescent="0.3">
      <c r="A205" s="100">
        <v>64412</v>
      </c>
      <c r="B205" s="53" t="s">
        <v>4433</v>
      </c>
      <c r="C205" s="53" t="s">
        <v>4448</v>
      </c>
      <c r="D205" s="109">
        <v>2.25</v>
      </c>
      <c r="E205" s="88" t="s">
        <v>4443</v>
      </c>
      <c r="F205" s="100" t="s">
        <v>4779</v>
      </c>
      <c r="G205" s="103" t="s">
        <v>4780</v>
      </c>
      <c r="H205" s="108" t="s">
        <v>2609</v>
      </c>
      <c r="I205" s="105">
        <v>102.05</v>
      </c>
      <c r="J205" s="100">
        <v>61.9</v>
      </c>
      <c r="K205" s="102">
        <v>43895</v>
      </c>
      <c r="L205" s="87"/>
      <c r="M205" s="102"/>
      <c r="N205" s="100" t="s">
        <v>1490</v>
      </c>
      <c r="O205" s="104" t="s">
        <v>4447</v>
      </c>
      <c r="P205" s="85"/>
    </row>
    <row r="206" spans="1:16" s="119" customFormat="1" ht="13.8" x14ac:dyDescent="0.3">
      <c r="A206" s="100">
        <v>83494</v>
      </c>
      <c r="B206" s="100" t="s">
        <v>4633</v>
      </c>
      <c r="C206" s="100" t="str">
        <f>"TCRI"&amp;VLOOKUP(VALUE(LEFT($A206,4)), TCRI!$A:$B,2,FALSE)</f>
        <v>TCRI6</v>
      </c>
      <c r="D206" s="101">
        <v>5</v>
      </c>
      <c r="E206" s="88" t="s">
        <v>2249</v>
      </c>
      <c r="F206" s="100" t="s">
        <v>4756</v>
      </c>
      <c r="G206" s="103" t="s">
        <v>4781</v>
      </c>
      <c r="H206" s="108" t="s">
        <v>4475</v>
      </c>
      <c r="I206" s="105">
        <v>1.0349999999999999</v>
      </c>
      <c r="J206" s="100">
        <v>62</v>
      </c>
      <c r="K206" s="102">
        <v>43896</v>
      </c>
      <c r="L206" s="87"/>
      <c r="M206" s="102"/>
      <c r="N206" s="100" t="s">
        <v>4369</v>
      </c>
      <c r="O206" s="104" t="s">
        <v>4480</v>
      </c>
      <c r="P206" s="85"/>
    </row>
    <row r="207" spans="1:16" s="119" customFormat="1" ht="13.8" x14ac:dyDescent="0.3">
      <c r="A207" s="100">
        <v>65321</v>
      </c>
      <c r="B207" s="53" t="s">
        <v>4474</v>
      </c>
      <c r="C207" s="53" t="s">
        <v>4445</v>
      </c>
      <c r="D207" s="101">
        <v>2.5</v>
      </c>
      <c r="E207" s="88" t="s">
        <v>4431</v>
      </c>
      <c r="F207" s="100" t="s">
        <v>4779</v>
      </c>
      <c r="G207" s="103" t="s">
        <v>4780</v>
      </c>
      <c r="H207" s="108" t="s">
        <v>4482</v>
      </c>
      <c r="I207" s="105">
        <v>1.06</v>
      </c>
      <c r="J207" s="100">
        <v>44.1</v>
      </c>
      <c r="K207" s="102">
        <v>43908</v>
      </c>
      <c r="L207" s="87"/>
      <c r="M207" s="103"/>
      <c r="N207" s="100" t="s">
        <v>1490</v>
      </c>
      <c r="O207" s="104" t="s">
        <v>2747</v>
      </c>
      <c r="P207" s="85"/>
    </row>
    <row r="208" spans="1:16" s="119" customFormat="1" ht="13.8" x14ac:dyDescent="0.3">
      <c r="A208" s="100">
        <v>45552</v>
      </c>
      <c r="B208" s="53" t="s">
        <v>4485</v>
      </c>
      <c r="C208" s="53" t="s">
        <v>4481</v>
      </c>
      <c r="D208" s="101">
        <v>6.24</v>
      </c>
      <c r="E208" s="88" t="s">
        <v>2583</v>
      </c>
      <c r="F208" s="100" t="s">
        <v>4782</v>
      </c>
      <c r="G208" s="103" t="s">
        <v>4783</v>
      </c>
      <c r="H208" s="106" t="s">
        <v>4506</v>
      </c>
      <c r="I208" s="105">
        <v>1.029296</v>
      </c>
      <c r="J208" s="100">
        <v>52.7</v>
      </c>
      <c r="K208" s="102">
        <v>43949</v>
      </c>
      <c r="L208" s="87"/>
      <c r="M208" s="102"/>
      <c r="N208" s="100" t="s">
        <v>1490</v>
      </c>
      <c r="O208" s="104" t="s">
        <v>24</v>
      </c>
      <c r="P208" s="85" t="s">
        <v>4435</v>
      </c>
    </row>
    <row r="209" spans="1:16" s="119" customFormat="1" ht="13.8" x14ac:dyDescent="0.3">
      <c r="A209" s="100">
        <v>61504</v>
      </c>
      <c r="B209" s="53" t="s">
        <v>4490</v>
      </c>
      <c r="C209" s="100" t="str">
        <f>"TCRI"&amp;VLOOKUP(VALUE(LEFT($A209,4)), TCRI!$A:$B,2,FALSE)</f>
        <v>TCRI7</v>
      </c>
      <c r="D209" s="101">
        <v>4</v>
      </c>
      <c r="E209" s="88" t="s">
        <v>2233</v>
      </c>
      <c r="F209" s="100" t="s">
        <v>4762</v>
      </c>
      <c r="G209" s="103" t="s">
        <v>4784</v>
      </c>
      <c r="H209" s="106" t="s">
        <v>4503</v>
      </c>
      <c r="I209" s="105">
        <v>1.02</v>
      </c>
      <c r="J209" s="100">
        <v>34.5</v>
      </c>
      <c r="K209" s="102">
        <v>43950</v>
      </c>
      <c r="L209" s="87"/>
      <c r="M209" s="102"/>
      <c r="N209" s="100" t="s">
        <v>1490</v>
      </c>
      <c r="O209" s="104" t="s">
        <v>4491</v>
      </c>
      <c r="P209" s="85" t="s">
        <v>4434</v>
      </c>
    </row>
    <row r="210" spans="1:16" s="119" customFormat="1" ht="13.8" x14ac:dyDescent="0.3">
      <c r="A210" s="100">
        <v>24921</v>
      </c>
      <c r="B210" s="53" t="s">
        <v>4477</v>
      </c>
      <c r="C210" s="100" t="str">
        <f>"TCRI"&amp;VLOOKUP(VALUE(LEFT($A210,4)), TCRI!$A:$B,2,FALSE)</f>
        <v>TCRI3</v>
      </c>
      <c r="D210" s="101">
        <v>48</v>
      </c>
      <c r="E210" s="88" t="s">
        <v>4478</v>
      </c>
      <c r="F210" s="100" t="s">
        <v>4785</v>
      </c>
      <c r="G210" s="103" t="s">
        <v>4786</v>
      </c>
      <c r="H210" s="106" t="s">
        <v>4504</v>
      </c>
      <c r="I210" s="105">
        <v>1.2</v>
      </c>
      <c r="J210" s="100">
        <v>240</v>
      </c>
      <c r="K210" s="102">
        <v>43950</v>
      </c>
      <c r="L210" s="87"/>
      <c r="M210" s="102"/>
      <c r="N210" s="100" t="s">
        <v>4479</v>
      </c>
      <c r="O210" s="104" t="s">
        <v>4486</v>
      </c>
      <c r="P210" s="85" t="s">
        <v>4435</v>
      </c>
    </row>
    <row r="211" spans="1:16" s="119" customFormat="1" ht="13.8" x14ac:dyDescent="0.3">
      <c r="A211" s="100">
        <v>49191</v>
      </c>
      <c r="B211" s="53" t="s">
        <v>4496</v>
      </c>
      <c r="C211" s="100" t="str">
        <f>"TCRI"&amp;VLOOKUP(VALUE(LEFT($A211,4)), TCRI!$A:$B,2,FALSE)</f>
        <v>TCRI4</v>
      </c>
      <c r="D211" s="101">
        <v>20</v>
      </c>
      <c r="E211" s="88" t="s">
        <v>4497</v>
      </c>
      <c r="F211" s="100" t="s">
        <v>4786</v>
      </c>
      <c r="G211" s="103" t="s">
        <v>4787</v>
      </c>
      <c r="H211" s="103" t="s">
        <v>2653</v>
      </c>
      <c r="I211" s="105">
        <v>1.0828</v>
      </c>
      <c r="J211" s="100">
        <v>39.9</v>
      </c>
      <c r="K211" s="102">
        <v>43971</v>
      </c>
      <c r="L211" s="87"/>
      <c r="M211" s="103"/>
      <c r="N211" s="100" t="s">
        <v>4495</v>
      </c>
      <c r="O211" s="104" t="s">
        <v>4509</v>
      </c>
      <c r="P211" s="85" t="s">
        <v>4434</v>
      </c>
    </row>
    <row r="212" spans="1:16" s="119" customFormat="1" ht="13.8" x14ac:dyDescent="0.3">
      <c r="A212" s="100">
        <v>62743</v>
      </c>
      <c r="B212" s="53" t="s">
        <v>4494</v>
      </c>
      <c r="C212" s="100" t="str">
        <f>"TCRI"&amp;VLOOKUP(VALUE(LEFT($A212,4)), TCRI!$A:$B,2,FALSE)</f>
        <v>TCRI4</v>
      </c>
      <c r="D212" s="101">
        <v>18</v>
      </c>
      <c r="E212" s="88" t="s">
        <v>3686</v>
      </c>
      <c r="F212" s="100" t="s">
        <v>4783</v>
      </c>
      <c r="G212" s="103" t="s">
        <v>4788</v>
      </c>
      <c r="H212" s="103" t="s">
        <v>4511</v>
      </c>
      <c r="I212" s="105">
        <v>1.02</v>
      </c>
      <c r="J212" s="100">
        <v>153.4</v>
      </c>
      <c r="K212" s="102">
        <v>43973</v>
      </c>
      <c r="L212" s="87"/>
      <c r="M212" s="103"/>
      <c r="N212" s="100" t="s">
        <v>1564</v>
      </c>
      <c r="O212" s="104" t="s">
        <v>4502</v>
      </c>
      <c r="P212" s="85" t="s">
        <v>4435</v>
      </c>
    </row>
    <row r="213" spans="1:16" s="119" customFormat="1" ht="13.8" x14ac:dyDescent="0.3">
      <c r="A213" s="100">
        <v>41672</v>
      </c>
      <c r="B213" s="53" t="s">
        <v>4487</v>
      </c>
      <c r="C213" s="53" t="s">
        <v>4500</v>
      </c>
      <c r="D213" s="101">
        <v>7</v>
      </c>
      <c r="E213" s="88" t="s">
        <v>4499</v>
      </c>
      <c r="F213" s="100" t="s">
        <v>4789</v>
      </c>
      <c r="G213" s="103" t="s">
        <v>4790</v>
      </c>
      <c r="H213" s="103" t="s">
        <v>4514</v>
      </c>
      <c r="I213" s="105">
        <v>1.0670999999999999</v>
      </c>
      <c r="J213" s="100">
        <v>26.25</v>
      </c>
      <c r="K213" s="102">
        <v>43976</v>
      </c>
      <c r="L213" s="87"/>
      <c r="M213" s="103"/>
      <c r="N213" s="100" t="s">
        <v>1490</v>
      </c>
      <c r="O213" s="104" t="s">
        <v>4515</v>
      </c>
      <c r="P213" s="85" t="s">
        <v>4435</v>
      </c>
    </row>
    <row r="214" spans="1:16" s="119" customFormat="1" ht="13.8" x14ac:dyDescent="0.3">
      <c r="A214" s="100">
        <v>62083</v>
      </c>
      <c r="B214" s="53" t="s">
        <v>4476</v>
      </c>
      <c r="C214" s="100" t="str">
        <f>"TCRI"&amp;VLOOKUP(VALUE(LEFT($A214,4)), TCRI!$A:$B,2,FALSE)</f>
        <v>TCRI5</v>
      </c>
      <c r="D214" s="101">
        <v>4.0199999999999996</v>
      </c>
      <c r="E214" s="88" t="s">
        <v>2249</v>
      </c>
      <c r="F214" s="100" t="s">
        <v>4791</v>
      </c>
      <c r="G214" s="103" t="s">
        <v>4792</v>
      </c>
      <c r="H214" s="103" t="s">
        <v>4518</v>
      </c>
      <c r="I214" s="105">
        <v>1.1000000000000001</v>
      </c>
      <c r="J214" s="100">
        <v>28.3</v>
      </c>
      <c r="K214" s="102">
        <v>43980</v>
      </c>
      <c r="L214" s="87"/>
      <c r="M214" s="103"/>
      <c r="N214" s="100" t="s">
        <v>1490</v>
      </c>
      <c r="O214" s="104" t="s">
        <v>4488</v>
      </c>
      <c r="P214" s="85" t="s">
        <v>4435</v>
      </c>
    </row>
    <row r="215" spans="1:16" s="119" customFormat="1" ht="13.8" x14ac:dyDescent="0.3">
      <c r="A215" s="100">
        <v>65891</v>
      </c>
      <c r="B215" s="53" t="s">
        <v>4408</v>
      </c>
      <c r="C215" s="53" t="s">
        <v>4437</v>
      </c>
      <c r="D215" s="101">
        <v>3</v>
      </c>
      <c r="E215" s="88" t="s">
        <v>4409</v>
      </c>
      <c r="F215" s="100" t="s">
        <v>4793</v>
      </c>
      <c r="G215" s="103" t="s">
        <v>4780</v>
      </c>
      <c r="H215" s="103" t="s">
        <v>4518</v>
      </c>
      <c r="I215" s="105">
        <v>1.0449999999999999</v>
      </c>
      <c r="J215" s="100">
        <v>57.1</v>
      </c>
      <c r="K215" s="102">
        <v>43980</v>
      </c>
      <c r="L215" s="87"/>
      <c r="M215" s="103"/>
      <c r="N215" s="100" t="s">
        <v>4420</v>
      </c>
      <c r="O215" s="104" t="s">
        <v>4519</v>
      </c>
      <c r="P215" s="85" t="s">
        <v>4435</v>
      </c>
    </row>
    <row r="216" spans="1:16" s="119" customFormat="1" ht="13.8" x14ac:dyDescent="0.3">
      <c r="A216" s="100">
        <v>61893</v>
      </c>
      <c r="B216" s="53" t="s">
        <v>4415</v>
      </c>
      <c r="C216" s="100" t="str">
        <f>"TCRI"&amp;VLOOKUP(VALUE(LEFT($A216,4)), TCRI!$A:$B,2,FALSE)</f>
        <v>TCRI4</v>
      </c>
      <c r="D216" s="101">
        <v>10</v>
      </c>
      <c r="E216" s="88" t="s">
        <v>2242</v>
      </c>
      <c r="F216" s="100" t="s">
        <v>4794</v>
      </c>
      <c r="G216" s="103" t="s">
        <v>4795</v>
      </c>
      <c r="H216" s="103" t="s">
        <v>4522</v>
      </c>
      <c r="I216" s="105">
        <v>1.0213000000000001</v>
      </c>
      <c r="J216" s="100">
        <v>34.5</v>
      </c>
      <c r="K216" s="102">
        <v>43990</v>
      </c>
      <c r="L216" s="87"/>
      <c r="M216" s="103"/>
      <c r="N216" s="100" t="s">
        <v>4507</v>
      </c>
      <c r="O216" s="104" t="s">
        <v>4508</v>
      </c>
      <c r="P216" s="85" t="s">
        <v>4434</v>
      </c>
    </row>
    <row r="217" spans="1:16" s="119" customFormat="1" ht="13.8" x14ac:dyDescent="0.3">
      <c r="A217" s="100">
        <v>27311</v>
      </c>
      <c r="B217" s="53" t="s">
        <v>4505</v>
      </c>
      <c r="C217" s="100" t="str">
        <f>"TCRI"&amp;VLOOKUP(VALUE(LEFT($A217,4)), TCRI!$A:$B,2,FALSE)</f>
        <v>TCRI3</v>
      </c>
      <c r="D217" s="101">
        <v>7</v>
      </c>
      <c r="E217" s="88" t="s">
        <v>1492</v>
      </c>
      <c r="F217" s="100" t="s">
        <v>4796</v>
      </c>
      <c r="G217" s="103" t="s">
        <v>4797</v>
      </c>
      <c r="H217" s="106" t="s">
        <v>3037</v>
      </c>
      <c r="I217" s="105">
        <v>1.0203</v>
      </c>
      <c r="J217" s="100">
        <v>80.599999999999994</v>
      </c>
      <c r="K217" s="102">
        <v>44012</v>
      </c>
      <c r="L217" s="87"/>
      <c r="M217" s="103"/>
      <c r="N217" s="100" t="s">
        <v>1490</v>
      </c>
      <c r="O217" s="104" t="s">
        <v>2747</v>
      </c>
      <c r="P217" s="85" t="s">
        <v>4435</v>
      </c>
    </row>
    <row r="218" spans="1:16" s="119" customFormat="1" ht="13.8" x14ac:dyDescent="0.3">
      <c r="A218" s="100">
        <v>81041</v>
      </c>
      <c r="B218" s="53" t="s">
        <v>4529</v>
      </c>
      <c r="C218" s="100" t="str">
        <f>"TCRI"&amp;VLOOKUP(VALUE(LEFT($A218,4)), TCRI!$A:$B,2,FALSE)</f>
        <v>TCRI7</v>
      </c>
      <c r="D218" s="101">
        <v>3.5</v>
      </c>
      <c r="E218" s="88" t="s">
        <v>4530</v>
      </c>
      <c r="F218" s="100" t="s">
        <v>4798</v>
      </c>
      <c r="G218" s="103" t="s">
        <v>4799</v>
      </c>
      <c r="H218" s="94" t="s">
        <v>4546</v>
      </c>
      <c r="I218" s="105">
        <v>1.0205</v>
      </c>
      <c r="J218" s="100">
        <v>50.8</v>
      </c>
      <c r="K218" s="102">
        <v>44029</v>
      </c>
      <c r="L218" s="87"/>
      <c r="M218" s="103"/>
      <c r="N218" s="100" t="s">
        <v>3742</v>
      </c>
      <c r="O218" s="104" t="s">
        <v>2485</v>
      </c>
      <c r="P218" s="85" t="s">
        <v>4435</v>
      </c>
    </row>
    <row r="219" spans="1:16" s="119" customFormat="1" ht="13.8" x14ac:dyDescent="0.3">
      <c r="A219" s="100">
        <v>61791</v>
      </c>
      <c r="B219" s="53" t="s">
        <v>4517</v>
      </c>
      <c r="C219" s="53" t="s">
        <v>2019</v>
      </c>
      <c r="D219" s="101">
        <v>4</v>
      </c>
      <c r="E219" s="88" t="s">
        <v>2265</v>
      </c>
      <c r="F219" s="100" t="s">
        <v>4798</v>
      </c>
      <c r="G219" s="103" t="s">
        <v>4799</v>
      </c>
      <c r="H219" s="94" t="s">
        <v>2706</v>
      </c>
      <c r="I219" s="105">
        <v>1.0222</v>
      </c>
      <c r="J219" s="100">
        <v>37.700000000000003</v>
      </c>
      <c r="K219" s="102">
        <v>44033</v>
      </c>
      <c r="L219" s="87"/>
      <c r="M219" s="103"/>
      <c r="N219" s="100" t="s">
        <v>3742</v>
      </c>
      <c r="O219" s="104" t="s">
        <v>4532</v>
      </c>
      <c r="P219" s="85" t="s">
        <v>4435</v>
      </c>
    </row>
    <row r="220" spans="1:16" s="119" customFormat="1" ht="13.8" x14ac:dyDescent="0.3">
      <c r="A220" s="100">
        <v>24723</v>
      </c>
      <c r="B220" s="53" t="s">
        <v>4516</v>
      </c>
      <c r="C220" s="100" t="str">
        <f>"TCRI"&amp;VLOOKUP(VALUE(LEFT($A220,4)), TCRI!$A:$B,2,FALSE)</f>
        <v>TCRI4</v>
      </c>
      <c r="D220" s="101">
        <v>6</v>
      </c>
      <c r="E220" s="88" t="s">
        <v>2583</v>
      </c>
      <c r="F220" s="100" t="s">
        <v>4798</v>
      </c>
      <c r="G220" s="103" t="s">
        <v>4799</v>
      </c>
      <c r="H220" s="94" t="s">
        <v>2706</v>
      </c>
      <c r="I220" s="105">
        <v>1.0278</v>
      </c>
      <c r="J220" s="100">
        <v>48</v>
      </c>
      <c r="K220" s="102">
        <v>44034</v>
      </c>
      <c r="L220" s="87"/>
      <c r="M220" s="103"/>
      <c r="N220" s="100" t="s">
        <v>3742</v>
      </c>
      <c r="O220" s="104" t="s">
        <v>26</v>
      </c>
      <c r="P220" s="85" t="s">
        <v>4435</v>
      </c>
    </row>
    <row r="221" spans="1:16" s="119" customFormat="1" ht="13.8" x14ac:dyDescent="0.3">
      <c r="A221" s="100">
        <v>80923</v>
      </c>
      <c r="B221" s="100" t="s">
        <v>4634</v>
      </c>
      <c r="C221" s="53" t="s">
        <v>4418</v>
      </c>
      <c r="D221" s="101">
        <v>1.3</v>
      </c>
      <c r="E221" s="102" t="s">
        <v>4635</v>
      </c>
      <c r="F221" s="100" t="s">
        <v>4800</v>
      </c>
      <c r="G221" s="103" t="s">
        <v>4801</v>
      </c>
      <c r="H221" s="94" t="s">
        <v>1993</v>
      </c>
      <c r="I221" s="105">
        <v>1.02</v>
      </c>
      <c r="J221" s="100">
        <v>10</v>
      </c>
      <c r="K221" s="102">
        <v>44034</v>
      </c>
      <c r="L221" s="87"/>
      <c r="M221" s="103"/>
      <c r="N221" s="100" t="s">
        <v>1490</v>
      </c>
      <c r="O221" s="104" t="s">
        <v>2485</v>
      </c>
      <c r="P221" s="85" t="s">
        <v>4435</v>
      </c>
    </row>
    <row r="222" spans="1:16" s="119" customFormat="1" ht="13.8" x14ac:dyDescent="0.3">
      <c r="A222" s="100">
        <v>49123</v>
      </c>
      <c r="B222" s="53" t="s">
        <v>4493</v>
      </c>
      <c r="C222" s="100" t="str">
        <f>"TCRI"&amp;VLOOKUP(VALUE(LEFT($A222,4)), TCRI!$A:$B,2,FALSE)</f>
        <v>TCRI6</v>
      </c>
      <c r="D222" s="101">
        <v>7</v>
      </c>
      <c r="E222" s="88" t="s">
        <v>3627</v>
      </c>
      <c r="F222" s="100" t="s">
        <v>4802</v>
      </c>
      <c r="G222" s="103" t="s">
        <v>4803</v>
      </c>
      <c r="H222" s="94" t="s">
        <v>2307</v>
      </c>
      <c r="I222" s="105">
        <v>1.0208999999999999</v>
      </c>
      <c r="J222" s="100">
        <v>94.8</v>
      </c>
      <c r="K222" s="102">
        <v>44047</v>
      </c>
      <c r="L222" s="87"/>
      <c r="M222" s="103"/>
      <c r="N222" s="100" t="s">
        <v>1490</v>
      </c>
      <c r="O222" s="104" t="s">
        <v>4558</v>
      </c>
      <c r="P222" s="85" t="s">
        <v>4435</v>
      </c>
    </row>
    <row r="223" spans="1:16" s="119" customFormat="1" ht="13.8" x14ac:dyDescent="0.3">
      <c r="A223" s="100">
        <v>41644</v>
      </c>
      <c r="B223" s="53" t="s">
        <v>4528</v>
      </c>
      <c r="C223" s="53" t="s">
        <v>4531</v>
      </c>
      <c r="D223" s="101">
        <v>15</v>
      </c>
      <c r="E223" s="88" t="s">
        <v>2583</v>
      </c>
      <c r="F223" s="100" t="s">
        <v>4798</v>
      </c>
      <c r="G223" s="103" t="s">
        <v>4799</v>
      </c>
      <c r="H223" s="94" t="s">
        <v>2307</v>
      </c>
      <c r="I223" s="105">
        <v>1.2</v>
      </c>
      <c r="J223" s="100">
        <v>53.9</v>
      </c>
      <c r="K223" s="102">
        <v>44047</v>
      </c>
      <c r="L223" s="87"/>
      <c r="M223" s="103"/>
      <c r="N223" s="100" t="s">
        <v>3554</v>
      </c>
      <c r="O223" s="104" t="s">
        <v>4562</v>
      </c>
      <c r="P223" s="85" t="s">
        <v>4435</v>
      </c>
    </row>
    <row r="224" spans="1:16" s="119" customFormat="1" ht="13.8" x14ac:dyDescent="0.3">
      <c r="A224" s="100">
        <v>84671</v>
      </c>
      <c r="B224" s="53" t="s">
        <v>4548</v>
      </c>
      <c r="C224" s="53" t="s">
        <v>4363</v>
      </c>
      <c r="D224" s="101">
        <v>3.0150000000000001</v>
      </c>
      <c r="E224" s="88" t="s">
        <v>2583</v>
      </c>
      <c r="F224" s="102" t="s">
        <v>4804</v>
      </c>
      <c r="G224" s="103" t="s">
        <v>4805</v>
      </c>
      <c r="H224" s="94" t="s">
        <v>4554</v>
      </c>
      <c r="I224" s="105">
        <v>1.3</v>
      </c>
      <c r="J224" s="100">
        <v>69</v>
      </c>
      <c r="K224" s="102">
        <v>44050</v>
      </c>
      <c r="L224" s="87"/>
      <c r="M224" s="103"/>
      <c r="N224" s="100" t="s">
        <v>1490</v>
      </c>
      <c r="O224" s="104" t="s">
        <v>4560</v>
      </c>
      <c r="P224" s="85" t="s">
        <v>4435</v>
      </c>
    </row>
    <row r="225" spans="1:16" s="119" customFormat="1" ht="13.8" x14ac:dyDescent="0.3">
      <c r="A225" s="100">
        <v>99584</v>
      </c>
      <c r="B225" s="53" t="s">
        <v>4527</v>
      </c>
      <c r="C225" s="100" t="str">
        <f>"TCRI"&amp;VLOOKUP(VALUE(LEFT($A225,4)), TCRI!$A:$B,2,FALSE)</f>
        <v>TCRI5</v>
      </c>
      <c r="D225" s="101">
        <v>15</v>
      </c>
      <c r="E225" s="88" t="s">
        <v>2242</v>
      </c>
      <c r="F225" s="102" t="s">
        <v>4806</v>
      </c>
      <c r="G225" s="103" t="s">
        <v>4807</v>
      </c>
      <c r="H225" s="94" t="s">
        <v>4553</v>
      </c>
      <c r="I225" s="105">
        <v>1.02</v>
      </c>
      <c r="J225" s="100">
        <v>90.88</v>
      </c>
      <c r="K225" s="102">
        <v>44054</v>
      </c>
      <c r="L225" s="87"/>
      <c r="M225" s="103"/>
      <c r="N225" s="100" t="s">
        <v>1490</v>
      </c>
      <c r="O225" s="104" t="s">
        <v>4561</v>
      </c>
      <c r="P225" s="85" t="s">
        <v>4434</v>
      </c>
    </row>
    <row r="226" spans="1:16" s="119" customFormat="1" ht="13.8" x14ac:dyDescent="0.3">
      <c r="A226" s="100">
        <v>84661</v>
      </c>
      <c r="B226" s="53" t="s">
        <v>4512</v>
      </c>
      <c r="C226" s="100" t="str">
        <f>"TCRI"&amp;VLOOKUP(VALUE(LEFT($A226,4)), TCRI!$A:$B,2,FALSE)</f>
        <v>TCRI6</v>
      </c>
      <c r="D226" s="101">
        <v>6</v>
      </c>
      <c r="E226" s="88" t="s">
        <v>2249</v>
      </c>
      <c r="F226" s="102" t="s">
        <v>4808</v>
      </c>
      <c r="G226" s="103" t="s">
        <v>4809</v>
      </c>
      <c r="H226" s="94" t="s">
        <v>2320</v>
      </c>
      <c r="I226" s="105">
        <v>1.0689</v>
      </c>
      <c r="J226" s="100">
        <v>76</v>
      </c>
      <c r="K226" s="102">
        <v>44055</v>
      </c>
      <c r="L226" s="87"/>
      <c r="M226" s="103"/>
      <c r="N226" s="100" t="s">
        <v>1490</v>
      </c>
      <c r="O226" s="104" t="s">
        <v>4559</v>
      </c>
      <c r="P226" s="85" t="s">
        <v>4435</v>
      </c>
    </row>
    <row r="227" spans="1:16" ht="13.8" x14ac:dyDescent="0.3">
      <c r="A227" s="100">
        <v>98025</v>
      </c>
      <c r="B227" s="53" t="s">
        <v>4636</v>
      </c>
      <c r="C227" s="100" t="e">
        <f ca="1">"TCRI"&amp;VLOOKUP(VALUE(LEFT($C227,4)), TCRI!$A:$B,2,FALSE)</f>
        <v>#VALUE!</v>
      </c>
      <c r="D227" s="101">
        <v>5</v>
      </c>
      <c r="E227" s="88" t="s">
        <v>2265</v>
      </c>
      <c r="F227" s="100" t="s">
        <v>4797</v>
      </c>
      <c r="G227" s="103" t="s">
        <v>4810</v>
      </c>
      <c r="H227" s="94" t="s">
        <v>4556</v>
      </c>
      <c r="I227" s="105">
        <v>1.0227999999999999</v>
      </c>
      <c r="J227" s="100">
        <v>112</v>
      </c>
      <c r="K227" s="102">
        <v>44060</v>
      </c>
      <c r="L227" s="87"/>
      <c r="M227" s="103"/>
      <c r="N227" s="100" t="s">
        <v>1490</v>
      </c>
      <c r="O227" s="104" t="s">
        <v>2485</v>
      </c>
      <c r="P227" s="85" t="s">
        <v>4434</v>
      </c>
    </row>
    <row r="228" spans="1:16" ht="13.8" x14ac:dyDescent="0.3">
      <c r="A228" s="100">
        <v>15982</v>
      </c>
      <c r="B228" s="53" t="s">
        <v>4541</v>
      </c>
      <c r="C228" s="53" t="s">
        <v>4551</v>
      </c>
      <c r="D228" s="101">
        <v>6.03</v>
      </c>
      <c r="E228" s="88" t="s">
        <v>2194</v>
      </c>
      <c r="F228" s="102" t="e">
        <v>#VALUE!</v>
      </c>
      <c r="G228" s="103" t="e">
        <v>#VALUE!</v>
      </c>
      <c r="H228" s="106" t="s">
        <v>4568</v>
      </c>
      <c r="I228" s="105">
        <v>1.02</v>
      </c>
      <c r="J228" s="100">
        <v>89.9</v>
      </c>
      <c r="K228" s="102">
        <v>44067</v>
      </c>
      <c r="L228" s="87"/>
      <c r="M228" s="103"/>
      <c r="N228" s="100" t="s">
        <v>1490</v>
      </c>
      <c r="O228" s="104" t="s">
        <v>4558</v>
      </c>
      <c r="P228" s="85" t="s">
        <v>4435</v>
      </c>
    </row>
    <row r="229" spans="1:16" ht="13.8" x14ac:dyDescent="0.3">
      <c r="A229" s="100">
        <v>47601</v>
      </c>
      <c r="B229" s="53" t="s">
        <v>4525</v>
      </c>
      <c r="C229" s="53" t="s">
        <v>2177</v>
      </c>
      <c r="D229" s="101">
        <v>1.5</v>
      </c>
      <c r="E229" s="88" t="s">
        <v>2583</v>
      </c>
      <c r="F229" s="102" t="s">
        <v>4811</v>
      </c>
      <c r="G229" s="103" t="s">
        <v>4812</v>
      </c>
      <c r="H229" s="106" t="s">
        <v>3072</v>
      </c>
      <c r="I229" s="105">
        <v>1.02</v>
      </c>
      <c r="J229" s="100">
        <v>75.2</v>
      </c>
      <c r="K229" s="102">
        <v>44068</v>
      </c>
      <c r="L229" s="87"/>
      <c r="M229" s="103"/>
      <c r="N229" s="100" t="s">
        <v>1490</v>
      </c>
      <c r="O229" s="104" t="s">
        <v>2747</v>
      </c>
      <c r="P229" s="85" t="s">
        <v>4435</v>
      </c>
    </row>
    <row r="230" spans="1:16" ht="13.8" x14ac:dyDescent="0.3">
      <c r="A230" s="100">
        <v>15862</v>
      </c>
      <c r="B230" s="53" t="s">
        <v>3870</v>
      </c>
      <c r="C230" s="53" t="s">
        <v>1668</v>
      </c>
      <c r="D230" s="101">
        <v>2</v>
      </c>
      <c r="E230" s="88" t="s">
        <v>39</v>
      </c>
      <c r="F230" s="102" t="e">
        <v>#VALUE!</v>
      </c>
      <c r="G230" s="103" t="e">
        <v>#VALUE!</v>
      </c>
      <c r="H230" s="106" t="s">
        <v>4637</v>
      </c>
      <c r="I230" s="105">
        <v>1.0768</v>
      </c>
      <c r="J230" s="100">
        <v>46</v>
      </c>
      <c r="K230" s="102">
        <v>44074</v>
      </c>
      <c r="L230" s="87"/>
      <c r="M230" s="103"/>
      <c r="N230" s="100" t="s">
        <v>1490</v>
      </c>
      <c r="O230" s="104" t="s">
        <v>4558</v>
      </c>
      <c r="P230" s="85" t="s">
        <v>4435</v>
      </c>
    </row>
    <row r="231" spans="1:16" ht="13.8" x14ac:dyDescent="0.3">
      <c r="A231" s="100">
        <v>15863</v>
      </c>
      <c r="B231" s="53" t="s">
        <v>4539</v>
      </c>
      <c r="C231" s="53" t="e">
        <f ca="1">"TCRI"&amp;VLOOKUP(VALUE(LEFT($C231,4)), TCRI!$A:$B,2,FALSE)</f>
        <v>#VALUE!</v>
      </c>
      <c r="D231" s="101">
        <v>2</v>
      </c>
      <c r="E231" s="88" t="s">
        <v>39</v>
      </c>
      <c r="F231" s="102" t="s">
        <v>4813</v>
      </c>
      <c r="G231" s="103" t="s">
        <v>4814</v>
      </c>
      <c r="H231" s="106" t="s">
        <v>4637</v>
      </c>
      <c r="I231" s="105">
        <v>1.0206999999999999</v>
      </c>
      <c r="J231" s="100">
        <v>45</v>
      </c>
      <c r="K231" s="102">
        <v>44075</v>
      </c>
      <c r="L231" s="87"/>
      <c r="M231" s="103"/>
      <c r="N231" s="100" t="s">
        <v>1490</v>
      </c>
      <c r="O231" s="104" t="s">
        <v>4559</v>
      </c>
      <c r="P231" s="85" t="s">
        <v>4435</v>
      </c>
    </row>
    <row r="232" spans="1:16" ht="13.8" x14ac:dyDescent="0.3">
      <c r="A232" s="100">
        <v>65912</v>
      </c>
      <c r="B232" s="53" t="s">
        <v>4537</v>
      </c>
      <c r="C232" s="53" t="e">
        <f ca="1">"TCRI"&amp;VLOOKUP(VALUE(LEFT($C232,4)), TCRI!$A:$B,2,FALSE)</f>
        <v>#VALUE!</v>
      </c>
      <c r="D232" s="101">
        <v>2.2000000000000002</v>
      </c>
      <c r="E232" s="88" t="s">
        <v>2272</v>
      </c>
      <c r="F232" s="102" t="s">
        <v>4815</v>
      </c>
      <c r="G232" s="103" t="s">
        <v>4816</v>
      </c>
      <c r="H232" s="106" t="s">
        <v>4259</v>
      </c>
      <c r="I232" s="105">
        <v>1.05</v>
      </c>
      <c r="J232" s="100">
        <v>64.89</v>
      </c>
      <c r="K232" s="102">
        <v>44075</v>
      </c>
      <c r="L232" s="87"/>
      <c r="M232" s="103"/>
      <c r="N232" s="100" t="s">
        <v>1490</v>
      </c>
      <c r="O232" s="104" t="s">
        <v>2485</v>
      </c>
      <c r="P232" s="85" t="s">
        <v>4435</v>
      </c>
    </row>
    <row r="233" spans="1:16" ht="13.8" x14ac:dyDescent="0.3">
      <c r="A233" s="100">
        <v>15893</v>
      </c>
      <c r="B233" s="53" t="s">
        <v>4513</v>
      </c>
      <c r="C233" s="53" t="e">
        <f ca="1">"TCRI"&amp;VLOOKUP(VALUE(LEFT($C233,4)), TCRI!$A:$B,2,FALSE)</f>
        <v>#VALUE!</v>
      </c>
      <c r="D233" s="101">
        <v>15</v>
      </c>
      <c r="E233" s="88" t="s">
        <v>2203</v>
      </c>
      <c r="F233" s="102" t="s">
        <v>4810</v>
      </c>
      <c r="G233" s="103" t="s">
        <v>4804</v>
      </c>
      <c r="H233" s="106" t="s">
        <v>2778</v>
      </c>
      <c r="I233" s="105">
        <v>1.0248999999999999</v>
      </c>
      <c r="J233" s="100">
        <v>100</v>
      </c>
      <c r="K233" s="102">
        <v>44077</v>
      </c>
      <c r="L233" s="87"/>
      <c r="M233" s="103"/>
      <c r="N233" s="100" t="s">
        <v>1564</v>
      </c>
      <c r="O233" s="104" t="s">
        <v>2551</v>
      </c>
      <c r="P233" s="85" t="s">
        <v>4434</v>
      </c>
    </row>
    <row r="234" spans="1:16" ht="13.8" x14ac:dyDescent="0.3">
      <c r="A234" s="100">
        <v>29371</v>
      </c>
      <c r="B234" s="53" t="s">
        <v>4510</v>
      </c>
      <c r="C234" s="53" t="s">
        <v>4520</v>
      </c>
      <c r="D234" s="101">
        <v>2.5</v>
      </c>
      <c r="E234" s="88" t="s">
        <v>2583</v>
      </c>
      <c r="F234" s="102" t="e">
        <v>#VALUE!</v>
      </c>
      <c r="G234" s="103" t="e">
        <v>#VALUE!</v>
      </c>
      <c r="H234" s="106" t="s">
        <v>4638</v>
      </c>
      <c r="I234" s="105">
        <v>1.1468</v>
      </c>
      <c r="J234" s="100">
        <v>39</v>
      </c>
      <c r="K234" s="102">
        <v>44078</v>
      </c>
      <c r="L234" s="87"/>
      <c r="M234" s="103"/>
      <c r="N234" s="100" t="s">
        <v>1490</v>
      </c>
      <c r="O234" s="104" t="s">
        <v>2747</v>
      </c>
      <c r="P234" s="85" t="s">
        <v>4434</v>
      </c>
    </row>
    <row r="235" spans="1:16" ht="13.8" x14ac:dyDescent="0.3">
      <c r="A235" s="100">
        <v>41234</v>
      </c>
      <c r="B235" s="53" t="s">
        <v>4538</v>
      </c>
      <c r="C235" s="53" t="s">
        <v>2019</v>
      </c>
      <c r="D235" s="101">
        <v>5</v>
      </c>
      <c r="E235" s="88" t="s">
        <v>2432</v>
      </c>
      <c r="F235" s="102" t="s">
        <v>4812</v>
      </c>
      <c r="G235" s="103" t="s">
        <v>4818</v>
      </c>
      <c r="H235" s="106" t="s">
        <v>2778</v>
      </c>
      <c r="I235" s="105">
        <v>1.1648000000000001</v>
      </c>
      <c r="J235" s="100">
        <v>91</v>
      </c>
      <c r="K235" s="102">
        <v>44081</v>
      </c>
      <c r="L235" s="87"/>
      <c r="M235" s="103"/>
      <c r="N235" s="100" t="s">
        <v>1564</v>
      </c>
      <c r="O235" s="104" t="s">
        <v>2536</v>
      </c>
      <c r="P235" s="85" t="s">
        <v>4435</v>
      </c>
    </row>
    <row r="236" spans="1:16" ht="13.8" x14ac:dyDescent="0.3">
      <c r="A236" s="100">
        <v>80505</v>
      </c>
      <c r="B236" s="53" t="s">
        <v>4552</v>
      </c>
      <c r="C236" s="53" t="s">
        <v>2</v>
      </c>
      <c r="D236" s="101">
        <v>8</v>
      </c>
      <c r="E236" s="88" t="s">
        <v>1492</v>
      </c>
      <c r="F236" s="102" t="s">
        <v>4819</v>
      </c>
      <c r="G236" s="103" t="s">
        <v>4820</v>
      </c>
      <c r="H236" s="106" t="s">
        <v>4687</v>
      </c>
      <c r="I236" s="105">
        <v>1.0270999999999999</v>
      </c>
      <c r="J236" s="100">
        <v>48.8</v>
      </c>
      <c r="K236" s="102">
        <v>44081</v>
      </c>
      <c r="L236" s="87"/>
      <c r="M236" s="103"/>
      <c r="N236" s="100" t="s">
        <v>1564</v>
      </c>
      <c r="O236" s="104" t="s">
        <v>4198</v>
      </c>
      <c r="P236" s="85" t="s">
        <v>4435</v>
      </c>
    </row>
    <row r="237" spans="1:16" x14ac:dyDescent="0.3">
      <c r="A237" s="85">
        <v>41235</v>
      </c>
      <c r="B237" s="85" t="s">
        <v>4821</v>
      </c>
      <c r="C237" s="85" t="s">
        <v>10</v>
      </c>
      <c r="D237" s="85">
        <v>15</v>
      </c>
      <c r="E237" s="85" t="s">
        <v>3801</v>
      </c>
      <c r="F237" s="85" t="s">
        <v>4812</v>
      </c>
      <c r="G237" s="85" t="s">
        <v>4818</v>
      </c>
      <c r="H237" s="85" t="s">
        <v>4822</v>
      </c>
      <c r="I237" s="105">
        <v>1.1232</v>
      </c>
      <c r="J237" s="100">
        <v>90</v>
      </c>
      <c r="K237" s="102">
        <v>44082</v>
      </c>
      <c r="L237" s="87"/>
      <c r="M237" s="103"/>
      <c r="N237" s="84" t="s">
        <v>3554</v>
      </c>
      <c r="O237" s="85" t="s">
        <v>4823</v>
      </c>
      <c r="P237" s="85" t="s">
        <v>4435</v>
      </c>
    </row>
    <row r="238" spans="1:16" x14ac:dyDescent="0.3">
      <c r="A238" s="85">
        <v>33101</v>
      </c>
      <c r="B238" s="85" t="s">
        <v>44</v>
      </c>
      <c r="C238" s="85" t="s">
        <v>2177</v>
      </c>
      <c r="D238" s="85">
        <v>6</v>
      </c>
      <c r="E238" s="85" t="s">
        <v>2583</v>
      </c>
      <c r="F238" s="85" t="s">
        <v>4815</v>
      </c>
      <c r="G238" s="85" t="s">
        <v>4836</v>
      </c>
      <c r="H238" s="85" t="s">
        <v>3802</v>
      </c>
      <c r="I238" s="105">
        <v>1.02</v>
      </c>
      <c r="J238" s="100">
        <v>28.41</v>
      </c>
      <c r="K238" s="102">
        <v>44092</v>
      </c>
      <c r="L238" s="87"/>
      <c r="M238" s="103"/>
      <c r="N238" s="84" t="s">
        <v>1564</v>
      </c>
      <c r="O238" s="85" t="s">
        <v>4557</v>
      </c>
      <c r="P238" s="85" t="s">
        <v>4435</v>
      </c>
    </row>
    <row r="239" spans="1:16" ht="13.8" x14ac:dyDescent="0.3">
      <c r="A239" s="85">
        <v>30921</v>
      </c>
      <c r="B239" s="85" t="s">
        <v>4550</v>
      </c>
      <c r="C239" s="85" t="s">
        <v>5227</v>
      </c>
      <c r="D239" s="85">
        <v>5</v>
      </c>
      <c r="E239" s="85" t="s">
        <v>2971</v>
      </c>
      <c r="F239" s="85" t="s">
        <v>4837</v>
      </c>
      <c r="G239" s="85" t="s">
        <v>4838</v>
      </c>
      <c r="H239" s="85" t="s">
        <v>3</v>
      </c>
      <c r="I239" s="105">
        <v>1.03</v>
      </c>
      <c r="J239" s="100">
        <v>38.9</v>
      </c>
      <c r="K239" s="102">
        <v>44095</v>
      </c>
      <c r="L239" s="87"/>
      <c r="M239" s="103"/>
      <c r="N239" s="84" t="s">
        <v>3742</v>
      </c>
      <c r="O239" s="85" t="s">
        <v>15</v>
      </c>
      <c r="P239" s="85" t="s">
        <v>4435</v>
      </c>
    </row>
    <row r="240" spans="1:16" x14ac:dyDescent="0.3">
      <c r="A240" s="85">
        <v>32024</v>
      </c>
      <c r="B240" s="85" t="s">
        <v>4524</v>
      </c>
      <c r="C240" s="85" t="s">
        <v>4520</v>
      </c>
      <c r="D240" s="85">
        <v>3.03</v>
      </c>
      <c r="E240" s="85" t="s">
        <v>2194</v>
      </c>
      <c r="F240" s="85" t="s">
        <v>4818</v>
      </c>
      <c r="G240" s="85" t="s">
        <v>4842</v>
      </c>
      <c r="H240" s="85" t="s">
        <v>3</v>
      </c>
      <c r="I240" s="105">
        <v>1.02</v>
      </c>
      <c r="J240" s="100">
        <v>23.21</v>
      </c>
      <c r="K240" s="102">
        <v>44097</v>
      </c>
      <c r="L240" s="87"/>
      <c r="M240" s="103"/>
      <c r="N240" s="84" t="s">
        <v>1490</v>
      </c>
      <c r="O240" s="85" t="s">
        <v>4570</v>
      </c>
      <c r="P240" s="85" t="s">
        <v>4435</v>
      </c>
    </row>
    <row r="241" spans="1:16" x14ac:dyDescent="0.3">
      <c r="A241" s="85">
        <v>64961</v>
      </c>
      <c r="B241" s="85" t="s">
        <v>4468</v>
      </c>
      <c r="C241" s="85" t="s">
        <v>4520</v>
      </c>
      <c r="D241" s="85">
        <v>3</v>
      </c>
      <c r="E241" s="85" t="s">
        <v>2249</v>
      </c>
      <c r="F241" s="85" t="s">
        <v>4812</v>
      </c>
      <c r="G241" s="85" t="s">
        <v>4838</v>
      </c>
      <c r="H241" s="85" t="s">
        <v>4824</v>
      </c>
      <c r="I241" s="105">
        <v>1.02</v>
      </c>
      <c r="J241" s="100">
        <v>32.200000000000003</v>
      </c>
      <c r="K241" s="102">
        <v>44098</v>
      </c>
      <c r="L241" s="87"/>
      <c r="M241" s="103"/>
      <c r="N241" s="84" t="s">
        <v>1490</v>
      </c>
      <c r="O241" s="85" t="s">
        <v>4558</v>
      </c>
      <c r="P241" s="85" t="s">
        <v>4435</v>
      </c>
    </row>
    <row r="242" spans="1:16" x14ac:dyDescent="0.3">
      <c r="A242" s="85">
        <v>47632</v>
      </c>
      <c r="B242" s="85" t="s">
        <v>4555</v>
      </c>
      <c r="C242" s="85" t="s">
        <v>2</v>
      </c>
      <c r="D242" s="85">
        <v>6.06</v>
      </c>
      <c r="E242" s="85" t="s">
        <v>43</v>
      </c>
      <c r="F242" s="85" t="s">
        <v>4816</v>
      </c>
      <c r="G242" s="85" t="s">
        <v>4843</v>
      </c>
      <c r="H242" s="85" t="s">
        <v>4835</v>
      </c>
      <c r="I242" s="105">
        <v>1.02</v>
      </c>
      <c r="J242" s="100">
        <v>130.69999999999999</v>
      </c>
      <c r="K242" s="102">
        <v>44099</v>
      </c>
      <c r="L242" s="87"/>
      <c r="M242" s="103"/>
      <c r="N242" s="84" t="s">
        <v>1564</v>
      </c>
      <c r="O242" s="85" t="s">
        <v>2435</v>
      </c>
      <c r="P242" s="85" t="s">
        <v>4435</v>
      </c>
    </row>
    <row r="243" spans="1:16" x14ac:dyDescent="0.3">
      <c r="A243" s="85">
        <v>32607</v>
      </c>
      <c r="B243" s="85" t="s">
        <v>4521</v>
      </c>
      <c r="C243" s="85" t="s">
        <v>4520</v>
      </c>
      <c r="D243" s="85">
        <v>10</v>
      </c>
      <c r="E243" s="85" t="s">
        <v>4431</v>
      </c>
      <c r="F243" s="85" t="s">
        <v>4691</v>
      </c>
      <c r="G243" s="85" t="s">
        <v>4692</v>
      </c>
      <c r="H243" s="85" t="s">
        <v>4831</v>
      </c>
      <c r="I243" s="105">
        <v>1.04</v>
      </c>
      <c r="J243" s="100">
        <v>57.7</v>
      </c>
      <c r="K243" s="102">
        <v>44102</v>
      </c>
      <c r="L243" s="87"/>
      <c r="M243" s="103"/>
      <c r="N243" s="84" t="s">
        <v>1564</v>
      </c>
      <c r="O243" s="85" t="s">
        <v>2551</v>
      </c>
      <c r="P243" s="85" t="s">
        <v>4435</v>
      </c>
    </row>
    <row r="244" spans="1:16" x14ac:dyDescent="0.3">
      <c r="A244" s="85">
        <v>80441</v>
      </c>
      <c r="B244" s="85" t="s">
        <v>4540</v>
      </c>
      <c r="C244" s="85" t="s">
        <v>1803</v>
      </c>
      <c r="D244" s="85">
        <v>15</v>
      </c>
      <c r="E244" s="85" t="s">
        <v>2249</v>
      </c>
      <c r="F244" s="85" t="e">
        <v>#VALUE!</v>
      </c>
      <c r="G244" s="85" t="e">
        <v>#VALUE!</v>
      </c>
      <c r="H244" s="85" t="s">
        <v>4833</v>
      </c>
      <c r="I244" s="105">
        <v>1.0586100000000001</v>
      </c>
      <c r="J244" s="100">
        <v>112</v>
      </c>
      <c r="K244" s="102">
        <v>44111</v>
      </c>
      <c r="L244" s="87"/>
      <c r="M244" s="103"/>
      <c r="N244" s="84" t="s">
        <v>1490</v>
      </c>
      <c r="O244" s="85" t="s">
        <v>4558</v>
      </c>
      <c r="P244" s="85" t="s">
        <v>4434</v>
      </c>
    </row>
    <row r="245" spans="1:16" x14ac:dyDescent="0.3">
      <c r="A245" s="85">
        <v>49672</v>
      </c>
      <c r="B245" s="85" t="s">
        <v>4536</v>
      </c>
      <c r="C245" s="85" t="s">
        <v>4093</v>
      </c>
      <c r="D245" s="85">
        <v>8</v>
      </c>
      <c r="E245" s="85" t="s">
        <v>2971</v>
      </c>
      <c r="F245" s="85">
        <v>44070</v>
      </c>
      <c r="G245" s="85">
        <v>44088</v>
      </c>
      <c r="H245" s="85" t="s">
        <v>4833</v>
      </c>
      <c r="I245" s="105">
        <v>1.1468</v>
      </c>
      <c r="J245" s="100">
        <v>42</v>
      </c>
      <c r="K245" s="102">
        <v>44111</v>
      </c>
      <c r="L245" s="87"/>
      <c r="M245" s="103"/>
      <c r="N245" s="84" t="s">
        <v>1490</v>
      </c>
      <c r="O245" s="85" t="s">
        <v>4558</v>
      </c>
      <c r="P245" s="85" t="s">
        <v>4434</v>
      </c>
    </row>
    <row r="246" spans="1:16" x14ac:dyDescent="0.3">
      <c r="A246" s="85">
        <v>31632</v>
      </c>
      <c r="B246" s="85" t="s">
        <v>4566</v>
      </c>
      <c r="C246" s="85" t="e">
        <f ca="1">"TCRI"&amp;VLOOKUP(VALUE(LEFT($C246,4)), TCRI!$A:$B,2,FALSE)</f>
        <v>#VALUE!</v>
      </c>
      <c r="D246" s="85">
        <v>3</v>
      </c>
      <c r="E246" s="85" t="s">
        <v>2249</v>
      </c>
      <c r="F246" s="85" t="e">
        <v>#VALUE!</v>
      </c>
      <c r="G246" s="85" t="e">
        <v>#VALUE!</v>
      </c>
      <c r="H246" s="85" t="s">
        <v>4839</v>
      </c>
      <c r="I246" s="105">
        <v>1.0476000000000001</v>
      </c>
      <c r="J246" s="100">
        <v>66</v>
      </c>
      <c r="K246" s="102">
        <v>44112</v>
      </c>
      <c r="L246" s="87"/>
      <c r="M246" s="103"/>
      <c r="N246" s="84" t="s">
        <v>1490</v>
      </c>
      <c r="O246" s="85" t="s">
        <v>26</v>
      </c>
      <c r="P246" s="85" t="s">
        <v>4435</v>
      </c>
    </row>
    <row r="247" spans="1:16" x14ac:dyDescent="0.3">
      <c r="A247" s="85">
        <v>52633</v>
      </c>
      <c r="B247" s="85" t="s">
        <v>4852</v>
      </c>
      <c r="C247" s="85" t="s">
        <v>11</v>
      </c>
      <c r="D247" s="85">
        <v>7</v>
      </c>
      <c r="E247" s="85" t="s">
        <v>1492</v>
      </c>
      <c r="F247" s="85" t="s">
        <v>4815</v>
      </c>
      <c r="G247" s="85" t="s">
        <v>4836</v>
      </c>
      <c r="H247" s="85" t="s">
        <v>4853</v>
      </c>
      <c r="I247" s="105">
        <v>1.0210999999999999</v>
      </c>
      <c r="J247" s="100">
        <v>105</v>
      </c>
      <c r="K247" s="102">
        <v>44116</v>
      </c>
      <c r="L247" s="87"/>
      <c r="M247" s="103"/>
      <c r="N247" s="84" t="s">
        <v>3554</v>
      </c>
      <c r="O247" s="85" t="s">
        <v>4854</v>
      </c>
      <c r="P247" s="85" t="s">
        <v>4434</v>
      </c>
    </row>
    <row r="248" spans="1:16" x14ac:dyDescent="0.3">
      <c r="A248" s="85">
        <v>31712</v>
      </c>
      <c r="B248" s="85" t="s">
        <v>4571</v>
      </c>
      <c r="C248" s="85" t="s">
        <v>4856</v>
      </c>
      <c r="D248" s="85">
        <v>2</v>
      </c>
      <c r="E248" s="85" t="s">
        <v>43</v>
      </c>
      <c r="F248" s="87">
        <v>44071</v>
      </c>
      <c r="G248" s="87">
        <v>44089</v>
      </c>
      <c r="H248" s="85" t="s">
        <v>4857</v>
      </c>
      <c r="I248" s="105">
        <v>1.02</v>
      </c>
      <c r="J248" s="100">
        <v>22.5</v>
      </c>
      <c r="K248" s="102">
        <v>44119</v>
      </c>
      <c r="L248" s="87"/>
      <c r="M248" s="103"/>
      <c r="N248" s="84" t="s">
        <v>3742</v>
      </c>
      <c r="O248" s="85" t="s">
        <v>4688</v>
      </c>
      <c r="P248" s="85" t="s">
        <v>4435</v>
      </c>
    </row>
    <row r="249" spans="1:16" x14ac:dyDescent="0.3">
      <c r="A249" s="85">
        <v>52634</v>
      </c>
      <c r="B249" s="85" t="s">
        <v>4859</v>
      </c>
      <c r="C249" s="85" t="s">
        <v>11</v>
      </c>
      <c r="D249" s="85">
        <v>5</v>
      </c>
      <c r="E249" s="85" t="s">
        <v>1492</v>
      </c>
      <c r="F249" s="87" t="s">
        <v>4815</v>
      </c>
      <c r="G249" s="87" t="s">
        <v>4836</v>
      </c>
      <c r="H249" s="85" t="s">
        <v>4857</v>
      </c>
      <c r="I249" s="105">
        <v>1.0661</v>
      </c>
      <c r="J249" s="100">
        <v>106.5</v>
      </c>
      <c r="K249" s="102">
        <v>44119</v>
      </c>
      <c r="L249" s="87"/>
      <c r="M249" s="103"/>
      <c r="N249" s="84" t="s">
        <v>3742</v>
      </c>
      <c r="O249" s="85" t="s">
        <v>4858</v>
      </c>
      <c r="P249" s="85" t="s">
        <v>4435</v>
      </c>
    </row>
    <row r="250" spans="1:16" x14ac:dyDescent="0.3">
      <c r="A250" s="85">
        <v>53094</v>
      </c>
      <c r="B250" s="85" t="s">
        <v>4817</v>
      </c>
      <c r="C250" s="85" t="s">
        <v>4862</v>
      </c>
      <c r="D250" s="85">
        <v>5</v>
      </c>
      <c r="E250" s="85" t="s">
        <v>2583</v>
      </c>
      <c r="F250" s="87">
        <v>44075</v>
      </c>
      <c r="G250" s="87">
        <v>44103</v>
      </c>
      <c r="H250" s="85" t="s">
        <v>4863</v>
      </c>
      <c r="I250" s="105" t="s">
        <v>4864</v>
      </c>
      <c r="J250" s="100">
        <v>35</v>
      </c>
      <c r="K250" s="102">
        <v>44124</v>
      </c>
      <c r="L250" s="87"/>
      <c r="M250" s="103"/>
      <c r="N250" s="84" t="s">
        <v>1490</v>
      </c>
      <c r="O250" s="85" t="s">
        <v>2747</v>
      </c>
      <c r="P250" s="85" t="s">
        <v>4435</v>
      </c>
    </row>
    <row r="251" spans="1:16" x14ac:dyDescent="0.3">
      <c r="A251" s="85">
        <v>26184</v>
      </c>
      <c r="B251" s="85" t="s">
        <v>4866</v>
      </c>
      <c r="C251" s="85" t="s">
        <v>11</v>
      </c>
      <c r="D251" s="85">
        <v>30</v>
      </c>
      <c r="E251" s="85" t="s">
        <v>3748</v>
      </c>
      <c r="F251" s="87" t="s">
        <v>4805</v>
      </c>
      <c r="G251" s="87" t="s">
        <v>4819</v>
      </c>
      <c r="H251" s="85" t="s">
        <v>4867</v>
      </c>
      <c r="I251" s="105">
        <v>1.04</v>
      </c>
      <c r="J251" s="100">
        <v>11.2</v>
      </c>
      <c r="K251" s="102">
        <v>44125</v>
      </c>
      <c r="L251" s="87"/>
      <c r="M251" s="103"/>
      <c r="N251" s="84" t="s">
        <v>3554</v>
      </c>
      <c r="O251" s="85" t="s">
        <v>4868</v>
      </c>
      <c r="P251" s="85" t="s">
        <v>4435</v>
      </c>
    </row>
    <row r="252" spans="1:16" x14ac:dyDescent="0.3">
      <c r="A252" s="85">
        <v>44332</v>
      </c>
      <c r="B252" s="85" t="s">
        <v>4870</v>
      </c>
      <c r="C252" s="85" t="s">
        <v>10</v>
      </c>
      <c r="D252" s="85">
        <v>5</v>
      </c>
      <c r="E252" s="85" t="s">
        <v>3748</v>
      </c>
      <c r="F252" s="87" t="s">
        <v>4871</v>
      </c>
      <c r="G252" s="87" t="s">
        <v>4872</v>
      </c>
      <c r="H252" s="85" t="s">
        <v>4873</v>
      </c>
      <c r="I252" s="105">
        <v>1.0567</v>
      </c>
      <c r="J252" s="100">
        <v>49</v>
      </c>
      <c r="K252" s="102">
        <v>44126</v>
      </c>
      <c r="L252" s="87"/>
      <c r="M252" s="103"/>
      <c r="N252" s="84" t="s">
        <v>3742</v>
      </c>
      <c r="O252" s="85" t="s">
        <v>23</v>
      </c>
      <c r="P252" s="85" t="s">
        <v>4435</v>
      </c>
    </row>
    <row r="253" spans="1:16" x14ac:dyDescent="0.3">
      <c r="A253" s="85">
        <v>41212</v>
      </c>
      <c r="B253" s="85" t="s">
        <v>4874</v>
      </c>
      <c r="C253" s="85" t="s">
        <v>10</v>
      </c>
      <c r="D253" s="85">
        <v>1.1000000000000001</v>
      </c>
      <c r="E253" s="85" t="s">
        <v>3748</v>
      </c>
      <c r="F253" s="87">
        <v>44081</v>
      </c>
      <c r="G253" s="87">
        <v>44097</v>
      </c>
      <c r="H253" s="85" t="s">
        <v>4875</v>
      </c>
      <c r="I253" s="105">
        <v>1.097</v>
      </c>
      <c r="J253" s="100">
        <v>19.8</v>
      </c>
      <c r="K253" s="102">
        <v>44127</v>
      </c>
      <c r="L253" s="87"/>
      <c r="M253" s="103"/>
      <c r="N253" s="84" t="s">
        <v>3742</v>
      </c>
      <c r="O253" s="85" t="s">
        <v>23</v>
      </c>
      <c r="P253" s="85" t="s">
        <v>4435</v>
      </c>
    </row>
    <row r="254" spans="1:16" x14ac:dyDescent="0.3">
      <c r="A254" s="85">
        <v>64413</v>
      </c>
      <c r="B254" s="85" t="s">
        <v>4877</v>
      </c>
      <c r="C254" s="85" t="s">
        <v>4862</v>
      </c>
      <c r="D254" s="85">
        <v>4</v>
      </c>
      <c r="E254" s="85" t="s">
        <v>3914</v>
      </c>
      <c r="F254" s="87">
        <v>44085</v>
      </c>
      <c r="G254" s="87">
        <v>44103</v>
      </c>
      <c r="H254" s="85" t="s">
        <v>4878</v>
      </c>
      <c r="I254" s="105">
        <v>1.08</v>
      </c>
      <c r="J254" s="100">
        <v>148.1</v>
      </c>
      <c r="K254" s="102">
        <v>44130</v>
      </c>
      <c r="L254" s="87"/>
      <c r="M254" s="103"/>
      <c r="N254" s="84" t="s">
        <v>3742</v>
      </c>
      <c r="O254" s="85" t="s">
        <v>15</v>
      </c>
      <c r="P254" s="85" t="s">
        <v>4435</v>
      </c>
    </row>
    <row r="255" spans="1:16" x14ac:dyDescent="0.3">
      <c r="A255" s="85">
        <v>64414</v>
      </c>
      <c r="B255" s="85" t="s">
        <v>4879</v>
      </c>
      <c r="C255" s="85" t="s">
        <v>3758</v>
      </c>
      <c r="D255" s="85">
        <v>2</v>
      </c>
      <c r="E255" s="85" t="s">
        <v>3914</v>
      </c>
      <c r="F255" s="87">
        <v>44085</v>
      </c>
      <c r="G255" s="87">
        <v>44103</v>
      </c>
      <c r="H255" s="85" t="s">
        <v>4878</v>
      </c>
      <c r="I255" s="105">
        <v>1.08</v>
      </c>
      <c r="J255" s="100">
        <v>148.1</v>
      </c>
      <c r="K255" s="102">
        <v>44130</v>
      </c>
      <c r="L255" s="87"/>
      <c r="M255" s="103"/>
      <c r="N255" s="84" t="s">
        <v>3742</v>
      </c>
      <c r="O255" s="85" t="s">
        <v>15</v>
      </c>
      <c r="P255" s="85" t="s">
        <v>4435</v>
      </c>
    </row>
    <row r="256" spans="1:16" x14ac:dyDescent="0.3">
      <c r="A256" s="85">
        <v>64415</v>
      </c>
      <c r="B256" s="85" t="s">
        <v>4880</v>
      </c>
      <c r="C256" s="85" t="s">
        <v>10</v>
      </c>
      <c r="D256" s="85">
        <v>2</v>
      </c>
      <c r="E256" s="85" t="s">
        <v>3914</v>
      </c>
      <c r="F256" s="87">
        <v>44085</v>
      </c>
      <c r="G256" s="87">
        <v>44103</v>
      </c>
      <c r="H256" s="85" t="s">
        <v>4878</v>
      </c>
      <c r="I256" s="105">
        <v>1.02</v>
      </c>
      <c r="J256" s="100">
        <v>143</v>
      </c>
      <c r="K256" s="102">
        <v>44131</v>
      </c>
      <c r="L256" s="87"/>
      <c r="M256" s="103"/>
      <c r="N256" s="84" t="s">
        <v>3742</v>
      </c>
      <c r="O256" s="85" t="s">
        <v>22</v>
      </c>
      <c r="P256" s="85" t="s">
        <v>4435</v>
      </c>
    </row>
    <row r="257" spans="1:16" x14ac:dyDescent="0.3">
      <c r="A257" s="85">
        <v>53063</v>
      </c>
      <c r="B257" s="85" t="s">
        <v>4569</v>
      </c>
      <c r="C257" s="85" t="s">
        <v>4826</v>
      </c>
      <c r="D257" s="85">
        <v>10</v>
      </c>
      <c r="E257" s="85" t="s">
        <v>3748</v>
      </c>
      <c r="F257" s="87" t="e">
        <v>#VALUE!</v>
      </c>
      <c r="G257" s="87" t="e">
        <v>#VALUE!</v>
      </c>
      <c r="H257" s="85" t="s">
        <v>4855</v>
      </c>
      <c r="I257" s="105">
        <v>1.0502</v>
      </c>
      <c r="J257" s="100">
        <v>205.2</v>
      </c>
      <c r="K257" s="102">
        <v>44134</v>
      </c>
      <c r="L257" s="87"/>
      <c r="M257" s="103"/>
      <c r="N257" s="84" t="s">
        <v>1490</v>
      </c>
      <c r="O257" s="85" t="s">
        <v>4688</v>
      </c>
      <c r="P257" s="85" t="s">
        <v>4434</v>
      </c>
    </row>
    <row r="258" spans="1:16" x14ac:dyDescent="0.3">
      <c r="A258" s="85">
        <v>64772</v>
      </c>
      <c r="B258" s="85" t="s">
        <v>4567</v>
      </c>
      <c r="C258" s="85" t="e">
        <f ca="1">"TCRI"&amp;VLOOKUP(VALUE(LEFT($C258,4)), TCRI!$A:$B,2,FALSE)</f>
        <v>#VALUE!</v>
      </c>
      <c r="D258" s="85">
        <v>3</v>
      </c>
      <c r="E258" s="85" t="s">
        <v>2189</v>
      </c>
      <c r="F258" s="87">
        <v>44075</v>
      </c>
      <c r="G258" s="87">
        <v>44091</v>
      </c>
      <c r="H258" s="85" t="s">
        <v>4855</v>
      </c>
      <c r="I258" s="105">
        <v>1.02</v>
      </c>
      <c r="J258" s="100">
        <v>42.1</v>
      </c>
      <c r="K258" s="102">
        <v>44134</v>
      </c>
      <c r="L258" s="87"/>
      <c r="M258" s="103"/>
      <c r="N258" s="84" t="s">
        <v>1564</v>
      </c>
      <c r="O258" s="85" t="s">
        <v>2551</v>
      </c>
      <c r="P258" s="85" t="s">
        <v>4434</v>
      </c>
    </row>
    <row r="259" spans="1:16" x14ac:dyDescent="0.3">
      <c r="A259" s="85">
        <v>52231</v>
      </c>
      <c r="B259" s="85" t="s">
        <v>4690</v>
      </c>
      <c r="C259" s="85" t="e">
        <f ca="1">"TCRI"&amp;VLOOKUP(VALUE(LEFT($C259,4)), TCRI!$A:$B,2,FALSE)</f>
        <v>#VALUE!</v>
      </c>
      <c r="D259" s="85">
        <v>4</v>
      </c>
      <c r="E259" s="85" t="s">
        <v>2583</v>
      </c>
      <c r="F259" s="87" t="e">
        <v>#VALUE!</v>
      </c>
      <c r="G259" s="87" t="e">
        <v>#VALUE!</v>
      </c>
      <c r="H259" s="85" t="s">
        <v>1844</v>
      </c>
      <c r="I259" s="105">
        <v>1.05</v>
      </c>
      <c r="J259" s="100">
        <v>75.8</v>
      </c>
      <c r="K259" s="102">
        <v>44134</v>
      </c>
      <c r="L259" s="87"/>
      <c r="M259" s="103"/>
      <c r="N259" s="84" t="s">
        <v>1490</v>
      </c>
      <c r="O259" s="85" t="s">
        <v>4558</v>
      </c>
      <c r="P259" s="85" t="s">
        <v>4435</v>
      </c>
    </row>
    <row r="260" spans="1:16" x14ac:dyDescent="0.3">
      <c r="A260" s="85">
        <v>36533</v>
      </c>
      <c r="B260" s="85" t="s">
        <v>4832</v>
      </c>
      <c r="C260" s="85" t="e">
        <f ca="1">"TCRI"&amp;VLOOKUP(VALUE(LEFT($C260,4)), TCRI!$A:$B,2,FALSE)</f>
        <v>#VALUE!</v>
      </c>
      <c r="D260" s="85">
        <v>20</v>
      </c>
      <c r="E260" s="85" t="s">
        <v>2583</v>
      </c>
      <c r="F260" s="87" t="e">
        <v>#VALUE!</v>
      </c>
      <c r="G260" s="87" t="e">
        <v>#VALUE!</v>
      </c>
      <c r="H260" s="85" t="s">
        <v>1844</v>
      </c>
      <c r="I260" s="105">
        <v>1.0972</v>
      </c>
      <c r="J260" s="100">
        <v>350</v>
      </c>
      <c r="K260" s="102">
        <v>44134</v>
      </c>
      <c r="L260" s="87"/>
      <c r="M260" s="103"/>
      <c r="N260" s="84" t="s">
        <v>1564</v>
      </c>
      <c r="O260" s="85" t="s">
        <v>24</v>
      </c>
      <c r="P260" s="85" t="s">
        <v>4435</v>
      </c>
    </row>
    <row r="261" spans="1:16" x14ac:dyDescent="0.3">
      <c r="A261" s="85">
        <v>30335</v>
      </c>
      <c r="B261" s="85" t="s">
        <v>4825</v>
      </c>
      <c r="C261" s="85" t="s">
        <v>10</v>
      </c>
      <c r="D261" s="85">
        <v>10</v>
      </c>
      <c r="E261" s="85" t="s">
        <v>2456</v>
      </c>
      <c r="F261" s="87" t="s">
        <v>4884</v>
      </c>
      <c r="G261" s="87" t="s">
        <v>4885</v>
      </c>
      <c r="H261" s="85" t="s">
        <v>4865</v>
      </c>
      <c r="I261" s="105" t="s">
        <v>4883</v>
      </c>
      <c r="J261" s="100">
        <v>18.920000000000002</v>
      </c>
      <c r="K261" s="102">
        <v>44138</v>
      </c>
      <c r="L261" s="87"/>
      <c r="M261" s="103"/>
      <c r="N261" s="84" t="s">
        <v>1564</v>
      </c>
      <c r="O261" s="85" t="s">
        <v>47</v>
      </c>
      <c r="P261" s="85" t="s">
        <v>4435</v>
      </c>
    </row>
    <row r="262" spans="1:16" x14ac:dyDescent="0.3">
      <c r="A262" s="85">
        <v>62053</v>
      </c>
      <c r="B262" s="85" t="s">
        <v>4834</v>
      </c>
      <c r="C262" s="85" t="s">
        <v>12</v>
      </c>
      <c r="D262" s="85">
        <v>3.5</v>
      </c>
      <c r="E262" s="85" t="s">
        <v>4845</v>
      </c>
      <c r="F262" s="87" t="s">
        <v>4886</v>
      </c>
      <c r="G262" s="87" t="s">
        <v>4887</v>
      </c>
      <c r="H262" s="85" t="s">
        <v>2470</v>
      </c>
      <c r="I262" s="105">
        <v>1.0508</v>
      </c>
      <c r="J262" s="100">
        <v>35.799999999999997</v>
      </c>
      <c r="K262" s="102">
        <v>44139</v>
      </c>
      <c r="L262" s="87"/>
      <c r="M262" s="103"/>
      <c r="N262" s="84" t="s">
        <v>1490</v>
      </c>
      <c r="O262" s="85" t="s">
        <v>4559</v>
      </c>
      <c r="P262" s="85" t="s">
        <v>4435</v>
      </c>
    </row>
    <row r="263" spans="1:16" x14ac:dyDescent="0.3">
      <c r="A263" s="85">
        <v>15932</v>
      </c>
      <c r="B263" s="85" t="s">
        <v>4565</v>
      </c>
      <c r="C263" s="85" t="s">
        <v>12</v>
      </c>
      <c r="D263" s="85">
        <v>1</v>
      </c>
      <c r="E263" s="85" t="s">
        <v>4431</v>
      </c>
      <c r="F263" s="87" t="s">
        <v>4888</v>
      </c>
      <c r="G263" s="87" t="s">
        <v>4889</v>
      </c>
      <c r="H263" s="85" t="s">
        <v>4869</v>
      </c>
      <c r="I263" s="105">
        <v>1.07</v>
      </c>
      <c r="J263" s="100">
        <v>64.900000000000006</v>
      </c>
      <c r="K263" s="102">
        <v>44139</v>
      </c>
      <c r="L263" s="87"/>
      <c r="M263" s="103"/>
      <c r="N263" s="84" t="s">
        <v>1490</v>
      </c>
      <c r="O263" s="85" t="s">
        <v>2747</v>
      </c>
      <c r="P263" s="85" t="s">
        <v>4435</v>
      </c>
    </row>
    <row r="264" spans="1:16" x14ac:dyDescent="0.3">
      <c r="A264" s="85">
        <v>33244</v>
      </c>
      <c r="B264" s="85" t="s">
        <v>4564</v>
      </c>
      <c r="C264" s="85" t="s">
        <v>5</v>
      </c>
      <c r="D264" s="85">
        <v>12</v>
      </c>
      <c r="E264" s="85" t="s">
        <v>2249</v>
      </c>
      <c r="F264" s="87" t="s">
        <v>4892</v>
      </c>
      <c r="G264" s="87" t="s">
        <v>4893</v>
      </c>
      <c r="H264" s="85" t="s">
        <v>3325</v>
      </c>
      <c r="I264" s="105">
        <v>1.0714999999999999</v>
      </c>
      <c r="J264" s="100">
        <v>235</v>
      </c>
      <c r="K264" s="102">
        <v>44147</v>
      </c>
      <c r="L264" s="87"/>
      <c r="M264" s="103"/>
      <c r="N264" s="84" t="s">
        <v>1564</v>
      </c>
      <c r="O264" s="85" t="s">
        <v>2551</v>
      </c>
      <c r="P264" s="85" t="s">
        <v>4435</v>
      </c>
    </row>
    <row r="265" spans="1:16" x14ac:dyDescent="0.3">
      <c r="A265" s="85">
        <v>34132</v>
      </c>
      <c r="B265" s="85" t="s">
        <v>4851</v>
      </c>
      <c r="C265" s="85" t="s">
        <v>5</v>
      </c>
      <c r="D265" s="85">
        <v>20</v>
      </c>
      <c r="E265" s="85" t="s">
        <v>2557</v>
      </c>
      <c r="F265" s="87" t="s">
        <v>4894</v>
      </c>
      <c r="G265" s="87" t="s">
        <v>4895</v>
      </c>
      <c r="H265" s="85" t="s">
        <v>4881</v>
      </c>
      <c r="I265" s="105">
        <v>1.1000000000000001</v>
      </c>
      <c r="J265" s="100">
        <v>196.9</v>
      </c>
      <c r="K265" s="102">
        <v>44151</v>
      </c>
      <c r="L265" s="87"/>
      <c r="M265" s="103"/>
      <c r="N265" s="84" t="s">
        <v>1564</v>
      </c>
      <c r="O265" s="85" t="s">
        <v>24</v>
      </c>
      <c r="P265" s="85" t="s">
        <v>4435</v>
      </c>
    </row>
    <row r="266" spans="1:16" x14ac:dyDescent="0.3">
      <c r="A266" s="85">
        <v>31411</v>
      </c>
      <c r="B266" s="85" t="s">
        <v>4849</v>
      </c>
      <c r="C266" s="85" t="s">
        <v>3745</v>
      </c>
      <c r="D266" s="85">
        <v>3.5</v>
      </c>
      <c r="E266" s="85" t="s">
        <v>2557</v>
      </c>
      <c r="F266" s="87" t="s">
        <v>4899</v>
      </c>
      <c r="G266" s="87" t="s">
        <v>4900</v>
      </c>
      <c r="H266" s="85" t="s">
        <v>3342</v>
      </c>
      <c r="I266" s="105">
        <v>1.1000000000000001</v>
      </c>
      <c r="J266" s="100">
        <v>35</v>
      </c>
      <c r="K266" s="102">
        <v>44160</v>
      </c>
      <c r="L266" s="87"/>
      <c r="M266" s="103"/>
      <c r="N266" s="84" t="s">
        <v>1490</v>
      </c>
      <c r="O266" s="85" t="s">
        <v>2747</v>
      </c>
      <c r="P266" s="85" t="s">
        <v>4435</v>
      </c>
    </row>
    <row r="267" spans="1:16" x14ac:dyDescent="0.3">
      <c r="A267" s="85">
        <v>80704</v>
      </c>
      <c r="B267" s="85" t="s">
        <v>4848</v>
      </c>
      <c r="C267" s="85" t="s">
        <v>5</v>
      </c>
      <c r="D267" s="85">
        <v>12</v>
      </c>
      <c r="E267" s="85" t="s">
        <v>2249</v>
      </c>
      <c r="F267" s="87" t="s">
        <v>4894</v>
      </c>
      <c r="G267" s="87" t="s">
        <v>4895</v>
      </c>
      <c r="H267" s="85" t="s">
        <v>4891</v>
      </c>
      <c r="I267" s="105">
        <v>1.0494000000000001</v>
      </c>
      <c r="J267" s="100">
        <v>24</v>
      </c>
      <c r="K267" s="102">
        <v>44160</v>
      </c>
      <c r="L267" s="87"/>
      <c r="M267" s="103"/>
      <c r="N267" s="84" t="s">
        <v>1564</v>
      </c>
      <c r="O267" s="85" t="s">
        <v>24</v>
      </c>
      <c r="P267" s="85" t="s">
        <v>4435</v>
      </c>
    </row>
    <row r="268" spans="1:16" x14ac:dyDescent="0.3">
      <c r="A268" s="85">
        <v>55361</v>
      </c>
      <c r="B268" s="85" t="s">
        <v>4861</v>
      </c>
      <c r="C268" s="85" t="e">
        <f ca="1">"TCRI"&amp;VLOOKUP(VALUE(LEFT($C268,4)), TCRI!$A:$B,2,FALSE)</f>
        <v>#VALUE!</v>
      </c>
      <c r="D268" s="85">
        <v>8</v>
      </c>
      <c r="E268" s="85" t="s">
        <v>2265</v>
      </c>
      <c r="F268" s="87" t="e">
        <v>#VALUE!</v>
      </c>
      <c r="G268" s="87" t="e">
        <v>#VALUE!</v>
      </c>
      <c r="H268" s="85" t="s">
        <v>4896</v>
      </c>
      <c r="I268" s="105">
        <v>1.0203</v>
      </c>
      <c r="J268" s="100">
        <v>196.4</v>
      </c>
      <c r="K268" s="102">
        <v>44162</v>
      </c>
      <c r="L268" s="87"/>
      <c r="M268" s="103"/>
      <c r="N268" s="84" t="s">
        <v>1490</v>
      </c>
      <c r="O268" s="85" t="s">
        <v>26</v>
      </c>
      <c r="P268" s="85" t="s">
        <v>4435</v>
      </c>
    </row>
    <row r="269" spans="1:16" x14ac:dyDescent="0.3">
      <c r="A269" s="85">
        <v>14362</v>
      </c>
      <c r="B269" s="85" t="s">
        <v>4489</v>
      </c>
      <c r="C269" s="85" t="s">
        <v>2130</v>
      </c>
      <c r="D269" s="85">
        <v>10</v>
      </c>
      <c r="E269" s="85" t="s">
        <v>2971</v>
      </c>
      <c r="F269" s="87">
        <v>44081</v>
      </c>
      <c r="G269" s="87">
        <v>44097</v>
      </c>
      <c r="H269" s="85" t="s">
        <v>2495</v>
      </c>
      <c r="I269" s="105">
        <v>1.0805</v>
      </c>
      <c r="J269" s="100">
        <v>42</v>
      </c>
      <c r="K269" s="102">
        <v>44166</v>
      </c>
      <c r="L269" s="87"/>
      <c r="M269" s="103"/>
      <c r="N269" s="84" t="s">
        <v>1564</v>
      </c>
      <c r="O269" s="85" t="s">
        <v>2536</v>
      </c>
      <c r="P269" s="85" t="s">
        <v>4435</v>
      </c>
    </row>
    <row r="270" spans="1:16" x14ac:dyDescent="0.3">
      <c r="A270" s="85">
        <v>26364</v>
      </c>
      <c r="B270" s="85" t="s">
        <v>4860</v>
      </c>
      <c r="C270" s="85" t="e">
        <f ca="1">"TCRI"&amp;VLOOKUP(VALUE(LEFT($C270,4)), TCRI!$A:$B,2,FALSE)</f>
        <v>#VALUE!</v>
      </c>
      <c r="D270" s="85">
        <v>3</v>
      </c>
      <c r="E270" s="85" t="s">
        <v>2249</v>
      </c>
      <c r="F270" s="87" t="s">
        <v>4902</v>
      </c>
      <c r="G270" s="87" t="s">
        <v>4903</v>
      </c>
      <c r="H270" s="85" t="s">
        <v>4897</v>
      </c>
      <c r="I270" s="105">
        <v>1.0363</v>
      </c>
      <c r="J270" s="100">
        <v>40</v>
      </c>
      <c r="K270" s="102">
        <v>44167</v>
      </c>
      <c r="L270" s="87"/>
      <c r="M270" s="103"/>
      <c r="N270" s="84" t="s">
        <v>1490</v>
      </c>
      <c r="O270" s="85" t="s">
        <v>4558</v>
      </c>
      <c r="P270" s="85" t="s">
        <v>4434</v>
      </c>
    </row>
    <row r="271" spans="1:16" x14ac:dyDescent="0.3">
      <c r="A271" s="85">
        <v>48071</v>
      </c>
      <c r="B271" s="85" t="s">
        <v>4901</v>
      </c>
      <c r="C271" s="85" t="s">
        <v>1</v>
      </c>
      <c r="D271" s="85">
        <v>2.5</v>
      </c>
      <c r="E271" s="85" t="s">
        <v>1492</v>
      </c>
      <c r="F271" s="87" t="s">
        <v>4904</v>
      </c>
      <c r="G271" s="87" t="s">
        <v>4905</v>
      </c>
      <c r="H271" s="85" t="s">
        <v>4898</v>
      </c>
      <c r="I271" s="105">
        <v>1.03</v>
      </c>
      <c r="J271" s="100">
        <v>30.5</v>
      </c>
      <c r="K271" s="102">
        <v>44167</v>
      </c>
      <c r="L271" s="87"/>
      <c r="M271" s="103"/>
      <c r="N271" s="84" t="s">
        <v>1490</v>
      </c>
      <c r="O271" s="85" t="s">
        <v>2485</v>
      </c>
      <c r="P271" s="85" t="s">
        <v>4435</v>
      </c>
    </row>
    <row r="272" spans="1:16" x14ac:dyDescent="0.3">
      <c r="A272" s="85">
        <v>64651</v>
      </c>
      <c r="B272" s="85" t="s">
        <v>4907</v>
      </c>
      <c r="C272" s="85" t="s">
        <v>3745</v>
      </c>
      <c r="D272" s="85">
        <v>2.5</v>
      </c>
      <c r="E272" s="85" t="s">
        <v>3686</v>
      </c>
      <c r="F272" s="87">
        <v>44126</v>
      </c>
      <c r="G272" s="87">
        <v>44154</v>
      </c>
      <c r="H272" s="85" t="s">
        <v>4908</v>
      </c>
      <c r="I272" s="105">
        <v>1.0217000000000001</v>
      </c>
      <c r="J272" s="100">
        <v>35.299999999999997</v>
      </c>
      <c r="K272" s="102">
        <v>44174</v>
      </c>
      <c r="L272" s="87"/>
      <c r="M272" s="103"/>
      <c r="N272" s="84" t="s">
        <v>3742</v>
      </c>
      <c r="O272" s="85" t="s">
        <v>4909</v>
      </c>
      <c r="P272" s="85" t="s">
        <v>4435</v>
      </c>
    </row>
    <row r="273" spans="1:16" x14ac:dyDescent="0.3">
      <c r="A273" s="85">
        <v>16264</v>
      </c>
      <c r="B273" s="85" t="s">
        <v>4910</v>
      </c>
      <c r="C273" s="85" t="s">
        <v>10</v>
      </c>
      <c r="D273" s="85">
        <v>4</v>
      </c>
      <c r="E273" s="85" t="s">
        <v>3748</v>
      </c>
      <c r="F273" s="87">
        <v>44085</v>
      </c>
      <c r="G273" s="87">
        <v>44103</v>
      </c>
      <c r="H273" s="85" t="s">
        <v>4911</v>
      </c>
      <c r="I273" s="105">
        <v>1.07</v>
      </c>
      <c r="J273" s="100">
        <v>27</v>
      </c>
      <c r="K273" s="102">
        <v>44175</v>
      </c>
      <c r="L273" s="87"/>
      <c r="M273" s="103"/>
      <c r="N273" s="84" t="s">
        <v>3742</v>
      </c>
      <c r="O273" s="85" t="s">
        <v>4912</v>
      </c>
      <c r="P273" s="85" t="s">
        <v>4434</v>
      </c>
    </row>
    <row r="274" spans="1:16" x14ac:dyDescent="0.3">
      <c r="A274" s="85">
        <v>36893</v>
      </c>
      <c r="B274" s="85" t="s">
        <v>4913</v>
      </c>
      <c r="C274" s="85" t="s">
        <v>4914</v>
      </c>
      <c r="D274" s="85">
        <v>3</v>
      </c>
      <c r="E274" s="85" t="s">
        <v>3751</v>
      </c>
      <c r="F274" s="87" t="s">
        <v>4915</v>
      </c>
      <c r="G274" s="87" t="s">
        <v>4916</v>
      </c>
      <c r="H274" s="85" t="s">
        <v>4908</v>
      </c>
      <c r="I274" s="105">
        <v>1.0203</v>
      </c>
      <c r="J274" s="100">
        <v>35</v>
      </c>
      <c r="K274" s="102">
        <v>44176</v>
      </c>
      <c r="L274" s="87"/>
      <c r="M274" s="103"/>
      <c r="N274" s="84"/>
      <c r="O274" s="85"/>
      <c r="P274" s="85" t="s">
        <v>4435</v>
      </c>
    </row>
    <row r="275" spans="1:16" x14ac:dyDescent="0.3">
      <c r="A275" s="85">
        <v>34891</v>
      </c>
      <c r="B275" s="85" t="s">
        <v>4917</v>
      </c>
      <c r="C275" s="85" t="s">
        <v>3836</v>
      </c>
      <c r="D275" s="85">
        <v>1</v>
      </c>
      <c r="E275" s="85" t="s">
        <v>3774</v>
      </c>
      <c r="F275" s="87" t="s">
        <v>4918</v>
      </c>
      <c r="G275" s="87" t="s">
        <v>4919</v>
      </c>
      <c r="H275" s="85" t="s">
        <v>4920</v>
      </c>
      <c r="I275" s="105">
        <v>1.1399999999999999</v>
      </c>
      <c r="J275" s="100">
        <v>13.85</v>
      </c>
      <c r="K275" s="102">
        <v>44179</v>
      </c>
      <c r="L275" s="87"/>
      <c r="M275" s="103"/>
      <c r="N275" s="84"/>
      <c r="O275" s="85"/>
      <c r="P275" s="85" t="s">
        <v>4434</v>
      </c>
    </row>
    <row r="276" spans="1:16" x14ac:dyDescent="0.3">
      <c r="A276" s="85">
        <v>30237</v>
      </c>
      <c r="B276" s="85" t="s">
        <v>4922</v>
      </c>
      <c r="C276" s="85" t="s">
        <v>5</v>
      </c>
      <c r="D276" s="85">
        <v>13</v>
      </c>
      <c r="E276" s="85" t="s">
        <v>3686</v>
      </c>
      <c r="F276" s="87" t="s">
        <v>4923</v>
      </c>
      <c r="G276" s="87" t="s">
        <v>4924</v>
      </c>
      <c r="H276" s="85" t="s">
        <v>4925</v>
      </c>
      <c r="I276" s="105">
        <v>1.0512999999999999</v>
      </c>
      <c r="J276" s="100">
        <v>203</v>
      </c>
      <c r="K276" s="102">
        <v>44180</v>
      </c>
      <c r="L276" s="87"/>
      <c r="M276" s="103"/>
      <c r="N276" s="84" t="s">
        <v>3742</v>
      </c>
      <c r="O276" s="85" t="s">
        <v>15</v>
      </c>
      <c r="P276" s="85" t="s">
        <v>4434</v>
      </c>
    </row>
    <row r="277" spans="1:16" x14ac:dyDescent="0.3">
      <c r="A277" s="85">
        <v>20343</v>
      </c>
      <c r="B277" s="85" t="s">
        <v>4926</v>
      </c>
      <c r="C277" s="85" t="s">
        <v>5</v>
      </c>
      <c r="D277" s="85">
        <v>10</v>
      </c>
      <c r="E277" s="85" t="s">
        <v>3933</v>
      </c>
      <c r="F277" s="87" t="s">
        <v>4900</v>
      </c>
      <c r="G277" s="87" t="s">
        <v>4927</v>
      </c>
      <c r="H277" s="85" t="s">
        <v>4928</v>
      </c>
      <c r="I277" s="105">
        <v>1.0391999999999999</v>
      </c>
      <c r="J277" s="100">
        <v>26.5</v>
      </c>
      <c r="K277" s="102">
        <v>44180</v>
      </c>
      <c r="L277" s="87"/>
      <c r="M277" s="103"/>
      <c r="N277" s="84" t="s">
        <v>3554</v>
      </c>
      <c r="O277" s="85" t="s">
        <v>7</v>
      </c>
      <c r="P277" s="85" t="s">
        <v>4435</v>
      </c>
    </row>
    <row r="278" spans="1:16" x14ac:dyDescent="0.3">
      <c r="A278" s="85">
        <v>61964</v>
      </c>
      <c r="B278" s="85" t="s">
        <v>4929</v>
      </c>
      <c r="C278" s="85" t="s">
        <v>12</v>
      </c>
      <c r="D278" s="85">
        <v>15</v>
      </c>
      <c r="E278" s="85" t="s">
        <v>3686</v>
      </c>
      <c r="F278" s="87" t="s">
        <v>4905</v>
      </c>
      <c r="G278" s="87" t="s">
        <v>4930</v>
      </c>
      <c r="H278" s="85" t="s">
        <v>4931</v>
      </c>
      <c r="I278" s="105">
        <v>1.02</v>
      </c>
      <c r="J278" s="100">
        <v>114.8</v>
      </c>
      <c r="K278" s="102">
        <v>44180</v>
      </c>
      <c r="L278" s="87"/>
      <c r="M278" s="103"/>
      <c r="N278" s="84" t="s">
        <v>3742</v>
      </c>
      <c r="O278" s="85" t="s">
        <v>4688</v>
      </c>
      <c r="P278" s="85" t="s">
        <v>4435</v>
      </c>
    </row>
    <row r="279" spans="1:16" x14ac:dyDescent="0.3">
      <c r="A279" s="85">
        <v>55461</v>
      </c>
      <c r="B279" s="85" t="s">
        <v>4935</v>
      </c>
      <c r="C279" s="85" t="s">
        <v>10</v>
      </c>
      <c r="D279" s="85">
        <v>8</v>
      </c>
      <c r="E279" s="85" t="s">
        <v>4936</v>
      </c>
      <c r="F279" s="87" t="s">
        <v>4937</v>
      </c>
      <c r="G279" s="87" t="s">
        <v>4938</v>
      </c>
      <c r="H279" s="85" t="s">
        <v>4928</v>
      </c>
      <c r="I279" s="105">
        <v>1.0233000000000001</v>
      </c>
      <c r="J279" s="100">
        <v>78.8</v>
      </c>
      <c r="K279" s="102">
        <v>44181</v>
      </c>
      <c r="L279" s="87"/>
      <c r="M279" s="103"/>
      <c r="N279" s="84" t="s">
        <v>3742</v>
      </c>
      <c r="O279" s="85" t="s">
        <v>4688</v>
      </c>
      <c r="P279" s="85" t="s">
        <v>4434</v>
      </c>
    </row>
    <row r="280" spans="1:16" x14ac:dyDescent="0.3">
      <c r="A280" s="85">
        <v>15132</v>
      </c>
      <c r="B280" s="85" t="s">
        <v>4939</v>
      </c>
      <c r="C280" s="85" t="s">
        <v>12</v>
      </c>
      <c r="D280" s="85">
        <v>15</v>
      </c>
      <c r="E280" s="85" t="s">
        <v>3748</v>
      </c>
      <c r="F280" s="87" t="s">
        <v>4903</v>
      </c>
      <c r="G280" s="87" t="s">
        <v>4940</v>
      </c>
      <c r="H280" s="85" t="s">
        <v>4941</v>
      </c>
      <c r="I280" s="105">
        <v>1.0407</v>
      </c>
      <c r="J280" s="100">
        <v>61.4</v>
      </c>
      <c r="K280" s="102">
        <v>44182</v>
      </c>
      <c r="L280" s="87"/>
      <c r="M280" s="103"/>
      <c r="N280" s="84" t="s">
        <v>3554</v>
      </c>
      <c r="O280" s="85" t="s">
        <v>4942</v>
      </c>
      <c r="P280" s="85" t="s">
        <v>4435</v>
      </c>
    </row>
    <row r="281" spans="1:16" x14ac:dyDescent="0.3">
      <c r="A281" s="85">
        <v>33053</v>
      </c>
      <c r="B281" s="85" t="s">
        <v>4943</v>
      </c>
      <c r="C281" s="85" t="s">
        <v>4944</v>
      </c>
      <c r="D281" s="85">
        <v>2</v>
      </c>
      <c r="E281" s="85" t="s">
        <v>3686</v>
      </c>
      <c r="F281" s="87" t="s">
        <v>4923</v>
      </c>
      <c r="G281" s="87" t="s">
        <v>4924</v>
      </c>
      <c r="H281" s="85" t="s">
        <v>4945</v>
      </c>
      <c r="I281" s="105" t="s">
        <v>4946</v>
      </c>
      <c r="J281" s="100">
        <v>32.200000000000003</v>
      </c>
      <c r="K281" s="102">
        <v>44183</v>
      </c>
      <c r="L281" s="87"/>
      <c r="M281" s="103"/>
      <c r="N281" s="84" t="s">
        <v>3742</v>
      </c>
      <c r="O281" s="85" t="s">
        <v>4909</v>
      </c>
      <c r="P281" s="85" t="s">
        <v>4435</v>
      </c>
    </row>
    <row r="282" spans="1:16" x14ac:dyDescent="0.3">
      <c r="A282" s="85">
        <v>33054</v>
      </c>
      <c r="B282" s="85" t="s">
        <v>4947</v>
      </c>
      <c r="C282" s="85" t="s">
        <v>10</v>
      </c>
      <c r="D282" s="85">
        <v>3</v>
      </c>
      <c r="E282" s="85" t="s">
        <v>3686</v>
      </c>
      <c r="F282" s="87" t="s">
        <v>4923</v>
      </c>
      <c r="G282" s="87" t="s">
        <v>4924</v>
      </c>
      <c r="H282" s="85" t="s">
        <v>4948</v>
      </c>
      <c r="I282" s="105">
        <v>1.0475000000000001</v>
      </c>
      <c r="J282" s="100">
        <v>30.9</v>
      </c>
      <c r="K282" s="102">
        <v>44186</v>
      </c>
      <c r="L282" s="87"/>
      <c r="M282" s="103"/>
      <c r="N282" s="84" t="s">
        <v>3742</v>
      </c>
      <c r="O282" s="85" t="s">
        <v>15</v>
      </c>
      <c r="P282" s="85" t="s">
        <v>4435</v>
      </c>
    </row>
    <row r="283" spans="1:16" x14ac:dyDescent="0.3">
      <c r="A283" s="85">
        <v>45561</v>
      </c>
      <c r="B283" s="85" t="s">
        <v>4949</v>
      </c>
      <c r="C283" s="85" t="s">
        <v>3836</v>
      </c>
      <c r="D283" s="85">
        <v>1</v>
      </c>
      <c r="E283" s="85" t="s">
        <v>3774</v>
      </c>
      <c r="F283" s="87">
        <v>44154</v>
      </c>
      <c r="G283" s="87">
        <v>44172</v>
      </c>
      <c r="H283" s="85" t="s">
        <v>4950</v>
      </c>
      <c r="I283" s="105">
        <v>1.1499999999999999</v>
      </c>
      <c r="J283" s="100">
        <v>39.68</v>
      </c>
      <c r="K283" s="102">
        <v>44187</v>
      </c>
      <c r="L283" s="87"/>
      <c r="M283" s="103"/>
      <c r="N283" s="84" t="s">
        <v>3742</v>
      </c>
      <c r="O283" s="85" t="s">
        <v>4688</v>
      </c>
      <c r="P283" s="85" t="s">
        <v>4435</v>
      </c>
    </row>
    <row r="284" spans="1:16" x14ac:dyDescent="0.3">
      <c r="A284" s="85">
        <v>89275</v>
      </c>
      <c r="B284" s="85" t="s">
        <v>4952</v>
      </c>
      <c r="C284" s="85" t="s">
        <v>3836</v>
      </c>
      <c r="D284" s="85">
        <v>6</v>
      </c>
      <c r="E284" s="85" t="s">
        <v>3774</v>
      </c>
      <c r="F284" s="87">
        <v>44130</v>
      </c>
      <c r="G284" s="87">
        <v>44146</v>
      </c>
      <c r="H284" s="85" t="s">
        <v>4953</v>
      </c>
      <c r="I284" s="105">
        <v>1.02</v>
      </c>
      <c r="J284" s="100">
        <v>18.18</v>
      </c>
      <c r="K284" s="102">
        <v>44188</v>
      </c>
      <c r="L284" s="87"/>
      <c r="M284" s="103"/>
      <c r="N284" s="84" t="s">
        <v>3554</v>
      </c>
      <c r="O284" s="85" t="s">
        <v>4250</v>
      </c>
      <c r="P284" s="85" t="s">
        <v>4435</v>
      </c>
    </row>
    <row r="285" spans="1:16" x14ac:dyDescent="0.3">
      <c r="A285" s="85">
        <v>45562</v>
      </c>
      <c r="B285" s="85" t="s">
        <v>4954</v>
      </c>
      <c r="C285" s="85" t="s">
        <v>11</v>
      </c>
      <c r="D285" s="85">
        <v>2</v>
      </c>
      <c r="E285" s="85" t="s">
        <v>3774</v>
      </c>
      <c r="F285" s="87">
        <v>44154</v>
      </c>
      <c r="G285" s="87">
        <v>44172</v>
      </c>
      <c r="H285" s="85" t="s">
        <v>4950</v>
      </c>
      <c r="I285" s="105">
        <v>1.1000000000000001</v>
      </c>
      <c r="J285" s="100">
        <v>37.75</v>
      </c>
      <c r="K285" s="102">
        <v>44188</v>
      </c>
      <c r="L285" s="87"/>
      <c r="M285" s="103"/>
      <c r="N285" s="84" t="s">
        <v>3742</v>
      </c>
      <c r="O285" s="85" t="s">
        <v>4688</v>
      </c>
      <c r="P285" s="85" t="s">
        <v>4435</v>
      </c>
    </row>
    <row r="286" spans="1:16" x14ac:dyDescent="0.3">
      <c r="A286" s="85">
        <v>35211</v>
      </c>
      <c r="B286" s="85" t="s">
        <v>4956</v>
      </c>
      <c r="C286" s="85" t="s">
        <v>4957</v>
      </c>
      <c r="D286" s="85">
        <v>2</v>
      </c>
      <c r="E286" s="85" t="s">
        <v>3933</v>
      </c>
      <c r="F286" s="87" t="s">
        <v>4924</v>
      </c>
      <c r="G286" s="87" t="s">
        <v>4958</v>
      </c>
      <c r="H286" s="85" t="s">
        <v>4959</v>
      </c>
      <c r="I286" s="105">
        <v>1.0229999999999999</v>
      </c>
      <c r="J286" s="100">
        <v>14.25</v>
      </c>
      <c r="K286" s="102">
        <v>44190</v>
      </c>
      <c r="L286" s="87"/>
      <c r="M286" s="103"/>
      <c r="N286" s="84" t="s">
        <v>3742</v>
      </c>
      <c r="O286" s="85" t="s">
        <v>23</v>
      </c>
      <c r="P286" s="85" t="s">
        <v>4435</v>
      </c>
    </row>
    <row r="287" spans="1:16" x14ac:dyDescent="0.3">
      <c r="A287" s="85">
        <v>66551</v>
      </c>
      <c r="B287" s="85" t="s">
        <v>4962</v>
      </c>
      <c r="C287" s="85" t="s">
        <v>4963</v>
      </c>
      <c r="D287" s="85">
        <v>3</v>
      </c>
      <c r="E287" s="85" t="s">
        <v>3914</v>
      </c>
      <c r="F287" s="85" t="s">
        <v>4964</v>
      </c>
      <c r="G287" s="85" t="s">
        <v>4965</v>
      </c>
      <c r="H287" s="85" t="s">
        <v>4966</v>
      </c>
      <c r="I287" s="105">
        <v>1.03</v>
      </c>
      <c r="J287" s="100">
        <v>50.1</v>
      </c>
      <c r="K287" s="102">
        <v>44201</v>
      </c>
      <c r="L287" s="87"/>
      <c r="M287" s="103"/>
      <c r="N287" s="84" t="s">
        <v>3742</v>
      </c>
      <c r="O287" s="85" t="s">
        <v>15</v>
      </c>
      <c r="P287" s="85" t="s">
        <v>4435</v>
      </c>
    </row>
    <row r="288" spans="1:16" x14ac:dyDescent="0.3">
      <c r="A288" s="85">
        <v>84622</v>
      </c>
      <c r="B288" s="85" t="s">
        <v>4967</v>
      </c>
      <c r="C288" s="85" t="s">
        <v>12</v>
      </c>
      <c r="D288" s="85">
        <v>4</v>
      </c>
      <c r="E288" s="85" t="s">
        <v>3933</v>
      </c>
      <c r="F288" s="85" t="s">
        <v>4964</v>
      </c>
      <c r="G288" s="85" t="s">
        <v>4965</v>
      </c>
      <c r="H288" s="85" t="s">
        <v>4968</v>
      </c>
      <c r="I288" s="105">
        <v>1.0249999999999999</v>
      </c>
      <c r="J288" s="100">
        <v>155.80000000000001</v>
      </c>
      <c r="K288" s="102">
        <v>44202</v>
      </c>
      <c r="L288" s="87"/>
      <c r="M288" s="103"/>
      <c r="N288" s="84" t="s">
        <v>3742</v>
      </c>
      <c r="O288" s="85" t="s">
        <v>22</v>
      </c>
      <c r="P288" s="85" t="s">
        <v>4435</v>
      </c>
    </row>
    <row r="289" spans="1:16" x14ac:dyDescent="0.3">
      <c r="A289" s="85">
        <v>36253</v>
      </c>
      <c r="B289" s="85" t="s">
        <v>4969</v>
      </c>
      <c r="C289" s="85" t="s">
        <v>11</v>
      </c>
      <c r="D289" s="85">
        <v>4</v>
      </c>
      <c r="E289" s="85" t="s">
        <v>3748</v>
      </c>
      <c r="F289" s="85" t="s">
        <v>4930</v>
      </c>
      <c r="G289" s="85" t="s">
        <v>4970</v>
      </c>
      <c r="H289" s="85">
        <v>44195</v>
      </c>
      <c r="I289" s="105">
        <v>1.03</v>
      </c>
      <c r="J289" s="100">
        <v>18.399999999999999</v>
      </c>
      <c r="K289" s="102">
        <v>44208</v>
      </c>
      <c r="L289" s="87"/>
      <c r="M289" s="103"/>
      <c r="N289" s="84" t="s">
        <v>3554</v>
      </c>
      <c r="O289" s="85" t="s">
        <v>4250</v>
      </c>
      <c r="P289" s="85" t="s">
        <v>4435</v>
      </c>
    </row>
    <row r="290" spans="1:16" x14ac:dyDescent="0.3">
      <c r="A290" s="85">
        <v>33463</v>
      </c>
      <c r="B290" s="85" t="s">
        <v>4971</v>
      </c>
      <c r="C290" s="85" t="s">
        <v>4196</v>
      </c>
      <c r="D290" s="85">
        <v>3.5</v>
      </c>
      <c r="E290" s="85" t="s">
        <v>4972</v>
      </c>
      <c r="F290" s="85" t="s">
        <v>4973</v>
      </c>
      <c r="G290" s="85" t="s">
        <v>4974</v>
      </c>
      <c r="H290" s="85" t="s">
        <v>4975</v>
      </c>
      <c r="I290" s="105">
        <v>1.02</v>
      </c>
      <c r="J290" s="100">
        <v>47.38</v>
      </c>
      <c r="K290" s="102">
        <v>44211</v>
      </c>
      <c r="L290" s="87"/>
      <c r="M290" s="103"/>
      <c r="N290" s="84" t="s">
        <v>3742</v>
      </c>
      <c r="O290" s="85" t="s">
        <v>23</v>
      </c>
      <c r="P290" s="85" t="s">
        <v>4435</v>
      </c>
    </row>
    <row r="291" spans="1:16" x14ac:dyDescent="0.3">
      <c r="A291" s="85">
        <v>62241</v>
      </c>
      <c r="B291" s="85" t="s">
        <v>4976</v>
      </c>
      <c r="C291" s="85" t="s">
        <v>12</v>
      </c>
      <c r="D291" s="85">
        <v>3.6</v>
      </c>
      <c r="E291" s="85" t="s">
        <v>3748</v>
      </c>
      <c r="F291" s="85" t="s">
        <v>4930</v>
      </c>
      <c r="G291" s="85" t="s">
        <v>4970</v>
      </c>
      <c r="H291" s="85" t="s">
        <v>4977</v>
      </c>
      <c r="I291" s="105">
        <v>1.0964</v>
      </c>
      <c r="J291" s="100">
        <v>107</v>
      </c>
      <c r="K291" s="102">
        <v>44214</v>
      </c>
      <c r="L291" s="87"/>
      <c r="M291" s="103"/>
      <c r="N291" s="84" t="s">
        <v>3742</v>
      </c>
      <c r="O291" s="85" t="s">
        <v>4688</v>
      </c>
      <c r="P291" s="85" t="s">
        <v>4435</v>
      </c>
    </row>
    <row r="292" spans="1:16" x14ac:dyDescent="0.3">
      <c r="A292" s="85">
        <v>13381</v>
      </c>
      <c r="B292" s="85" t="s">
        <v>4978</v>
      </c>
      <c r="C292" s="85" t="s">
        <v>12</v>
      </c>
      <c r="D292" s="85">
        <v>6</v>
      </c>
      <c r="E292" s="85" t="s">
        <v>3914</v>
      </c>
      <c r="F292" s="85" t="s">
        <v>4708</v>
      </c>
      <c r="G292" s="85" t="s">
        <v>4979</v>
      </c>
      <c r="H292" s="85" t="s">
        <v>4977</v>
      </c>
      <c r="I292" s="105">
        <v>1.0207999999999999</v>
      </c>
      <c r="J292" s="100">
        <v>68.8</v>
      </c>
      <c r="K292" s="102">
        <v>44215</v>
      </c>
      <c r="L292" s="87"/>
      <c r="M292" s="103"/>
      <c r="N292" s="84" t="s">
        <v>3554</v>
      </c>
      <c r="O292" s="85" t="s">
        <v>1494</v>
      </c>
      <c r="P292" s="85" t="s">
        <v>4435</v>
      </c>
    </row>
    <row r="293" spans="1:16" x14ac:dyDescent="0.3">
      <c r="A293" s="85">
        <v>29051</v>
      </c>
      <c r="B293" s="85" t="s">
        <v>4980</v>
      </c>
      <c r="C293" s="85" t="s">
        <v>12</v>
      </c>
      <c r="D293" s="85">
        <v>23</v>
      </c>
      <c r="E293" s="85" t="s">
        <v>4981</v>
      </c>
      <c r="F293" s="85" t="s">
        <v>4958</v>
      </c>
      <c r="G293" s="85" t="s">
        <v>4982</v>
      </c>
      <c r="H293" s="85" t="s">
        <v>4983</v>
      </c>
      <c r="I293" s="105">
        <v>1.0713999999999999</v>
      </c>
      <c r="J293" s="100">
        <v>22.5</v>
      </c>
      <c r="K293" s="102">
        <v>44221</v>
      </c>
      <c r="L293" s="87"/>
      <c r="M293" s="103"/>
      <c r="N293" s="84" t="s">
        <v>3554</v>
      </c>
      <c r="O293" s="85" t="s">
        <v>4868</v>
      </c>
      <c r="P293" s="85" t="s">
        <v>4435</v>
      </c>
    </row>
    <row r="294" spans="1:16" x14ac:dyDescent="0.3">
      <c r="A294" s="85">
        <v>35913</v>
      </c>
      <c r="B294" s="85" t="s">
        <v>4984</v>
      </c>
      <c r="C294" s="85" t="s">
        <v>4985</v>
      </c>
      <c r="D294" s="85">
        <v>3</v>
      </c>
      <c r="E294" s="85" t="s">
        <v>3686</v>
      </c>
      <c r="F294" s="85" t="s">
        <v>4940</v>
      </c>
      <c r="G294" s="85" t="s">
        <v>4986</v>
      </c>
      <c r="H294" s="85" t="s">
        <v>4987</v>
      </c>
      <c r="I294" s="105">
        <v>1.02</v>
      </c>
      <c r="J294" s="100">
        <v>19.3</v>
      </c>
      <c r="K294" s="102">
        <v>44221</v>
      </c>
      <c r="L294" s="87"/>
      <c r="M294" s="103"/>
      <c r="N294" s="84" t="s">
        <v>3742</v>
      </c>
      <c r="O294" s="85" t="s">
        <v>4688</v>
      </c>
      <c r="P294" s="85" t="s">
        <v>4435</v>
      </c>
    </row>
    <row r="295" spans="1:16" x14ac:dyDescent="0.3">
      <c r="A295" s="85">
        <v>13164</v>
      </c>
      <c r="B295" s="85" t="s">
        <v>4988</v>
      </c>
      <c r="C295" s="85" t="s">
        <v>4989</v>
      </c>
      <c r="D295" s="85">
        <v>4</v>
      </c>
      <c r="E295" s="85" t="s">
        <v>3686</v>
      </c>
      <c r="F295" s="85" t="s">
        <v>4986</v>
      </c>
      <c r="G295" s="85" t="s">
        <v>4990</v>
      </c>
      <c r="H295" s="85" t="s">
        <v>4991</v>
      </c>
      <c r="I295" s="105">
        <v>1.2</v>
      </c>
      <c r="J295" s="100">
        <v>14.9</v>
      </c>
      <c r="K295" s="102">
        <v>44225</v>
      </c>
      <c r="L295" s="87"/>
      <c r="M295" s="103"/>
      <c r="N295" s="84" t="s">
        <v>3554</v>
      </c>
      <c r="O295" s="85" t="s">
        <v>4868</v>
      </c>
      <c r="P295" s="85" t="s">
        <v>4435</v>
      </c>
    </row>
    <row r="296" spans="1:16" x14ac:dyDescent="0.3">
      <c r="A296" s="85">
        <v>13165</v>
      </c>
      <c r="B296" s="85" t="s">
        <v>4992</v>
      </c>
      <c r="C296" s="85" t="s">
        <v>4196</v>
      </c>
      <c r="D296" s="85">
        <v>4</v>
      </c>
      <c r="E296" s="85" t="s">
        <v>3686</v>
      </c>
      <c r="F296" s="85" t="s">
        <v>4986</v>
      </c>
      <c r="G296" s="85" t="s">
        <v>4990</v>
      </c>
      <c r="H296" s="85" t="s">
        <v>4991</v>
      </c>
      <c r="I296" s="105">
        <v>1.02</v>
      </c>
      <c r="J296" s="100">
        <v>11.6</v>
      </c>
      <c r="K296" s="102">
        <v>44228</v>
      </c>
      <c r="L296" s="87"/>
      <c r="M296" s="103"/>
      <c r="N296" s="84" t="s">
        <v>3742</v>
      </c>
      <c r="O296" s="85" t="s">
        <v>4993</v>
      </c>
      <c r="P296" s="85" t="s">
        <v>4435</v>
      </c>
    </row>
    <row r="297" spans="1:16" x14ac:dyDescent="0.3">
      <c r="A297" s="85">
        <v>67061</v>
      </c>
      <c r="B297" s="85" t="s">
        <v>4994</v>
      </c>
      <c r="C297" s="85" t="s">
        <v>10</v>
      </c>
      <c r="D297" s="85">
        <v>5</v>
      </c>
      <c r="E297" s="85" t="s">
        <v>3748</v>
      </c>
      <c r="F297" s="85" t="s">
        <v>4982</v>
      </c>
      <c r="G297" s="85" t="s">
        <v>4995</v>
      </c>
      <c r="H297" s="85" t="s">
        <v>4996</v>
      </c>
      <c r="I297" s="105">
        <v>1.05</v>
      </c>
      <c r="J297" s="100">
        <v>168</v>
      </c>
      <c r="K297" s="102">
        <v>44230</v>
      </c>
      <c r="L297" s="87"/>
      <c r="M297" s="103"/>
      <c r="N297" s="84" t="s">
        <v>3742</v>
      </c>
      <c r="O297" s="85" t="s">
        <v>4688</v>
      </c>
      <c r="P297" s="85" t="s">
        <v>4434</v>
      </c>
    </row>
    <row r="298" spans="1:16" x14ac:dyDescent="0.3">
      <c r="A298" s="85">
        <v>34842</v>
      </c>
      <c r="B298" s="85" t="s">
        <v>4997</v>
      </c>
      <c r="C298" s="85" t="s">
        <v>12</v>
      </c>
      <c r="D298" s="85">
        <v>3</v>
      </c>
      <c r="E298" s="85" t="s">
        <v>4100</v>
      </c>
      <c r="F298" s="85" t="s">
        <v>4998</v>
      </c>
      <c r="G298" s="85" t="s">
        <v>4999</v>
      </c>
      <c r="H298" s="85" t="s">
        <v>5000</v>
      </c>
      <c r="I298" s="105">
        <v>1.1000000000000001</v>
      </c>
      <c r="J298" s="100">
        <v>75.2</v>
      </c>
      <c r="K298" s="102">
        <v>44232</v>
      </c>
      <c r="L298" s="87"/>
      <c r="M298" s="103"/>
      <c r="N298" s="84" t="s">
        <v>3742</v>
      </c>
      <c r="O298" s="85" t="s">
        <v>4688</v>
      </c>
      <c r="P298" s="85" t="s">
        <v>4435</v>
      </c>
    </row>
    <row r="299" spans="1:16" x14ac:dyDescent="0.3">
      <c r="A299" s="85">
        <v>37131</v>
      </c>
      <c r="B299" s="85" t="s">
        <v>5007</v>
      </c>
      <c r="C299" s="85" t="s">
        <v>5008</v>
      </c>
      <c r="D299" s="85">
        <v>5</v>
      </c>
      <c r="E299" s="85" t="s">
        <v>4258</v>
      </c>
      <c r="F299" s="85" t="s">
        <v>4990</v>
      </c>
      <c r="G299" s="85" t="s">
        <v>5009</v>
      </c>
      <c r="H299" s="85" t="s">
        <v>5010</v>
      </c>
      <c r="I299" s="105">
        <v>1.0487</v>
      </c>
      <c r="J299" s="100">
        <v>53.8</v>
      </c>
      <c r="K299" s="102">
        <v>44265</v>
      </c>
      <c r="L299" s="87"/>
      <c r="M299" s="87"/>
      <c r="N299" s="84" t="s">
        <v>3554</v>
      </c>
      <c r="O299" s="85" t="s">
        <v>1494</v>
      </c>
      <c r="P299" s="85" t="s">
        <v>4434</v>
      </c>
    </row>
    <row r="300" spans="1:16" x14ac:dyDescent="0.3">
      <c r="A300" s="85">
        <v>54572</v>
      </c>
      <c r="B300" s="85" t="s">
        <v>5011</v>
      </c>
      <c r="C300" s="85" t="s">
        <v>10</v>
      </c>
      <c r="D300" s="85">
        <v>10</v>
      </c>
      <c r="E300" s="85" t="s">
        <v>3695</v>
      </c>
      <c r="F300" s="85" t="s">
        <v>5012</v>
      </c>
      <c r="G300" s="85" t="s">
        <v>5013</v>
      </c>
      <c r="H300" s="85" t="s">
        <v>5014</v>
      </c>
      <c r="I300" s="105">
        <v>1.0526</v>
      </c>
      <c r="J300" s="100">
        <v>100</v>
      </c>
      <c r="K300" s="102">
        <v>44265</v>
      </c>
      <c r="L300" s="87"/>
      <c r="M300" s="87"/>
      <c r="N300" s="84" t="s">
        <v>3742</v>
      </c>
      <c r="O300" s="85" t="s">
        <v>23</v>
      </c>
      <c r="P300" s="85" t="s">
        <v>4435</v>
      </c>
    </row>
    <row r="301" spans="1:16" x14ac:dyDescent="0.3">
      <c r="A301" s="85">
        <v>36313</v>
      </c>
      <c r="B301" s="85" t="s">
        <v>5015</v>
      </c>
      <c r="C301" s="85" t="s">
        <v>5016</v>
      </c>
      <c r="D301" s="85">
        <v>3</v>
      </c>
      <c r="E301" s="85" t="s">
        <v>3914</v>
      </c>
      <c r="F301" s="85" t="s">
        <v>4990</v>
      </c>
      <c r="G301" s="85" t="s">
        <v>5009</v>
      </c>
      <c r="H301" s="85" t="s">
        <v>5017</v>
      </c>
      <c r="I301" s="105">
        <v>1.022</v>
      </c>
      <c r="J301" s="100">
        <v>57.5</v>
      </c>
      <c r="K301" s="102">
        <v>44267</v>
      </c>
      <c r="L301" s="87"/>
      <c r="M301" s="87"/>
      <c r="N301" s="84" t="s">
        <v>3742</v>
      </c>
      <c r="O301" s="85" t="s">
        <v>15</v>
      </c>
      <c r="P301" s="85" t="s">
        <v>4435</v>
      </c>
    </row>
    <row r="302" spans="1:16" x14ac:dyDescent="0.3">
      <c r="A302" s="85">
        <v>18156</v>
      </c>
      <c r="B302" s="85" t="s">
        <v>5023</v>
      </c>
      <c r="C302" s="85" t="s">
        <v>11</v>
      </c>
      <c r="D302" s="85">
        <v>4</v>
      </c>
      <c r="E302" s="85" t="s">
        <v>5024</v>
      </c>
      <c r="F302" s="85">
        <v>44211</v>
      </c>
      <c r="G302" s="85">
        <v>44229</v>
      </c>
      <c r="H302" s="85" t="s">
        <v>5025</v>
      </c>
      <c r="I302" s="105">
        <v>1.03</v>
      </c>
      <c r="J302" s="100">
        <v>15.6</v>
      </c>
      <c r="K302" s="102">
        <v>44271</v>
      </c>
      <c r="L302" s="87"/>
      <c r="M302" s="87"/>
      <c r="N302" s="84" t="s">
        <v>3554</v>
      </c>
      <c r="O302" s="85" t="s">
        <v>5026</v>
      </c>
      <c r="P302" s="85" t="s">
        <v>4435</v>
      </c>
    </row>
    <row r="303" spans="1:16" x14ac:dyDescent="0.3">
      <c r="A303" s="85">
        <v>33223</v>
      </c>
      <c r="B303" s="85" t="s">
        <v>5027</v>
      </c>
      <c r="C303" s="85" t="s">
        <v>5028</v>
      </c>
      <c r="D303" s="85">
        <v>1.7</v>
      </c>
      <c r="E303" s="85" t="s">
        <v>4239</v>
      </c>
      <c r="F303" s="85" t="s">
        <v>4990</v>
      </c>
      <c r="G303" s="85" t="s">
        <v>5009</v>
      </c>
      <c r="H303" s="85" t="s">
        <v>5029</v>
      </c>
      <c r="I303" s="105">
        <v>1.0328999999999999</v>
      </c>
      <c r="J303" s="100">
        <v>15.72</v>
      </c>
      <c r="K303" s="102">
        <v>44272</v>
      </c>
      <c r="L303" s="87"/>
      <c r="M303" s="87"/>
      <c r="N303" s="84" t="s">
        <v>3742</v>
      </c>
      <c r="O303" s="85" t="s">
        <v>15</v>
      </c>
      <c r="P303" s="85" t="s">
        <v>4435</v>
      </c>
    </row>
    <row r="304" spans="1:16" x14ac:dyDescent="0.3">
      <c r="A304" s="85">
        <v>34162</v>
      </c>
      <c r="B304" s="85" t="s">
        <v>5033</v>
      </c>
      <c r="C304" s="85" t="s">
        <v>12</v>
      </c>
      <c r="D304" s="85">
        <v>5</v>
      </c>
      <c r="E304" s="85" t="s">
        <v>4011</v>
      </c>
      <c r="F304" s="85" t="s">
        <v>5034</v>
      </c>
      <c r="G304" s="85" t="s">
        <v>5035</v>
      </c>
      <c r="H304" s="85" t="s">
        <v>5036</v>
      </c>
      <c r="I304" s="105">
        <v>1.0488</v>
      </c>
      <c r="J304" s="100">
        <v>80</v>
      </c>
      <c r="K304" s="102">
        <v>44277</v>
      </c>
      <c r="L304" s="87"/>
      <c r="M304" s="87"/>
      <c r="N304" s="84" t="s">
        <v>3742</v>
      </c>
      <c r="O304" s="85" t="s">
        <v>4909</v>
      </c>
      <c r="P304" s="85" t="s">
        <v>4435</v>
      </c>
    </row>
    <row r="305" spans="1:16" x14ac:dyDescent="0.3">
      <c r="A305" s="85">
        <v>81713</v>
      </c>
      <c r="B305" s="85" t="s">
        <v>5037</v>
      </c>
      <c r="C305" s="85" t="s">
        <v>5038</v>
      </c>
      <c r="D305" s="85">
        <v>4</v>
      </c>
      <c r="E305" s="85" t="s">
        <v>3686</v>
      </c>
      <c r="F305" s="85">
        <v>44221</v>
      </c>
      <c r="G305" s="85">
        <v>44259</v>
      </c>
      <c r="H305" s="85" t="s">
        <v>5039</v>
      </c>
      <c r="I305" s="105">
        <v>1.0389999999999999</v>
      </c>
      <c r="J305" s="100">
        <v>59.5</v>
      </c>
      <c r="K305" s="102">
        <v>44278</v>
      </c>
      <c r="L305" s="87"/>
      <c r="M305" s="87"/>
      <c r="N305" s="84" t="s">
        <v>3742</v>
      </c>
      <c r="O305" s="85" t="s">
        <v>5040</v>
      </c>
      <c r="P305" s="85" t="s">
        <v>4435</v>
      </c>
    </row>
    <row r="306" spans="1:16" x14ac:dyDescent="0.3">
      <c r="A306" s="85">
        <v>24616</v>
      </c>
      <c r="B306" s="85" t="s">
        <v>5042</v>
      </c>
      <c r="C306" s="85" t="s">
        <v>5043</v>
      </c>
      <c r="D306" s="85">
        <v>6</v>
      </c>
      <c r="E306" s="85" t="s">
        <v>3748</v>
      </c>
      <c r="F306" s="85" t="s">
        <v>4990</v>
      </c>
      <c r="G306" s="85" t="s">
        <v>5044</v>
      </c>
      <c r="H306" s="85" t="s">
        <v>5045</v>
      </c>
      <c r="I306" s="105">
        <v>1.05</v>
      </c>
      <c r="J306" s="100">
        <v>19.8</v>
      </c>
      <c r="K306" s="102">
        <v>44279</v>
      </c>
      <c r="L306" s="87"/>
      <c r="M306" s="87"/>
      <c r="N306" s="84" t="s">
        <v>3554</v>
      </c>
      <c r="O306" s="85" t="s">
        <v>1494</v>
      </c>
      <c r="P306" s="85" t="s">
        <v>4435</v>
      </c>
    </row>
    <row r="307" spans="1:16" x14ac:dyDescent="0.3">
      <c r="A307" s="85">
        <v>31493</v>
      </c>
      <c r="B307" s="85" t="s">
        <v>4951</v>
      </c>
      <c r="C307" s="85" t="s">
        <v>2210</v>
      </c>
      <c r="D307" s="85">
        <v>5</v>
      </c>
      <c r="E307" s="85" t="s">
        <v>43</v>
      </c>
      <c r="F307" s="85">
        <v>44223</v>
      </c>
      <c r="G307" s="85">
        <v>44263</v>
      </c>
      <c r="H307" s="85" t="s">
        <v>5022</v>
      </c>
      <c r="I307" s="105">
        <v>1.1000000000000001</v>
      </c>
      <c r="J307" s="100">
        <v>35.86</v>
      </c>
      <c r="K307" s="102">
        <v>44281</v>
      </c>
      <c r="L307" s="87"/>
      <c r="M307" s="87"/>
      <c r="N307" s="84" t="s">
        <v>1490</v>
      </c>
      <c r="O307" s="85" t="s">
        <v>4558</v>
      </c>
      <c r="P307" s="85" t="s">
        <v>4435</v>
      </c>
    </row>
    <row r="308" spans="1:16" x14ac:dyDescent="0.3">
      <c r="A308" s="85">
        <v>30476</v>
      </c>
      <c r="B308" s="85" t="s">
        <v>5050</v>
      </c>
      <c r="C308" s="85" t="s">
        <v>2177</v>
      </c>
      <c r="D308" s="85">
        <v>4</v>
      </c>
      <c r="E308" s="85" t="s">
        <v>2194</v>
      </c>
      <c r="F308" s="85">
        <v>44225</v>
      </c>
      <c r="G308" s="85">
        <v>44252</v>
      </c>
      <c r="H308" s="85" t="s">
        <v>5020</v>
      </c>
      <c r="I308" s="105">
        <v>1.03</v>
      </c>
      <c r="J308" s="100">
        <v>13.55</v>
      </c>
      <c r="K308" s="102">
        <v>44285</v>
      </c>
      <c r="L308" s="87"/>
      <c r="M308" s="87"/>
      <c r="N308" s="84" t="s">
        <v>1564</v>
      </c>
      <c r="O308" s="85" t="s">
        <v>2536</v>
      </c>
      <c r="P308" s="85" t="s">
        <v>4435</v>
      </c>
    </row>
    <row r="309" spans="1:16" x14ac:dyDescent="0.3">
      <c r="A309" s="85">
        <v>89321</v>
      </c>
      <c r="B309" s="85" t="s">
        <v>4932</v>
      </c>
      <c r="C309" s="85" t="s">
        <v>2210</v>
      </c>
      <c r="D309" s="85">
        <v>3.6</v>
      </c>
      <c r="E309" s="85" t="s">
        <v>2194</v>
      </c>
      <c r="F309" s="85">
        <v>44225</v>
      </c>
      <c r="G309" s="85">
        <v>44265</v>
      </c>
      <c r="H309" s="85" t="s">
        <v>5052</v>
      </c>
      <c r="I309" s="105">
        <v>1.02</v>
      </c>
      <c r="J309" s="100">
        <v>18.46</v>
      </c>
      <c r="K309" s="102">
        <v>44301</v>
      </c>
      <c r="L309" s="87"/>
      <c r="M309" s="87"/>
      <c r="N309" s="84" t="s">
        <v>1490</v>
      </c>
      <c r="O309" s="85" t="s">
        <v>26</v>
      </c>
      <c r="P309" s="85" t="s">
        <v>4435</v>
      </c>
    </row>
    <row r="310" spans="1:16" x14ac:dyDescent="0.3">
      <c r="A310" s="85">
        <v>34653</v>
      </c>
      <c r="B310" s="85" t="s">
        <v>5001</v>
      </c>
      <c r="C310" s="85" t="s">
        <v>1500</v>
      </c>
      <c r="D310" s="85">
        <v>6</v>
      </c>
      <c r="E310" s="85" t="s">
        <v>2583</v>
      </c>
      <c r="F310" s="85" t="s">
        <v>5057</v>
      </c>
      <c r="G310" s="85" t="s">
        <v>5058</v>
      </c>
      <c r="H310" s="85" t="s">
        <v>5053</v>
      </c>
      <c r="I310" s="105">
        <v>1.0422</v>
      </c>
      <c r="J310" s="100">
        <v>232.4</v>
      </c>
      <c r="K310" s="102">
        <v>44307</v>
      </c>
      <c r="L310" s="87"/>
      <c r="M310" s="87"/>
      <c r="N310" s="84" t="s">
        <v>1490</v>
      </c>
      <c r="O310" s="85" t="s">
        <v>2747</v>
      </c>
      <c r="P310" s="85" t="s">
        <v>4435</v>
      </c>
    </row>
    <row r="311" spans="1:16" x14ac:dyDescent="0.3">
      <c r="A311" s="85">
        <v>26107</v>
      </c>
      <c r="B311" s="85" t="s">
        <v>4563</v>
      </c>
      <c r="C311" s="85" t="e">
        <f ca="1">"TCRI"&amp;VLOOKUP(VALUE(LEFT($C311,4)), TCRI!$A:$B,2,FALSE)</f>
        <v>#VALUE!</v>
      </c>
      <c r="D311" s="85">
        <v>45</v>
      </c>
      <c r="E311" s="85" t="s">
        <v>1492</v>
      </c>
      <c r="F311" s="85" t="e">
        <v>#VALUE!</v>
      </c>
      <c r="G311" s="85" t="e">
        <v>#VALUE!</v>
      </c>
      <c r="H311" s="85" t="s">
        <v>4503</v>
      </c>
      <c r="I311" s="105">
        <v>1.0269999999999999</v>
      </c>
      <c r="J311" s="100">
        <v>19</v>
      </c>
      <c r="K311" s="102">
        <v>44314</v>
      </c>
      <c r="L311" s="87"/>
      <c r="M311" s="87"/>
      <c r="N311" s="84" t="s">
        <v>1564</v>
      </c>
      <c r="O311" s="85" t="s">
        <v>24</v>
      </c>
      <c r="P311" s="85" t="s">
        <v>4435</v>
      </c>
    </row>
    <row r="312" spans="1:16" x14ac:dyDescent="0.3">
      <c r="A312" s="85">
        <v>54983</v>
      </c>
      <c r="B312" s="85" t="s">
        <v>5004</v>
      </c>
      <c r="C312" s="85" t="s">
        <v>4196</v>
      </c>
      <c r="D312" s="85">
        <v>2</v>
      </c>
      <c r="E312" s="85" t="s">
        <v>2233</v>
      </c>
      <c r="F312" s="85" t="s">
        <v>4789</v>
      </c>
      <c r="G312" s="85" t="s">
        <v>5069</v>
      </c>
      <c r="H312" s="85" t="s">
        <v>5059</v>
      </c>
      <c r="I312" s="105">
        <v>1.0288999999999999</v>
      </c>
      <c r="J312" s="100">
        <v>21</v>
      </c>
      <c r="K312" s="102">
        <v>44326</v>
      </c>
      <c r="L312" s="87"/>
      <c r="M312" s="87"/>
      <c r="N312" s="84" t="s">
        <v>1490</v>
      </c>
      <c r="O312" s="85" t="s">
        <v>2747</v>
      </c>
      <c r="P312" s="85" t="s">
        <v>4435</v>
      </c>
    </row>
    <row r="313" spans="1:16" x14ac:dyDescent="0.3">
      <c r="A313" s="85">
        <v>13411</v>
      </c>
      <c r="B313" s="85" t="s">
        <v>5019</v>
      </c>
      <c r="C313" s="85" t="s">
        <v>10</v>
      </c>
      <c r="D313" s="85">
        <v>1.5</v>
      </c>
      <c r="E313" s="85" t="s">
        <v>1501</v>
      </c>
      <c r="F313" s="85" t="s">
        <v>5122</v>
      </c>
      <c r="G313" s="85" t="s">
        <v>5123</v>
      </c>
      <c r="H313" s="85" t="s">
        <v>2989</v>
      </c>
      <c r="I313" s="105">
        <v>1.0218</v>
      </c>
      <c r="J313" s="100">
        <v>75.8</v>
      </c>
      <c r="K313" s="102">
        <v>44329</v>
      </c>
      <c r="L313" s="87"/>
      <c r="M313" s="87"/>
      <c r="N313" s="84" t="s">
        <v>1490</v>
      </c>
      <c r="O313" s="85" t="s">
        <v>4561</v>
      </c>
      <c r="P313" s="85" t="s">
        <v>4434</v>
      </c>
    </row>
    <row r="314" spans="1:16" ht="12.6" customHeight="1" x14ac:dyDescent="0.3">
      <c r="A314" s="85">
        <v>62512</v>
      </c>
      <c r="B314" s="85" t="s">
        <v>5005</v>
      </c>
      <c r="C314" s="85" t="s">
        <v>10</v>
      </c>
      <c r="D314" s="85">
        <v>5</v>
      </c>
      <c r="E314" s="85" t="s">
        <v>2583</v>
      </c>
      <c r="F314" s="85" t="s">
        <v>5124</v>
      </c>
      <c r="G314" s="85" t="s">
        <v>5125</v>
      </c>
      <c r="H314" s="85" t="s">
        <v>2989</v>
      </c>
      <c r="I314" s="105">
        <v>1.0780000000000001</v>
      </c>
      <c r="J314" s="100">
        <v>23.5</v>
      </c>
      <c r="K314" s="102">
        <v>44329</v>
      </c>
      <c r="L314" s="87"/>
      <c r="M314" s="87"/>
      <c r="N314" s="84" t="s">
        <v>1490</v>
      </c>
      <c r="O314" s="85" t="s">
        <v>4559</v>
      </c>
      <c r="P314" s="85" t="s">
        <v>4434</v>
      </c>
    </row>
    <row r="315" spans="1:16" ht="14.4" customHeight="1" x14ac:dyDescent="0.3">
      <c r="A315" s="85">
        <v>35802</v>
      </c>
      <c r="B315" s="85" t="s">
        <v>5030</v>
      </c>
      <c r="C315" s="85" t="s">
        <v>4498</v>
      </c>
      <c r="D315" s="85">
        <v>3</v>
      </c>
      <c r="E315" s="85" t="s">
        <v>2265</v>
      </c>
      <c r="F315" s="85" t="s">
        <v>5122</v>
      </c>
      <c r="G315" s="85" t="s">
        <v>5123</v>
      </c>
      <c r="H315" s="85" t="s">
        <v>5060</v>
      </c>
      <c r="I315" s="105">
        <v>1.0601</v>
      </c>
      <c r="J315" s="100">
        <v>67</v>
      </c>
      <c r="K315" s="102">
        <v>44329</v>
      </c>
      <c r="L315" s="87"/>
      <c r="M315" s="87"/>
      <c r="N315" s="84" t="s">
        <v>1490</v>
      </c>
      <c r="O315" s="85" t="s">
        <v>2485</v>
      </c>
      <c r="P315" s="85" t="s">
        <v>4435</v>
      </c>
    </row>
    <row r="316" spans="1:16" ht="14.4" customHeight="1" x14ac:dyDescent="0.3">
      <c r="A316" s="85">
        <v>66411</v>
      </c>
      <c r="B316" s="85" t="s">
        <v>5032</v>
      </c>
      <c r="C316" s="85" t="s">
        <v>12</v>
      </c>
      <c r="D316" s="85">
        <v>3</v>
      </c>
      <c r="E316" s="85" t="s">
        <v>43</v>
      </c>
      <c r="F316" s="85" t="s">
        <v>5128</v>
      </c>
      <c r="G316" s="85" t="s">
        <v>5129</v>
      </c>
      <c r="H316" s="85" t="s">
        <v>5061</v>
      </c>
      <c r="I316" s="105">
        <v>1.05</v>
      </c>
      <c r="J316" s="100">
        <v>76</v>
      </c>
      <c r="K316" s="102">
        <v>44333</v>
      </c>
      <c r="L316" s="87"/>
      <c r="M316" s="87"/>
      <c r="N316" s="84" t="s">
        <v>1564</v>
      </c>
      <c r="O316" s="85" t="s">
        <v>2536</v>
      </c>
      <c r="P316" s="85" t="s">
        <v>4434</v>
      </c>
    </row>
    <row r="317" spans="1:16" ht="14.4" customHeight="1" x14ac:dyDescent="0.3">
      <c r="A317" s="85">
        <v>35121</v>
      </c>
      <c r="B317" s="85" t="s">
        <v>5048</v>
      </c>
      <c r="C317" s="85" t="s">
        <v>3938</v>
      </c>
      <c r="D317" s="85">
        <v>4</v>
      </c>
      <c r="E317" s="85" t="s">
        <v>1492</v>
      </c>
      <c r="F317" s="85" t="s">
        <v>5130</v>
      </c>
      <c r="G317" s="85" t="s">
        <v>5131</v>
      </c>
      <c r="H317" s="85" t="s">
        <v>5061</v>
      </c>
      <c r="I317" s="105">
        <v>1.04</v>
      </c>
      <c r="J317" s="100">
        <v>39</v>
      </c>
      <c r="K317" s="102">
        <v>44333</v>
      </c>
      <c r="L317" s="87"/>
      <c r="M317" s="87"/>
      <c r="N317" s="84" t="s">
        <v>1490</v>
      </c>
      <c r="O317" s="85" t="s">
        <v>4558</v>
      </c>
      <c r="P317" s="85" t="s">
        <v>4434</v>
      </c>
    </row>
    <row r="318" spans="1:16" ht="14.4" customHeight="1" x14ac:dyDescent="0.3">
      <c r="A318" s="85">
        <v>26034</v>
      </c>
      <c r="B318" s="85" t="s">
        <v>5041</v>
      </c>
      <c r="C318" s="85" t="s">
        <v>12</v>
      </c>
      <c r="D318" s="85">
        <v>50</v>
      </c>
      <c r="E318" s="85" t="s">
        <v>43</v>
      </c>
      <c r="F318" s="85" t="s">
        <v>5132</v>
      </c>
      <c r="G318" s="85" t="s">
        <v>5133</v>
      </c>
      <c r="H318" s="85" t="s">
        <v>3002</v>
      </c>
      <c r="I318" s="105">
        <v>1.1175999999999999</v>
      </c>
      <c r="J318" s="100">
        <v>95</v>
      </c>
      <c r="K318" s="102">
        <v>44334</v>
      </c>
      <c r="L318" s="87"/>
      <c r="M318" s="87"/>
      <c r="N318" s="84" t="s">
        <v>1564</v>
      </c>
      <c r="O318" s="85" t="s">
        <v>24</v>
      </c>
      <c r="P318" s="85" t="s">
        <v>4435</v>
      </c>
    </row>
    <row r="319" spans="1:16" x14ac:dyDescent="0.3">
      <c r="A319" s="85">
        <v>59055</v>
      </c>
      <c r="B319" s="85" t="s">
        <v>5006</v>
      </c>
      <c r="C319" s="85" t="s">
        <v>4498</v>
      </c>
      <c r="D319" s="85">
        <v>6</v>
      </c>
      <c r="E319" s="85" t="s">
        <v>2194</v>
      </c>
      <c r="F319" s="85" t="s">
        <v>5134</v>
      </c>
      <c r="G319" s="85" t="s">
        <v>5135</v>
      </c>
      <c r="H319" s="85" t="s">
        <v>3477</v>
      </c>
      <c r="I319" s="105">
        <v>1.02</v>
      </c>
      <c r="J319" s="100">
        <v>13.2</v>
      </c>
      <c r="K319" s="102">
        <v>44334</v>
      </c>
      <c r="L319" s="87"/>
      <c r="M319" s="87"/>
      <c r="N319" s="84" t="s">
        <v>1564</v>
      </c>
      <c r="O319" s="85" t="s">
        <v>2551</v>
      </c>
      <c r="P319" s="85" t="s">
        <v>4435</v>
      </c>
    </row>
    <row r="320" spans="1:16" x14ac:dyDescent="0.3">
      <c r="A320" s="85">
        <v>62882</v>
      </c>
      <c r="B320" s="85" t="s">
        <v>5031</v>
      </c>
      <c r="C320" s="85" t="s">
        <v>10</v>
      </c>
      <c r="D320" s="85">
        <v>5</v>
      </c>
      <c r="E320" s="85" t="s">
        <v>43</v>
      </c>
      <c r="F320" s="85" t="s">
        <v>5136</v>
      </c>
      <c r="G320" s="85" t="s">
        <v>5137</v>
      </c>
      <c r="H320" s="85" t="s">
        <v>5064</v>
      </c>
      <c r="I320" s="105">
        <v>1.1000000000000001</v>
      </c>
      <c r="J320" s="100">
        <v>35.43</v>
      </c>
      <c r="K320" s="102">
        <v>44335</v>
      </c>
      <c r="L320" s="87"/>
      <c r="M320" s="87"/>
      <c r="N320" s="84" t="s">
        <v>1490</v>
      </c>
      <c r="O320" s="85" t="s">
        <v>2485</v>
      </c>
      <c r="P320" s="85" t="s">
        <v>4435</v>
      </c>
    </row>
    <row r="321" spans="1:16" x14ac:dyDescent="0.3">
      <c r="A321" s="85">
        <v>61634</v>
      </c>
      <c r="B321" s="85" t="s">
        <v>5047</v>
      </c>
      <c r="C321" s="85" t="s">
        <v>11</v>
      </c>
      <c r="D321" s="85">
        <v>3</v>
      </c>
      <c r="E321" s="85" t="s">
        <v>2194</v>
      </c>
      <c r="F321" s="85" t="s">
        <v>5136</v>
      </c>
      <c r="G321" s="85" t="s">
        <v>5137</v>
      </c>
      <c r="H321" s="85" t="s">
        <v>5068</v>
      </c>
      <c r="I321" s="105">
        <v>1.02</v>
      </c>
      <c r="J321" s="100">
        <v>16.63</v>
      </c>
      <c r="K321" s="102">
        <v>44341</v>
      </c>
      <c r="L321" s="87"/>
      <c r="M321" s="87"/>
      <c r="N321" s="84" t="s">
        <v>1490</v>
      </c>
      <c r="O321" s="85" t="s">
        <v>2747</v>
      </c>
      <c r="P321" s="85" t="s">
        <v>4435</v>
      </c>
    </row>
    <row r="322" spans="1:16" x14ac:dyDescent="0.3">
      <c r="A322" s="85">
        <v>6488</v>
      </c>
      <c r="B322" s="85" t="s">
        <v>5150</v>
      </c>
      <c r="C322" s="85" t="s">
        <v>3851</v>
      </c>
      <c r="D322" s="85" t="s">
        <v>5143</v>
      </c>
      <c r="E322" s="85" t="s">
        <v>3071</v>
      </c>
      <c r="F322" s="85" t="s">
        <v>5144</v>
      </c>
      <c r="G322" s="85" t="s">
        <v>5145</v>
      </c>
      <c r="H322" s="85" t="s">
        <v>0</v>
      </c>
      <c r="I322" s="105">
        <v>1.4</v>
      </c>
      <c r="J322" s="100">
        <v>1040.2</v>
      </c>
      <c r="K322" s="102">
        <v>44348</v>
      </c>
      <c r="L322" s="87"/>
      <c r="M322" s="87"/>
      <c r="N322" s="84" t="s">
        <v>1564</v>
      </c>
      <c r="O322" s="85" t="s">
        <v>5151</v>
      </c>
      <c r="P322" s="85" t="s">
        <v>4435</v>
      </c>
    </row>
    <row r="323" spans="1:16" x14ac:dyDescent="0.3">
      <c r="A323" s="85">
        <v>41552</v>
      </c>
      <c r="B323" s="85" t="s">
        <v>5054</v>
      </c>
      <c r="C323" s="85" t="s">
        <v>5147</v>
      </c>
      <c r="D323" s="85">
        <v>3</v>
      </c>
      <c r="E323" s="85" t="s">
        <v>2194</v>
      </c>
      <c r="F323" s="85" t="s">
        <v>5148</v>
      </c>
      <c r="G323" s="85" t="s">
        <v>5149</v>
      </c>
      <c r="H323" s="85" t="s">
        <v>3505</v>
      </c>
      <c r="I323" s="105">
        <v>1.02</v>
      </c>
      <c r="J323" s="100">
        <v>24.2</v>
      </c>
      <c r="K323" s="102">
        <v>44351</v>
      </c>
      <c r="L323" s="87"/>
      <c r="M323" s="87"/>
      <c r="N323" s="84" t="s">
        <v>1490</v>
      </c>
      <c r="O323" s="85" t="s">
        <v>5121</v>
      </c>
      <c r="P323" s="85" t="s">
        <v>4435</v>
      </c>
    </row>
    <row r="324" spans="1:16" x14ac:dyDescent="0.3">
      <c r="A324" s="85">
        <v>67271</v>
      </c>
      <c r="B324" s="85" t="s">
        <v>5046</v>
      </c>
      <c r="C324" s="85" t="s">
        <v>2218</v>
      </c>
      <c r="D324" s="85">
        <v>3</v>
      </c>
      <c r="E324" s="85" t="s">
        <v>2194</v>
      </c>
      <c r="F324" s="85" t="s">
        <v>5159</v>
      </c>
      <c r="G324" s="85" t="s">
        <v>6089</v>
      </c>
      <c r="H324" s="85" t="s">
        <v>2677</v>
      </c>
      <c r="I324" s="105">
        <v>1.02</v>
      </c>
      <c r="J324" s="100">
        <v>55.9</v>
      </c>
      <c r="K324" s="102">
        <v>44357</v>
      </c>
      <c r="L324" s="87"/>
      <c r="M324" s="87"/>
      <c r="N324" s="84" t="s">
        <v>1490</v>
      </c>
      <c r="O324" s="85" t="s">
        <v>26</v>
      </c>
      <c r="P324" s="85" t="s">
        <v>4435</v>
      </c>
    </row>
    <row r="325" spans="1:16" x14ac:dyDescent="0.3">
      <c r="A325" s="85">
        <v>60151</v>
      </c>
      <c r="B325" s="85" t="s">
        <v>5138</v>
      </c>
      <c r="C325" s="85" t="s">
        <v>5140</v>
      </c>
      <c r="D325" s="85">
        <v>7</v>
      </c>
      <c r="E325" s="85" t="s">
        <v>2249</v>
      </c>
      <c r="F325" s="85" t="s">
        <v>4</v>
      </c>
      <c r="G325" s="85" t="s">
        <v>4</v>
      </c>
      <c r="H325" s="85" t="s">
        <v>5139</v>
      </c>
      <c r="I325" s="105">
        <v>1.02</v>
      </c>
      <c r="J325" s="100">
        <v>19.600000000000001</v>
      </c>
      <c r="K325" s="102">
        <v>44358</v>
      </c>
      <c r="L325" s="87"/>
      <c r="M325" s="87"/>
      <c r="N325" s="84" t="s">
        <v>1564</v>
      </c>
      <c r="O325" s="85" t="s">
        <v>24</v>
      </c>
      <c r="P325" s="85" t="s">
        <v>4434</v>
      </c>
    </row>
    <row r="326" spans="1:16" x14ac:dyDescent="0.3">
      <c r="A326" s="85">
        <v>80972</v>
      </c>
      <c r="B326" s="85" t="s">
        <v>5049</v>
      </c>
      <c r="C326" s="85" t="s">
        <v>2541</v>
      </c>
      <c r="D326" s="85">
        <v>2</v>
      </c>
      <c r="E326" s="85" t="s">
        <v>2583</v>
      </c>
      <c r="F326" s="85" t="e">
        <v>#VALUE!</v>
      </c>
      <c r="G326" s="85" t="e">
        <v>#VALUE!</v>
      </c>
      <c r="H326" s="85" t="s">
        <v>3950</v>
      </c>
      <c r="I326" s="105">
        <v>1.02</v>
      </c>
      <c r="J326" s="100">
        <v>23.6</v>
      </c>
      <c r="K326" s="102">
        <v>44368</v>
      </c>
      <c r="L326" s="87"/>
      <c r="M326" s="87"/>
      <c r="N326" s="84" t="s">
        <v>1490</v>
      </c>
      <c r="O326" s="85" t="s">
        <v>4558</v>
      </c>
      <c r="P326" s="85" t="s">
        <v>4435</v>
      </c>
    </row>
    <row r="327" spans="1:16" x14ac:dyDescent="0.3">
      <c r="A327" s="85">
        <v>61792</v>
      </c>
      <c r="B327" s="85" t="s">
        <v>5055</v>
      </c>
      <c r="C327" s="85" t="s">
        <v>2210</v>
      </c>
      <c r="D327" s="85">
        <v>2</v>
      </c>
      <c r="E327" s="85" t="s">
        <v>2136</v>
      </c>
      <c r="F327" s="85" t="s">
        <v>5157</v>
      </c>
      <c r="G327" s="85" t="s">
        <v>5158</v>
      </c>
      <c r="H327" s="85" t="s">
        <v>5146</v>
      </c>
      <c r="I327" s="105">
        <v>1.02</v>
      </c>
      <c r="J327" s="100">
        <v>32.9</v>
      </c>
      <c r="K327" s="102">
        <v>44369</v>
      </c>
      <c r="L327" s="87"/>
      <c r="M327" s="87"/>
      <c r="N327" s="84" t="s">
        <v>1490</v>
      </c>
      <c r="O327" s="85" t="s">
        <v>4561</v>
      </c>
      <c r="P327" s="85" t="s">
        <v>4434</v>
      </c>
    </row>
    <row r="328" spans="1:16" x14ac:dyDescent="0.3">
      <c r="A328" s="85">
        <v>37073</v>
      </c>
      <c r="B328" s="85" t="s">
        <v>5056</v>
      </c>
      <c r="C328" s="85" t="s">
        <v>2130</v>
      </c>
      <c r="D328" s="85">
        <v>6</v>
      </c>
      <c r="E328" s="85" t="s">
        <v>2249</v>
      </c>
      <c r="F328" s="85" t="s">
        <v>5159</v>
      </c>
      <c r="G328" s="85" t="s">
        <v>5160</v>
      </c>
      <c r="H328" s="85" t="s">
        <v>2684</v>
      </c>
      <c r="I328" s="105">
        <v>1.0567</v>
      </c>
      <c r="J328" s="100">
        <v>73.8</v>
      </c>
      <c r="K328" s="102">
        <v>44369</v>
      </c>
      <c r="L328" s="87"/>
      <c r="M328" s="87"/>
      <c r="N328" s="84" t="s">
        <v>1490</v>
      </c>
      <c r="O328" s="85" t="s">
        <v>4558</v>
      </c>
      <c r="P328" s="85" t="s">
        <v>4435</v>
      </c>
    </row>
    <row r="329" spans="1:16" x14ac:dyDescent="0.3">
      <c r="A329" s="85">
        <v>35971</v>
      </c>
      <c r="B329" s="85" t="s">
        <v>5018</v>
      </c>
      <c r="C329" s="85" t="s">
        <v>1566</v>
      </c>
      <c r="D329" s="85">
        <v>1</v>
      </c>
      <c r="E329" s="85" t="s">
        <v>4955</v>
      </c>
      <c r="F329" s="85" t="s">
        <v>5136</v>
      </c>
      <c r="G329" s="85" t="s">
        <v>5137</v>
      </c>
      <c r="H329" s="85" t="s">
        <v>5154</v>
      </c>
      <c r="I329" s="105">
        <v>1.04</v>
      </c>
      <c r="J329" s="100">
        <v>31.1</v>
      </c>
      <c r="K329" s="102">
        <v>44369</v>
      </c>
      <c r="L329" s="87"/>
      <c r="M329" s="87"/>
      <c r="N329" s="84" t="s">
        <v>1490</v>
      </c>
      <c r="O329" s="85" t="s">
        <v>2485</v>
      </c>
      <c r="P329" s="85" t="s">
        <v>4435</v>
      </c>
    </row>
    <row r="330" spans="1:16" x14ac:dyDescent="0.3">
      <c r="A330" s="85">
        <v>15983</v>
      </c>
      <c r="B330" s="85" t="s">
        <v>5063</v>
      </c>
      <c r="C330" s="85" t="str">
        <f ca="1">"TCRI"&amp;VLOOKUP(VALUE(LEFT($C330,4)), TCRI!$A:$B,2,FALSE)</f>
        <v>TCRI6</v>
      </c>
      <c r="D330" s="85">
        <v>10</v>
      </c>
      <c r="E330" s="85" t="s">
        <v>2194</v>
      </c>
      <c r="F330" s="85" t="s">
        <v>6090</v>
      </c>
      <c r="G330" s="85" t="s">
        <v>5217</v>
      </c>
      <c r="H330" s="85" t="s">
        <v>5155</v>
      </c>
      <c r="I330" s="105">
        <v>1.03</v>
      </c>
      <c r="J330" s="100">
        <v>100.6</v>
      </c>
      <c r="K330" s="102">
        <v>44375</v>
      </c>
      <c r="L330" s="87"/>
      <c r="M330" s="87"/>
      <c r="N330" s="84" t="s">
        <v>1490</v>
      </c>
      <c r="O330" s="85" t="s">
        <v>2485</v>
      </c>
      <c r="P330" s="85" t="s">
        <v>4435</v>
      </c>
    </row>
    <row r="331" spans="1:16" x14ac:dyDescent="0.3">
      <c r="A331" s="85">
        <v>64323</v>
      </c>
      <c r="B331" s="85" t="s">
        <v>5175</v>
      </c>
      <c r="C331" s="85" t="s">
        <v>2455</v>
      </c>
      <c r="D331" s="85">
        <v>2.2999999999999998</v>
      </c>
      <c r="E331" s="85" t="s">
        <v>2194</v>
      </c>
      <c r="F331" s="85" t="s">
        <v>5161</v>
      </c>
      <c r="G331" s="85" t="s">
        <v>5162</v>
      </c>
      <c r="H331" s="85" t="s">
        <v>5176</v>
      </c>
      <c r="I331" s="105">
        <v>1.05</v>
      </c>
      <c r="J331" s="100">
        <v>41.02</v>
      </c>
      <c r="K331" s="102">
        <v>44379</v>
      </c>
      <c r="L331" s="87"/>
      <c r="M331" s="87"/>
      <c r="N331" s="84" t="s">
        <v>1490</v>
      </c>
      <c r="O331" s="85" t="s">
        <v>2485</v>
      </c>
      <c r="P331" s="85" t="s">
        <v>4435</v>
      </c>
    </row>
    <row r="332" spans="1:16" x14ac:dyDescent="0.3">
      <c r="A332" s="85">
        <v>2303</v>
      </c>
      <c r="B332" s="85" t="s">
        <v>5177</v>
      </c>
      <c r="C332" s="85" t="s">
        <v>1684</v>
      </c>
      <c r="D332" s="85" t="s">
        <v>5170</v>
      </c>
      <c r="E332" s="85" t="s">
        <v>2233</v>
      </c>
      <c r="F332" s="85" t="s">
        <v>5171</v>
      </c>
      <c r="G332" s="85" t="s">
        <v>5172</v>
      </c>
      <c r="H332" s="85" t="s">
        <v>0</v>
      </c>
      <c r="I332" s="105" t="s">
        <v>3741</v>
      </c>
      <c r="J332" s="100">
        <v>731.25</v>
      </c>
      <c r="K332" s="102">
        <v>44384</v>
      </c>
      <c r="L332" s="87"/>
      <c r="M332" s="87"/>
      <c r="N332" s="84" t="s">
        <v>1564</v>
      </c>
      <c r="O332" s="85" t="s">
        <v>5178</v>
      </c>
      <c r="P332" s="85" t="s">
        <v>4435</v>
      </c>
    </row>
    <row r="333" spans="1:16" x14ac:dyDescent="0.3">
      <c r="A333" s="85">
        <v>24822</v>
      </c>
      <c r="B333" s="85" t="s">
        <v>5179</v>
      </c>
      <c r="C333" s="85" t="s">
        <v>2870</v>
      </c>
      <c r="D333" s="85">
        <v>2</v>
      </c>
      <c r="E333" s="85" t="s">
        <v>2265</v>
      </c>
      <c r="F333" s="85" t="s">
        <v>5160</v>
      </c>
      <c r="G333" s="85" t="s">
        <v>5173</v>
      </c>
      <c r="H333" s="85" t="s">
        <v>3046</v>
      </c>
      <c r="I333" s="105">
        <v>1.0250999999999999</v>
      </c>
      <c r="J333" s="100">
        <v>12.65</v>
      </c>
      <c r="K333" s="102">
        <v>44389</v>
      </c>
      <c r="L333" s="87"/>
      <c r="M333" s="87"/>
      <c r="N333" s="84" t="s">
        <v>1490</v>
      </c>
      <c r="O333" s="85" t="s">
        <v>5180</v>
      </c>
      <c r="P333" s="85" t="s">
        <v>4434</v>
      </c>
    </row>
    <row r="334" spans="1:16" x14ac:dyDescent="0.3">
      <c r="A334" s="85">
        <v>41712</v>
      </c>
      <c r="B334" s="85" t="s">
        <v>5181</v>
      </c>
      <c r="C334" s="85" t="s">
        <v>3384</v>
      </c>
      <c r="D334" s="85">
        <v>2</v>
      </c>
      <c r="E334" s="85" t="s">
        <v>2583</v>
      </c>
      <c r="F334" s="87">
        <v>44320</v>
      </c>
      <c r="G334" s="85" t="s">
        <v>5174</v>
      </c>
      <c r="H334" s="85" t="s">
        <v>1724</v>
      </c>
      <c r="I334" s="105">
        <v>1.046</v>
      </c>
      <c r="J334" s="100">
        <v>143</v>
      </c>
      <c r="K334" s="102">
        <v>44389</v>
      </c>
      <c r="L334" s="87"/>
      <c r="M334" s="87"/>
      <c r="N334" s="84" t="s">
        <v>1490</v>
      </c>
      <c r="O334" s="85" t="s">
        <v>25</v>
      </c>
      <c r="P334" s="85" t="s">
        <v>4435</v>
      </c>
    </row>
    <row r="335" spans="1:16" x14ac:dyDescent="0.3">
      <c r="A335" s="85">
        <v>55431</v>
      </c>
      <c r="B335" s="85" t="s">
        <v>5182</v>
      </c>
      <c r="C335" s="85" t="s">
        <v>2817</v>
      </c>
      <c r="D335" s="85">
        <v>2</v>
      </c>
      <c r="E335" s="85" t="s">
        <v>2265</v>
      </c>
      <c r="F335" s="87">
        <v>44337</v>
      </c>
      <c r="G335" s="87">
        <v>44355</v>
      </c>
      <c r="H335" s="85" t="s">
        <v>1724</v>
      </c>
      <c r="I335" s="105">
        <v>1.0798000000000001</v>
      </c>
      <c r="J335" s="100">
        <v>62.8</v>
      </c>
      <c r="K335" s="102">
        <v>44389</v>
      </c>
      <c r="L335" s="87"/>
      <c r="M335" s="87"/>
      <c r="N335" s="84" t="s">
        <v>1490</v>
      </c>
      <c r="O335" s="85" t="s">
        <v>2485</v>
      </c>
      <c r="P335" s="85" t="s">
        <v>4435</v>
      </c>
    </row>
    <row r="336" spans="1:16" x14ac:dyDescent="0.3">
      <c r="A336" s="85">
        <v>55432</v>
      </c>
      <c r="B336" s="85" t="s">
        <v>5183</v>
      </c>
      <c r="C336" s="85" t="s">
        <v>1</v>
      </c>
      <c r="D336" s="85">
        <v>1</v>
      </c>
      <c r="E336" s="85" t="s">
        <v>2265</v>
      </c>
      <c r="F336" s="87">
        <v>44337</v>
      </c>
      <c r="G336" s="87">
        <v>44355</v>
      </c>
      <c r="H336" s="85" t="s">
        <v>1724</v>
      </c>
      <c r="I336" s="105">
        <v>1.0508</v>
      </c>
      <c r="J336" s="100">
        <v>62</v>
      </c>
      <c r="K336" s="102">
        <v>44390</v>
      </c>
      <c r="L336" s="87"/>
      <c r="M336" s="87"/>
      <c r="N336" s="84" t="s">
        <v>1490</v>
      </c>
      <c r="O336" s="85" t="s">
        <v>25</v>
      </c>
      <c r="P336" s="85" t="s">
        <v>4435</v>
      </c>
    </row>
    <row r="337" spans="1:16" x14ac:dyDescent="0.3">
      <c r="A337" s="85">
        <v>61754</v>
      </c>
      <c r="B337" s="85" t="s">
        <v>5051</v>
      </c>
      <c r="C337" s="85" t="s">
        <v>2</v>
      </c>
      <c r="D337" s="85">
        <v>5</v>
      </c>
      <c r="E337" s="85" t="s">
        <v>2583</v>
      </c>
      <c r="F337" s="85" t="s">
        <v>5125</v>
      </c>
      <c r="G337" s="85" t="s">
        <v>5159</v>
      </c>
      <c r="H337" s="85" t="s">
        <v>5164</v>
      </c>
      <c r="I337" s="105">
        <v>1.07</v>
      </c>
      <c r="J337" s="100">
        <v>47.7</v>
      </c>
      <c r="K337" s="102">
        <v>44392</v>
      </c>
      <c r="L337" s="87"/>
      <c r="M337" s="87"/>
      <c r="N337" s="84" t="s">
        <v>1490</v>
      </c>
      <c r="O337" s="85" t="s">
        <v>26</v>
      </c>
      <c r="P337" s="85" t="s">
        <v>4435</v>
      </c>
    </row>
    <row r="338" spans="1:16" x14ac:dyDescent="0.3">
      <c r="A338" s="85">
        <v>65481</v>
      </c>
      <c r="B338" s="85" t="s">
        <v>5192</v>
      </c>
      <c r="C338" s="85" t="s">
        <v>5193</v>
      </c>
      <c r="D338" s="85">
        <v>15</v>
      </c>
      <c r="E338" s="85" t="s">
        <v>2249</v>
      </c>
      <c r="F338" s="85" t="s">
        <v>5186</v>
      </c>
      <c r="G338" s="85" t="s">
        <v>5187</v>
      </c>
      <c r="H338" s="85" t="s">
        <v>5194</v>
      </c>
      <c r="I338" s="105">
        <v>1.0417000000000001</v>
      </c>
      <c r="J338" s="100">
        <v>75</v>
      </c>
      <c r="K338" s="102">
        <v>44396</v>
      </c>
      <c r="L338" s="87"/>
      <c r="M338" s="87"/>
      <c r="N338" s="84" t="s">
        <v>1564</v>
      </c>
      <c r="O338" s="85" t="s">
        <v>4558</v>
      </c>
      <c r="P338" s="85" t="s">
        <v>4434</v>
      </c>
    </row>
    <row r="339" spans="1:16" x14ac:dyDescent="0.3">
      <c r="A339" s="85">
        <v>81091</v>
      </c>
      <c r="B339" s="85" t="s">
        <v>5195</v>
      </c>
      <c r="C339" s="85" t="s">
        <v>2</v>
      </c>
      <c r="D339" s="85">
        <v>3</v>
      </c>
      <c r="E339" s="85" t="s">
        <v>2249</v>
      </c>
      <c r="F339" s="85" t="s">
        <v>5148</v>
      </c>
      <c r="G339" s="85" t="s">
        <v>5149</v>
      </c>
      <c r="H339" s="85" t="s">
        <v>1732</v>
      </c>
      <c r="I339" s="105">
        <v>1.0206999999999999</v>
      </c>
      <c r="J339" s="100">
        <v>74</v>
      </c>
      <c r="K339" s="102">
        <v>44397</v>
      </c>
      <c r="L339" s="87"/>
      <c r="M339" s="87"/>
      <c r="N339" s="84" t="s">
        <v>1490</v>
      </c>
      <c r="O339" s="85" t="s">
        <v>4558</v>
      </c>
      <c r="P339" s="85" t="s">
        <v>4434</v>
      </c>
    </row>
    <row r="340" spans="1:16" x14ac:dyDescent="0.3">
      <c r="A340" s="85">
        <v>30425</v>
      </c>
      <c r="B340" s="85" t="s">
        <v>5070</v>
      </c>
      <c r="C340" s="85" t="s">
        <v>1738</v>
      </c>
      <c r="D340" s="85">
        <v>12</v>
      </c>
      <c r="E340" s="85" t="s">
        <v>3071</v>
      </c>
      <c r="F340" s="85" t="s">
        <v>5190</v>
      </c>
      <c r="G340" s="85" t="s">
        <v>5191</v>
      </c>
      <c r="H340" s="85" t="s">
        <v>1751</v>
      </c>
      <c r="I340" s="105">
        <v>1.0672999999999999</v>
      </c>
      <c r="J340" s="100">
        <v>138</v>
      </c>
      <c r="K340" s="102">
        <v>44403</v>
      </c>
      <c r="L340" s="87"/>
      <c r="M340" s="87"/>
      <c r="N340" s="84" t="s">
        <v>1490</v>
      </c>
      <c r="O340" s="85" t="s">
        <v>4558</v>
      </c>
      <c r="P340" s="85" t="s">
        <v>4435</v>
      </c>
    </row>
    <row r="341" spans="1:16" x14ac:dyDescent="0.3">
      <c r="A341" s="85">
        <v>61827</v>
      </c>
      <c r="B341" s="85" t="s">
        <v>5067</v>
      </c>
      <c r="C341" s="85" t="s">
        <v>1</v>
      </c>
      <c r="D341" s="85">
        <v>3</v>
      </c>
      <c r="E341" s="85" t="s">
        <v>2583</v>
      </c>
      <c r="F341" s="85" t="s">
        <v>5198</v>
      </c>
      <c r="G341" s="85" t="s">
        <v>5199</v>
      </c>
      <c r="H341" s="85" t="s">
        <v>2715</v>
      </c>
      <c r="I341" s="105">
        <v>1.0653999999999999</v>
      </c>
      <c r="J341" s="100">
        <v>70</v>
      </c>
      <c r="K341" s="102">
        <v>44404</v>
      </c>
      <c r="L341" s="87"/>
      <c r="M341" s="87"/>
      <c r="N341" s="84" t="s">
        <v>1564</v>
      </c>
      <c r="O341" s="85" t="s">
        <v>5153</v>
      </c>
      <c r="P341" s="85" t="s">
        <v>4435</v>
      </c>
    </row>
    <row r="342" spans="1:16" x14ac:dyDescent="0.3">
      <c r="A342" s="85">
        <v>23383</v>
      </c>
      <c r="B342" s="85" t="s">
        <v>5021</v>
      </c>
      <c r="C342" s="85" t="str">
        <f ca="1">"TCRI"&amp;VLOOKUP(VALUE(LEFT($C342,4)), TCRI!$A:$B,2,FALSE)</f>
        <v>TCRI6</v>
      </c>
      <c r="D342" s="85">
        <v>20</v>
      </c>
      <c r="E342" s="85" t="s">
        <v>2249</v>
      </c>
      <c r="F342" s="87">
        <v>44358</v>
      </c>
      <c r="G342" s="87">
        <v>44389</v>
      </c>
      <c r="H342" s="85" t="s">
        <v>5184</v>
      </c>
      <c r="I342" s="105">
        <v>1.0242</v>
      </c>
      <c r="J342" s="100">
        <v>88.8</v>
      </c>
      <c r="K342" s="102">
        <v>44411</v>
      </c>
      <c r="L342" s="87"/>
      <c r="M342" s="87"/>
      <c r="N342" s="84" t="s">
        <v>1564</v>
      </c>
      <c r="O342" s="85" t="s">
        <v>3829</v>
      </c>
      <c r="P342" s="85" t="s">
        <v>4434</v>
      </c>
    </row>
    <row r="343" spans="1:16" x14ac:dyDescent="0.3">
      <c r="A343" s="85">
        <v>30284</v>
      </c>
      <c r="B343" s="85" t="s">
        <v>5142</v>
      </c>
      <c r="C343" s="85" t="str">
        <f ca="1">"TCRI"&amp;VLOOKUP(VALUE(LEFT($C343,4)), TCRI!$A:$B,2,FALSE)</f>
        <v>TCRI5</v>
      </c>
      <c r="D343" s="85">
        <v>6</v>
      </c>
      <c r="E343" s="85" t="s">
        <v>1497</v>
      </c>
      <c r="F343" s="87">
        <v>44371</v>
      </c>
      <c r="G343" s="87">
        <v>44389</v>
      </c>
      <c r="H343" s="85" t="s">
        <v>5184</v>
      </c>
      <c r="I343" s="105">
        <v>1.0335000000000001</v>
      </c>
      <c r="J343" s="100">
        <v>29</v>
      </c>
      <c r="K343" s="102">
        <v>44411</v>
      </c>
      <c r="L343" s="87"/>
      <c r="M343" s="87"/>
      <c r="N343" s="84" t="s">
        <v>1490</v>
      </c>
      <c r="O343" s="85" t="s">
        <v>4558</v>
      </c>
      <c r="P343" s="85" t="s">
        <v>4434</v>
      </c>
    </row>
    <row r="344" spans="1:16" x14ac:dyDescent="0.3">
      <c r="A344" s="85">
        <v>64773</v>
      </c>
      <c r="B344" s="85" t="s">
        <v>5141</v>
      </c>
      <c r="C344" s="85" t="str">
        <f ca="1">"TCRI"&amp;VLOOKUP(VALUE(LEFT($C344,4)), TCRI!$A:$B,2,FALSE)</f>
        <v>TCRI6</v>
      </c>
      <c r="D344" s="85">
        <v>5</v>
      </c>
      <c r="E344" s="85" t="s">
        <v>2557</v>
      </c>
      <c r="F344" s="87" t="s">
        <v>6091</v>
      </c>
      <c r="G344" s="87" t="s">
        <v>6092</v>
      </c>
      <c r="H344" s="85" t="s">
        <v>5185</v>
      </c>
      <c r="I344" s="105">
        <v>1.0215000000000001</v>
      </c>
      <c r="J344" s="100">
        <v>45.2</v>
      </c>
      <c r="K344" s="102">
        <v>44412</v>
      </c>
      <c r="L344" s="87"/>
      <c r="M344" s="87"/>
      <c r="N344" s="84" t="s">
        <v>1564</v>
      </c>
      <c r="O344" s="85" t="s">
        <v>2551</v>
      </c>
      <c r="P344" s="85" t="s">
        <v>4434</v>
      </c>
    </row>
    <row r="345" spans="1:16" x14ac:dyDescent="0.3">
      <c r="A345" s="85">
        <v>61505</v>
      </c>
      <c r="B345" s="85" t="s">
        <v>5156</v>
      </c>
      <c r="C345" s="85" t="str">
        <f ca="1">"TCRI"&amp;VLOOKUP(VALUE(LEFT($C345,4)), TCRI!$A:$B,2,FALSE)</f>
        <v>TCRI8</v>
      </c>
      <c r="D345" s="85">
        <v>7</v>
      </c>
      <c r="E345" s="85" t="s">
        <v>2233</v>
      </c>
      <c r="F345" s="87">
        <v>44371</v>
      </c>
      <c r="G345" s="87">
        <v>44389</v>
      </c>
      <c r="H345" s="85" t="s">
        <v>5185</v>
      </c>
      <c r="I345" s="105">
        <v>1.0206999999999999</v>
      </c>
      <c r="J345" s="100">
        <v>138.30000000000001</v>
      </c>
      <c r="K345" s="102">
        <v>44412</v>
      </c>
      <c r="L345" s="87"/>
      <c r="M345" s="87"/>
      <c r="N345" s="84" t="s">
        <v>1490</v>
      </c>
      <c r="O345" s="85" t="s">
        <v>4561</v>
      </c>
      <c r="P345" s="85" t="s">
        <v>4434</v>
      </c>
    </row>
    <row r="346" spans="1:16" x14ac:dyDescent="0.3">
      <c r="A346" s="85">
        <v>2317</v>
      </c>
      <c r="B346" s="85" t="s">
        <v>3754</v>
      </c>
      <c r="C346" s="85" t="s">
        <v>5202</v>
      </c>
      <c r="D346" s="85" t="s">
        <v>5203</v>
      </c>
      <c r="E346" s="85" t="s">
        <v>2557</v>
      </c>
      <c r="F346" s="87" t="s">
        <v>5204</v>
      </c>
      <c r="G346" s="87" t="s">
        <v>5205</v>
      </c>
      <c r="H346" s="85" t="s">
        <v>4</v>
      </c>
      <c r="I346" s="105" t="s">
        <v>3741</v>
      </c>
      <c r="J346" s="100">
        <v>163.16999999999999</v>
      </c>
      <c r="K346" s="102">
        <v>44413</v>
      </c>
      <c r="L346" s="87"/>
      <c r="M346" s="87"/>
      <c r="N346" s="84" t="s">
        <v>1564</v>
      </c>
      <c r="O346" s="85" t="s">
        <v>5200</v>
      </c>
      <c r="P346" s="85" t="s">
        <v>4434</v>
      </c>
    </row>
    <row r="347" spans="1:16" x14ac:dyDescent="0.3">
      <c r="A347" s="85">
        <v>24393</v>
      </c>
      <c r="B347" s="85" t="s">
        <v>5209</v>
      </c>
      <c r="C347" s="85" t="s">
        <v>3851</v>
      </c>
      <c r="D347" s="85">
        <v>30</v>
      </c>
      <c r="E347" s="85" t="s">
        <v>2583</v>
      </c>
      <c r="F347" s="87" t="s">
        <v>5191</v>
      </c>
      <c r="G347" s="87" t="s">
        <v>5206</v>
      </c>
      <c r="H347" s="85" t="s">
        <v>4247</v>
      </c>
      <c r="I347" s="105">
        <v>1.1005</v>
      </c>
      <c r="J347" s="100">
        <v>122.6</v>
      </c>
      <c r="K347" s="102">
        <v>44419</v>
      </c>
      <c r="L347" s="87"/>
      <c r="M347" s="87"/>
      <c r="N347" s="84" t="s">
        <v>1490</v>
      </c>
      <c r="O347" s="85" t="s">
        <v>4558</v>
      </c>
      <c r="P347" s="85" t="s">
        <v>4435</v>
      </c>
    </row>
    <row r="348" spans="1:16" x14ac:dyDescent="0.3">
      <c r="A348" s="85">
        <v>62092</v>
      </c>
      <c r="B348" s="85" t="s">
        <v>5066</v>
      </c>
      <c r="C348" s="85" t="s">
        <v>5028</v>
      </c>
      <c r="D348" s="85">
        <v>3.5</v>
      </c>
      <c r="E348" s="85" t="s">
        <v>2265</v>
      </c>
      <c r="F348" s="87" t="s">
        <v>5207</v>
      </c>
      <c r="G348" s="87" t="s">
        <v>5208</v>
      </c>
      <c r="H348" s="85" t="s">
        <v>5197</v>
      </c>
      <c r="I348" s="105">
        <v>1.0355000000000001</v>
      </c>
      <c r="J348" s="100">
        <v>35</v>
      </c>
      <c r="K348" s="102">
        <v>44421</v>
      </c>
      <c r="L348" s="87"/>
      <c r="M348" s="87"/>
      <c r="N348" s="84" t="s">
        <v>1490</v>
      </c>
      <c r="O348" s="85" t="s">
        <v>4558</v>
      </c>
      <c r="P348" s="85" t="s">
        <v>4434</v>
      </c>
    </row>
    <row r="349" spans="1:16" x14ac:dyDescent="0.3">
      <c r="A349" s="85">
        <v>35331</v>
      </c>
      <c r="B349" s="85" t="s">
        <v>5126</v>
      </c>
      <c r="C349" s="85" t="str">
        <f ca="1">"TCRI"&amp;VLOOKUP(VALUE(LEFT($C349,4)), TCRI!$A:$B,2,FALSE)</f>
        <v>TCRI4</v>
      </c>
      <c r="D349" s="85">
        <v>10</v>
      </c>
      <c r="E349" s="85" t="s">
        <v>3071</v>
      </c>
      <c r="F349" s="87" t="s">
        <v>6092</v>
      </c>
      <c r="G349" s="87" t="s">
        <v>5868</v>
      </c>
      <c r="H349" s="85" t="s">
        <v>3058</v>
      </c>
      <c r="I349" s="105">
        <v>1.02</v>
      </c>
      <c r="J349" s="100">
        <v>563.20000000000005</v>
      </c>
      <c r="K349" s="102">
        <v>44427</v>
      </c>
      <c r="L349" s="87"/>
      <c r="M349" s="87"/>
      <c r="N349" s="84" t="s">
        <v>1490</v>
      </c>
      <c r="O349" s="85" t="s">
        <v>4558</v>
      </c>
      <c r="P349" s="85" t="s">
        <v>4434</v>
      </c>
    </row>
    <row r="350" spans="1:16" x14ac:dyDescent="0.3">
      <c r="A350" s="85">
        <v>30103</v>
      </c>
      <c r="B350" s="85" t="s">
        <v>5163</v>
      </c>
      <c r="C350" s="85" t="str">
        <f ca="1">"TCRI"&amp;VLOOKUP(VALUE(LEFT($C350,4)), TCRI!$A:$B,2,FALSE)</f>
        <v>TCRI4</v>
      </c>
      <c r="D350" s="85">
        <v>20</v>
      </c>
      <c r="E350" s="85" t="s">
        <v>3071</v>
      </c>
      <c r="F350" s="87" t="s">
        <v>6093</v>
      </c>
      <c r="G350" s="87" t="s">
        <v>6094</v>
      </c>
      <c r="H350" s="85" t="s">
        <v>4568</v>
      </c>
      <c r="I350" s="105">
        <v>1.18</v>
      </c>
      <c r="J350" s="100">
        <v>105.3</v>
      </c>
      <c r="K350" s="102">
        <v>44432</v>
      </c>
      <c r="L350" s="87"/>
      <c r="M350" s="87"/>
      <c r="N350" s="84" t="s">
        <v>1490</v>
      </c>
      <c r="O350" s="85" t="s">
        <v>4561</v>
      </c>
      <c r="P350" s="85" t="s">
        <v>4435</v>
      </c>
    </row>
    <row r="351" spans="1:16" x14ac:dyDescent="0.3">
      <c r="A351" s="85">
        <v>62174</v>
      </c>
      <c r="B351" s="85" t="s">
        <v>5188</v>
      </c>
      <c r="C351" s="85" t="str">
        <f ca="1">"TCRI"&amp;VLOOKUP(VALUE(LEFT($C351,4)), TCRI!$A:$B,2,FALSE)</f>
        <v>TCRI6</v>
      </c>
      <c r="D351" s="85">
        <v>5</v>
      </c>
      <c r="E351" s="85" t="s">
        <v>2249</v>
      </c>
      <c r="F351" s="87" t="s">
        <v>6094</v>
      </c>
      <c r="G351" s="87" t="s">
        <v>5248</v>
      </c>
      <c r="H351" s="85" t="s">
        <v>4030</v>
      </c>
      <c r="I351" s="105">
        <v>1.01</v>
      </c>
      <c r="J351" s="100">
        <v>40.799999999999997</v>
      </c>
      <c r="K351" s="102">
        <v>44435</v>
      </c>
      <c r="L351" s="87"/>
      <c r="M351" s="87"/>
      <c r="N351" s="84" t="s">
        <v>1564</v>
      </c>
      <c r="O351" s="85" t="s">
        <v>2435</v>
      </c>
      <c r="P351" s="85" t="s">
        <v>4435</v>
      </c>
    </row>
    <row r="352" spans="1:16" x14ac:dyDescent="0.3">
      <c r="A352" s="85">
        <v>26185</v>
      </c>
      <c r="B352" s="85" t="s">
        <v>5062</v>
      </c>
      <c r="C352" s="85" t="s">
        <v>11</v>
      </c>
      <c r="D352" s="85">
        <v>50</v>
      </c>
      <c r="E352" s="85" t="s">
        <v>2249</v>
      </c>
      <c r="F352" s="87" t="s">
        <v>5212</v>
      </c>
      <c r="G352" s="87" t="s">
        <v>5213</v>
      </c>
      <c r="H352" s="85" t="s">
        <v>5210</v>
      </c>
      <c r="I352" s="105">
        <v>1.04</v>
      </c>
      <c r="J352" s="100">
        <v>19.2</v>
      </c>
      <c r="K352" s="102">
        <v>44440</v>
      </c>
      <c r="L352" s="87"/>
      <c r="M352" s="87"/>
      <c r="N352" s="84" t="s">
        <v>1564</v>
      </c>
      <c r="O352" s="85" t="s">
        <v>2536</v>
      </c>
      <c r="P352" s="85" t="s">
        <v>4435</v>
      </c>
    </row>
    <row r="353" spans="1:16" x14ac:dyDescent="0.3">
      <c r="A353" s="85">
        <v>33394</v>
      </c>
      <c r="B353" s="85" t="s">
        <v>5071</v>
      </c>
      <c r="C353" s="85" t="s">
        <v>3745</v>
      </c>
      <c r="D353" s="85">
        <v>3</v>
      </c>
      <c r="E353" s="85" t="s">
        <v>2583</v>
      </c>
      <c r="F353" s="87" t="s">
        <v>5186</v>
      </c>
      <c r="G353" s="87" t="s">
        <v>5215</v>
      </c>
      <c r="H353" s="85" t="s">
        <v>5210</v>
      </c>
      <c r="I353" s="105">
        <v>1.02</v>
      </c>
      <c r="J353" s="100">
        <v>19.8</v>
      </c>
      <c r="K353" s="102">
        <v>44441</v>
      </c>
      <c r="L353" s="87"/>
      <c r="M353" s="87"/>
      <c r="N353" s="84" t="s">
        <v>1490</v>
      </c>
      <c r="O353" s="85" t="s">
        <v>4558</v>
      </c>
      <c r="P353" s="85" t="s">
        <v>4434</v>
      </c>
    </row>
    <row r="354" spans="1:16" x14ac:dyDescent="0.3">
      <c r="A354" s="85">
        <v>15823</v>
      </c>
      <c r="B354" s="85" t="s">
        <v>5065</v>
      </c>
      <c r="C354" s="85" t="s">
        <v>5</v>
      </c>
      <c r="D354" s="85">
        <v>12</v>
      </c>
      <c r="E354" s="85" t="s">
        <v>2583</v>
      </c>
      <c r="F354" s="87" t="s">
        <v>5217</v>
      </c>
      <c r="G354" s="87" t="s">
        <v>5218</v>
      </c>
      <c r="H354" s="85" t="s">
        <v>2786</v>
      </c>
      <c r="I354" s="105">
        <v>1.02</v>
      </c>
      <c r="J354" s="100">
        <v>66.8</v>
      </c>
      <c r="K354" s="102">
        <v>44448</v>
      </c>
      <c r="L354" s="87"/>
      <c r="M354" s="87"/>
      <c r="N354" s="84" t="s">
        <v>1490</v>
      </c>
      <c r="O354" s="85" t="s">
        <v>4558</v>
      </c>
      <c r="P354" s="85" t="s">
        <v>4434</v>
      </c>
    </row>
    <row r="355" spans="1:16" x14ac:dyDescent="0.3">
      <c r="A355" s="85">
        <v>62031</v>
      </c>
      <c r="B355" s="85" t="s">
        <v>5189</v>
      </c>
      <c r="C355" s="85" t="s">
        <v>12</v>
      </c>
      <c r="D355" s="85">
        <v>6</v>
      </c>
      <c r="E355" s="85" t="s">
        <v>2583</v>
      </c>
      <c r="F355" s="87" t="s">
        <v>5213</v>
      </c>
      <c r="G355" s="87" t="s">
        <v>5219</v>
      </c>
      <c r="H355" s="85" t="s">
        <v>2786</v>
      </c>
      <c r="I355" s="105">
        <v>1.02</v>
      </c>
      <c r="J355" s="100">
        <v>95.8</v>
      </c>
      <c r="K355" s="102">
        <v>44448</v>
      </c>
      <c r="L355" s="87"/>
      <c r="M355" s="87"/>
      <c r="N355" s="84" t="s">
        <v>1490</v>
      </c>
      <c r="O355" s="85" t="s">
        <v>4558</v>
      </c>
      <c r="P355" s="85" t="s">
        <v>4434</v>
      </c>
    </row>
    <row r="356" spans="1:16" x14ac:dyDescent="0.3">
      <c r="A356" s="85">
        <v>37011</v>
      </c>
      <c r="B356" s="85" t="s">
        <v>5072</v>
      </c>
      <c r="C356" s="85" t="s">
        <v>4196</v>
      </c>
      <c r="D356" s="85">
        <v>7</v>
      </c>
      <c r="E356" s="85" t="s">
        <v>4845</v>
      </c>
      <c r="F356" s="87" t="s">
        <v>5208</v>
      </c>
      <c r="G356" s="87" t="s">
        <v>5220</v>
      </c>
      <c r="H356" s="85" t="s">
        <v>1800</v>
      </c>
      <c r="I356" s="105">
        <v>1.0536000000000001</v>
      </c>
      <c r="J356" s="100">
        <v>19.45</v>
      </c>
      <c r="K356" s="102">
        <v>44449</v>
      </c>
      <c r="L356" s="87"/>
      <c r="M356" s="87"/>
      <c r="N356" s="84" t="s">
        <v>1490</v>
      </c>
      <c r="O356" s="85" t="s">
        <v>2485</v>
      </c>
      <c r="P356" s="85" t="s">
        <v>4435</v>
      </c>
    </row>
    <row r="357" spans="1:16" x14ac:dyDescent="0.3">
      <c r="A357" s="85">
        <v>30184</v>
      </c>
      <c r="B357" s="85" t="s">
        <v>5228</v>
      </c>
      <c r="C357" s="85" t="s">
        <v>3745</v>
      </c>
      <c r="D357" s="85">
        <v>3.5</v>
      </c>
      <c r="E357" s="85" t="s">
        <v>3686</v>
      </c>
      <c r="F357" s="87" t="s">
        <v>5229</v>
      </c>
      <c r="G357" s="87" t="s">
        <v>5230</v>
      </c>
      <c r="H357" s="85" t="s">
        <v>5231</v>
      </c>
      <c r="I357" s="105">
        <v>1.1000000000000001</v>
      </c>
      <c r="J357" s="100">
        <v>19.8</v>
      </c>
      <c r="K357" s="102">
        <v>44455</v>
      </c>
      <c r="L357" s="87"/>
      <c r="M357" s="87"/>
      <c r="N357" s="84" t="s">
        <v>3742</v>
      </c>
      <c r="O357" s="85" t="s">
        <v>15</v>
      </c>
      <c r="P357" s="85" t="s">
        <v>4434</v>
      </c>
    </row>
    <row r="358" spans="1:16" x14ac:dyDescent="0.3">
      <c r="A358" s="85">
        <v>61905</v>
      </c>
      <c r="B358" s="85" t="s">
        <v>5233</v>
      </c>
      <c r="C358" s="85" t="s">
        <v>10</v>
      </c>
      <c r="D358" s="85">
        <v>3</v>
      </c>
      <c r="E358" s="85" t="s">
        <v>3801</v>
      </c>
      <c r="F358" s="87" t="s">
        <v>5234</v>
      </c>
      <c r="G358" s="87" t="s">
        <v>5235</v>
      </c>
      <c r="H358" s="85" t="s">
        <v>5236</v>
      </c>
      <c r="I358" s="105">
        <v>1.0183</v>
      </c>
      <c r="J358" s="100">
        <v>25</v>
      </c>
      <c r="K358" s="102">
        <v>44456</v>
      </c>
      <c r="L358" s="87">
        <v>44467</v>
      </c>
      <c r="M358" s="85">
        <v>106.4</v>
      </c>
      <c r="N358" s="84" t="s">
        <v>3742</v>
      </c>
      <c r="O358" s="85" t="s">
        <v>4688</v>
      </c>
      <c r="P358" s="85" t="s">
        <v>4434</v>
      </c>
    </row>
    <row r="359" spans="1:16" x14ac:dyDescent="0.3">
      <c r="A359" s="85">
        <v>18051</v>
      </c>
      <c r="B359" s="85" t="s">
        <v>5237</v>
      </c>
      <c r="C359" s="85" t="s">
        <v>5043</v>
      </c>
      <c r="D359" s="85">
        <v>3</v>
      </c>
      <c r="E359" s="85" t="s">
        <v>4844</v>
      </c>
      <c r="F359" s="87" t="s">
        <v>5122</v>
      </c>
      <c r="G359" s="87" t="s">
        <v>5159</v>
      </c>
      <c r="H359" s="85" t="s">
        <v>5238</v>
      </c>
      <c r="I359" s="105">
        <v>1.1206</v>
      </c>
      <c r="J359" s="100">
        <v>15.8</v>
      </c>
      <c r="K359" s="102">
        <v>44463</v>
      </c>
      <c r="L359" s="87">
        <v>44470</v>
      </c>
      <c r="M359" s="85">
        <v>100</v>
      </c>
      <c r="N359" s="84" t="s">
        <v>3742</v>
      </c>
      <c r="O359" s="85" t="s">
        <v>4688</v>
      </c>
      <c r="P359" s="85" t="s">
        <v>4435</v>
      </c>
    </row>
    <row r="360" spans="1:16" x14ac:dyDescent="0.3">
      <c r="A360" s="85">
        <v>37083</v>
      </c>
      <c r="B360" s="85" t="s">
        <v>5239</v>
      </c>
      <c r="C360" s="85" t="s">
        <v>3938</v>
      </c>
      <c r="D360" s="85">
        <v>10</v>
      </c>
      <c r="E360" s="85" t="s">
        <v>3881</v>
      </c>
      <c r="F360" s="87">
        <v>44404</v>
      </c>
      <c r="G360" s="87">
        <v>44432</v>
      </c>
      <c r="H360" s="85" t="s">
        <v>5240</v>
      </c>
      <c r="I360" s="105">
        <v>1.0687</v>
      </c>
      <c r="J360" s="100">
        <v>99</v>
      </c>
      <c r="K360" s="102">
        <v>44466</v>
      </c>
      <c r="L360" s="87">
        <v>44473</v>
      </c>
      <c r="M360" s="85">
        <v>108.38</v>
      </c>
      <c r="N360" s="84" t="s">
        <v>3554</v>
      </c>
      <c r="O360" s="85" t="s">
        <v>7</v>
      </c>
      <c r="P360" s="85" t="s">
        <v>4434</v>
      </c>
    </row>
    <row r="361" spans="1:16" x14ac:dyDescent="0.3">
      <c r="A361" s="85">
        <v>31221</v>
      </c>
      <c r="B361" s="85" t="s">
        <v>5241</v>
      </c>
      <c r="C361" s="85" t="s">
        <v>4957</v>
      </c>
      <c r="D361" s="85">
        <v>2</v>
      </c>
      <c r="E361" s="85" t="s">
        <v>3627</v>
      </c>
      <c r="F361" s="87" t="s">
        <v>5242</v>
      </c>
      <c r="G361" s="87" t="s">
        <v>5243</v>
      </c>
      <c r="H361" s="85" t="s">
        <v>5240</v>
      </c>
      <c r="I361" s="105">
        <v>1.0318000000000001</v>
      </c>
      <c r="J361" s="100">
        <v>52</v>
      </c>
      <c r="K361" s="102">
        <v>44466</v>
      </c>
      <c r="L361" s="87">
        <v>44473</v>
      </c>
      <c r="M361" s="85">
        <v>111.71</v>
      </c>
      <c r="N361" s="84" t="s">
        <v>3742</v>
      </c>
      <c r="O361" s="85" t="s">
        <v>4688</v>
      </c>
      <c r="P361" s="85" t="s">
        <v>4434</v>
      </c>
    </row>
    <row r="362" spans="1:16" x14ac:dyDescent="0.3">
      <c r="A362" s="85">
        <v>37084</v>
      </c>
      <c r="B362" s="85" t="s">
        <v>5245</v>
      </c>
      <c r="C362" s="85" t="s">
        <v>10</v>
      </c>
      <c r="D362" s="85">
        <v>10</v>
      </c>
      <c r="E362" s="85" t="s">
        <v>3881</v>
      </c>
      <c r="F362" s="87">
        <v>44404</v>
      </c>
      <c r="G362" s="87">
        <v>44432</v>
      </c>
      <c r="H362" s="85" t="s">
        <v>5246</v>
      </c>
      <c r="I362" s="105">
        <v>1.0233000000000001</v>
      </c>
      <c r="J362" s="100">
        <v>95</v>
      </c>
      <c r="K362" s="102">
        <v>44467</v>
      </c>
      <c r="L362" s="87" t="s">
        <v>5249</v>
      </c>
      <c r="M362" s="85">
        <v>103.45</v>
      </c>
      <c r="N362" s="84" t="s">
        <v>3554</v>
      </c>
      <c r="O362" s="85" t="s">
        <v>4868</v>
      </c>
      <c r="P362" s="85" t="s">
        <v>4434</v>
      </c>
    </row>
    <row r="363" spans="1:16" x14ac:dyDescent="0.3">
      <c r="A363" s="85">
        <v>84732</v>
      </c>
      <c r="B363" s="85" t="s">
        <v>5247</v>
      </c>
      <c r="C363" s="85" t="s">
        <v>12</v>
      </c>
      <c r="D363" s="85">
        <v>10</v>
      </c>
      <c r="E363" s="85" t="s">
        <v>3923</v>
      </c>
      <c r="F363" s="87" t="s">
        <v>5248</v>
      </c>
      <c r="G363" s="87" t="s">
        <v>5243</v>
      </c>
      <c r="H363" s="85" t="s">
        <v>5246</v>
      </c>
      <c r="I363" s="105">
        <v>1.0526</v>
      </c>
      <c r="J363" s="100">
        <v>40</v>
      </c>
      <c r="K363" s="102">
        <v>44467</v>
      </c>
      <c r="L363" s="87">
        <v>44474</v>
      </c>
      <c r="M363" s="85">
        <v>101</v>
      </c>
      <c r="N363" s="84" t="s">
        <v>3554</v>
      </c>
      <c r="O363" s="85" t="s">
        <v>7</v>
      </c>
      <c r="P363" s="85" t="s">
        <v>4434</v>
      </c>
    </row>
    <row r="364" spans="1:16" x14ac:dyDescent="0.3">
      <c r="A364" s="85">
        <v>34833</v>
      </c>
      <c r="B364" s="85" t="s">
        <v>5250</v>
      </c>
      <c r="C364" s="85" t="s">
        <v>10</v>
      </c>
      <c r="D364" s="85">
        <v>3</v>
      </c>
      <c r="E364" s="85" t="s">
        <v>3933</v>
      </c>
      <c r="F364" s="87" t="s">
        <v>5251</v>
      </c>
      <c r="G364" s="87" t="s">
        <v>5252</v>
      </c>
      <c r="H364" s="85" t="s">
        <v>5253</v>
      </c>
      <c r="I364" s="105">
        <v>1.02</v>
      </c>
      <c r="J364" s="100">
        <v>83.6</v>
      </c>
      <c r="K364" s="102">
        <v>44468</v>
      </c>
      <c r="L364" s="87">
        <v>44475</v>
      </c>
      <c r="M364" s="85">
        <v>108.22</v>
      </c>
      <c r="N364" s="84" t="s">
        <v>3742</v>
      </c>
      <c r="O364" s="85" t="s">
        <v>15</v>
      </c>
      <c r="P364" s="85" t="s">
        <v>4434</v>
      </c>
    </row>
    <row r="365" spans="1:16" x14ac:dyDescent="0.3">
      <c r="A365" s="85">
        <v>62756</v>
      </c>
      <c r="B365" s="85" t="s">
        <v>5254</v>
      </c>
      <c r="C365" s="85" t="s">
        <v>3938</v>
      </c>
      <c r="D365" s="85">
        <v>3</v>
      </c>
      <c r="E365" s="85" t="s">
        <v>4258</v>
      </c>
      <c r="F365" s="87" t="s">
        <v>5234</v>
      </c>
      <c r="G365" s="87" t="s">
        <v>5235</v>
      </c>
      <c r="H365" s="85" t="s">
        <v>5255</v>
      </c>
      <c r="I365" s="105">
        <v>1.0619000000000001</v>
      </c>
      <c r="J365" s="100">
        <v>30</v>
      </c>
      <c r="K365" s="102">
        <v>44469</v>
      </c>
      <c r="L365" s="87">
        <v>44476</v>
      </c>
      <c r="M365" s="85">
        <v>110.95</v>
      </c>
      <c r="N365" s="84" t="s">
        <v>3554</v>
      </c>
      <c r="O365" s="85" t="s">
        <v>4868</v>
      </c>
      <c r="P365" s="85" t="s">
        <v>4434</v>
      </c>
    </row>
    <row r="366" spans="1:16" x14ac:dyDescent="0.3">
      <c r="A366" s="85">
        <v>62574</v>
      </c>
      <c r="B366" s="85" t="s">
        <v>5800</v>
      </c>
      <c r="C366" s="85" t="s">
        <v>5</v>
      </c>
      <c r="D366" s="85">
        <v>15</v>
      </c>
      <c r="E366" s="85" t="s">
        <v>3748</v>
      </c>
      <c r="F366" s="87" t="s">
        <v>5801</v>
      </c>
      <c r="G366" s="87" t="s">
        <v>5802</v>
      </c>
      <c r="H366" s="85" t="s">
        <v>5803</v>
      </c>
      <c r="I366" s="105">
        <v>1.0296000000000001</v>
      </c>
      <c r="J366" s="100">
        <v>65.400000000000006</v>
      </c>
      <c r="K366" s="102">
        <v>44482</v>
      </c>
      <c r="L366" s="87">
        <v>44489</v>
      </c>
      <c r="M366" s="85">
        <v>106.2</v>
      </c>
      <c r="N366" s="84" t="s">
        <v>3742</v>
      </c>
      <c r="O366" s="85" t="s">
        <v>4688</v>
      </c>
      <c r="P366" s="85" t="s">
        <v>4434</v>
      </c>
    </row>
    <row r="367" spans="1:16" ht="13.8" x14ac:dyDescent="0.3">
      <c r="A367" s="85">
        <v>47146</v>
      </c>
      <c r="B367" s="85" t="s">
        <v>5804</v>
      </c>
      <c r="C367" s="85" t="s">
        <v>4624</v>
      </c>
      <c r="D367" s="85">
        <v>3</v>
      </c>
      <c r="E367" s="85" t="s">
        <v>4584</v>
      </c>
      <c r="F367" s="87">
        <v>44434</v>
      </c>
      <c r="G367" s="87">
        <v>44452</v>
      </c>
      <c r="H367" s="85" t="s">
        <v>3284</v>
      </c>
      <c r="I367" s="105">
        <v>1.17</v>
      </c>
      <c r="J367" s="100">
        <v>16.8</v>
      </c>
      <c r="K367" s="102">
        <v>44484</v>
      </c>
      <c r="L367" s="87">
        <v>44491</v>
      </c>
      <c r="M367" s="85">
        <v>105.37</v>
      </c>
      <c r="N367" s="84" t="s">
        <v>3554</v>
      </c>
      <c r="O367" s="85" t="s">
        <v>24</v>
      </c>
      <c r="P367" s="85" t="s">
        <v>4434</v>
      </c>
    </row>
    <row r="368" spans="1:16" ht="13.8" x14ac:dyDescent="0.3">
      <c r="A368" s="85">
        <v>22393</v>
      </c>
      <c r="B368" s="85" t="s">
        <v>5805</v>
      </c>
      <c r="C368" s="85" t="str">
        <f ca="1">"TCRI"&amp;VLOOKUP(VALUE(LEFT($C368,4)), TCRI!$A:$B,2,FALSE)</f>
        <v>TCRI4</v>
      </c>
      <c r="D368" s="85">
        <v>5</v>
      </c>
      <c r="E368" s="85" t="s">
        <v>5806</v>
      </c>
      <c r="F368" s="87" t="s">
        <v>5235</v>
      </c>
      <c r="G368" s="87" t="s">
        <v>5905</v>
      </c>
      <c r="H368" s="85" t="s">
        <v>1831</v>
      </c>
      <c r="I368" s="105">
        <v>1.1297999999999999</v>
      </c>
      <c r="J368" s="100">
        <v>67</v>
      </c>
      <c r="K368" s="102">
        <v>44488</v>
      </c>
      <c r="L368" s="87">
        <v>44495</v>
      </c>
      <c r="M368" s="85">
        <v>100</v>
      </c>
      <c r="N368" s="84" t="s">
        <v>1490</v>
      </c>
      <c r="O368" s="85" t="s">
        <v>4558</v>
      </c>
      <c r="P368" s="85" t="s">
        <v>4435</v>
      </c>
    </row>
    <row r="369" spans="1:16" x14ac:dyDescent="0.3">
      <c r="A369" s="85">
        <v>81034</v>
      </c>
      <c r="B369" s="85" t="s">
        <v>5810</v>
      </c>
      <c r="C369" s="85" t="s">
        <v>12</v>
      </c>
      <c r="D369" s="85">
        <v>5</v>
      </c>
      <c r="E369" s="85" t="s">
        <v>3627</v>
      </c>
      <c r="F369" s="87" t="s">
        <v>5811</v>
      </c>
      <c r="G369" s="87" t="s">
        <v>5812</v>
      </c>
      <c r="H369" s="85" t="s">
        <v>5813</v>
      </c>
      <c r="I369" s="105">
        <v>1.0203</v>
      </c>
      <c r="J369" s="100">
        <v>42.2</v>
      </c>
      <c r="K369" s="102">
        <v>44490</v>
      </c>
      <c r="L369" s="87">
        <v>44497</v>
      </c>
      <c r="M369" s="85">
        <v>105.8</v>
      </c>
      <c r="N369" s="84" t="s">
        <v>3742</v>
      </c>
      <c r="O369" s="85" t="s">
        <v>4688</v>
      </c>
      <c r="P369" s="85" t="s">
        <v>4434</v>
      </c>
    </row>
    <row r="370" spans="1:16" x14ac:dyDescent="0.3">
      <c r="A370" s="85">
        <v>35763</v>
      </c>
      <c r="B370" s="85" t="s">
        <v>5814</v>
      </c>
      <c r="C370" s="85" t="s">
        <v>5815</v>
      </c>
      <c r="D370" s="85">
        <v>30</v>
      </c>
      <c r="E370" s="85" t="s">
        <v>3748</v>
      </c>
      <c r="F370" s="87" t="s">
        <v>5235</v>
      </c>
      <c r="G370" s="87" t="s">
        <v>5816</v>
      </c>
      <c r="H370" s="85" t="s">
        <v>4867</v>
      </c>
      <c r="I370" s="105">
        <v>1.0209999999999999</v>
      </c>
      <c r="J370" s="100">
        <v>20.9</v>
      </c>
      <c r="K370" s="102">
        <v>44494</v>
      </c>
      <c r="L370" s="87">
        <v>44501</v>
      </c>
      <c r="M370" s="85">
        <v>104.18</v>
      </c>
      <c r="N370" s="84" t="s">
        <v>3742</v>
      </c>
      <c r="O370" s="85" t="s">
        <v>4688</v>
      </c>
      <c r="P370" s="85" t="s">
        <v>4434</v>
      </c>
    </row>
    <row r="371" spans="1:16" x14ac:dyDescent="0.3">
      <c r="A371" s="85">
        <v>65521</v>
      </c>
      <c r="B371" s="85" t="s">
        <v>5817</v>
      </c>
      <c r="C371" s="85" t="s">
        <v>3758</v>
      </c>
      <c r="D371" s="85">
        <v>5</v>
      </c>
      <c r="E371" s="85" t="s">
        <v>3695</v>
      </c>
      <c r="F371" s="87">
        <v>44447</v>
      </c>
      <c r="G371" s="87">
        <v>44467</v>
      </c>
      <c r="H371" s="85" t="s">
        <v>5818</v>
      </c>
      <c r="I371" s="105">
        <v>1.0763</v>
      </c>
      <c r="J371" s="100">
        <v>63.5</v>
      </c>
      <c r="K371" s="102">
        <v>44494</v>
      </c>
      <c r="L371" s="87">
        <v>44501</v>
      </c>
      <c r="M371" s="85">
        <v>106.63</v>
      </c>
      <c r="N371" s="84" t="s">
        <v>3554</v>
      </c>
      <c r="O371" s="85" t="s">
        <v>7</v>
      </c>
      <c r="P371" s="85" t="s">
        <v>4434</v>
      </c>
    </row>
    <row r="372" spans="1:16" x14ac:dyDescent="0.3">
      <c r="A372" s="85">
        <v>49124</v>
      </c>
      <c r="B372" s="85" t="s">
        <v>5819</v>
      </c>
      <c r="C372" s="85" t="s">
        <v>12</v>
      </c>
      <c r="D372" s="85">
        <v>16</v>
      </c>
      <c r="E372" s="85" t="s">
        <v>3686</v>
      </c>
      <c r="F372" s="87" t="s">
        <v>5820</v>
      </c>
      <c r="G372" s="87" t="s">
        <v>5821</v>
      </c>
      <c r="H372" s="85" t="s">
        <v>5822</v>
      </c>
      <c r="I372" s="105">
        <v>1.1000000000000001</v>
      </c>
      <c r="J372" s="100">
        <v>162.30000000000001</v>
      </c>
      <c r="K372" s="102">
        <v>44495</v>
      </c>
      <c r="L372" s="87">
        <v>44502</v>
      </c>
      <c r="M372" s="85">
        <v>100.5</v>
      </c>
      <c r="N372" s="84" t="s">
        <v>3742</v>
      </c>
      <c r="O372" s="85" t="s">
        <v>4909</v>
      </c>
      <c r="P372" s="85" t="s">
        <v>4435</v>
      </c>
    </row>
    <row r="373" spans="1:16" x14ac:dyDescent="0.3">
      <c r="A373" s="85">
        <v>47393</v>
      </c>
      <c r="B373" s="85" t="s">
        <v>5823</v>
      </c>
      <c r="C373" s="85" t="s">
        <v>4957</v>
      </c>
      <c r="D373" s="85">
        <v>7</v>
      </c>
      <c r="E373" s="85" t="s">
        <v>3918</v>
      </c>
      <c r="F373" s="87" t="s">
        <v>5824</v>
      </c>
      <c r="G373" s="87" t="s">
        <v>5825</v>
      </c>
      <c r="H373" s="85" t="s">
        <v>5826</v>
      </c>
      <c r="I373" s="105">
        <v>1.0509999999999999</v>
      </c>
      <c r="J373" s="100">
        <v>110</v>
      </c>
      <c r="K373" s="102">
        <v>44497</v>
      </c>
      <c r="L373" s="87">
        <v>44504</v>
      </c>
      <c r="M373" s="85">
        <v>116.01</v>
      </c>
      <c r="N373" s="84" t="s">
        <v>3554</v>
      </c>
      <c r="O373" s="85" t="s">
        <v>7</v>
      </c>
      <c r="P373" s="85" t="s">
        <v>4434</v>
      </c>
    </row>
    <row r="374" spans="1:16" x14ac:dyDescent="0.3">
      <c r="A374" s="85">
        <v>65095</v>
      </c>
      <c r="B374" s="85" t="s">
        <v>5827</v>
      </c>
      <c r="C374" s="85" t="s">
        <v>12</v>
      </c>
      <c r="D374" s="85">
        <v>3</v>
      </c>
      <c r="E374" s="85" t="s">
        <v>3695</v>
      </c>
      <c r="F374" s="87" t="s">
        <v>5820</v>
      </c>
      <c r="G374" s="87" t="s">
        <v>5821</v>
      </c>
      <c r="H374" s="85" t="s">
        <v>5828</v>
      </c>
      <c r="I374" s="105">
        <v>1.02</v>
      </c>
      <c r="J374" s="100">
        <v>55.9</v>
      </c>
      <c r="K374" s="102">
        <v>44498</v>
      </c>
      <c r="L374" s="87">
        <v>44505</v>
      </c>
      <c r="M374" s="85">
        <v>110.12</v>
      </c>
      <c r="N374" s="84" t="s">
        <v>3742</v>
      </c>
      <c r="O374" s="85" t="s">
        <v>23</v>
      </c>
      <c r="P374" s="85" t="s">
        <v>4434</v>
      </c>
    </row>
    <row r="375" spans="1:16" ht="13.8" x14ac:dyDescent="0.3">
      <c r="A375" s="85">
        <v>47147</v>
      </c>
      <c r="B375" s="85" t="s">
        <v>5829</v>
      </c>
      <c r="C375" s="85" t="s">
        <v>11</v>
      </c>
      <c r="D375" s="85">
        <v>3</v>
      </c>
      <c r="E375" s="85" t="s">
        <v>3686</v>
      </c>
      <c r="F375" s="87">
        <v>44434</v>
      </c>
      <c r="G375" s="87">
        <v>44452</v>
      </c>
      <c r="H375" s="85" t="s">
        <v>5830</v>
      </c>
      <c r="I375" s="105">
        <v>1.02</v>
      </c>
      <c r="J375" s="100">
        <v>14</v>
      </c>
      <c r="K375" s="102">
        <v>44505</v>
      </c>
      <c r="L375" s="87" t="s">
        <v>5831</v>
      </c>
      <c r="M375" s="85" t="s">
        <v>5832</v>
      </c>
      <c r="N375" s="84" t="s">
        <v>3742</v>
      </c>
      <c r="O375" s="85" t="s">
        <v>4993</v>
      </c>
      <c r="P375" s="85" t="s">
        <v>5850</v>
      </c>
    </row>
    <row r="376" spans="1:16" ht="13.8" x14ac:dyDescent="0.3">
      <c r="A376" s="85">
        <v>31671</v>
      </c>
      <c r="B376" s="85" t="s">
        <v>5833</v>
      </c>
      <c r="C376" s="85" t="s">
        <v>10</v>
      </c>
      <c r="D376" s="85">
        <v>4</v>
      </c>
      <c r="E376" s="85" t="s">
        <v>3918</v>
      </c>
      <c r="F376" s="87" t="s">
        <v>5825</v>
      </c>
      <c r="G376" s="87" t="s">
        <v>5834</v>
      </c>
      <c r="H376" s="85" t="s">
        <v>5835</v>
      </c>
      <c r="I376" s="105">
        <v>1.1000000000000001</v>
      </c>
      <c r="J376" s="100">
        <v>85</v>
      </c>
      <c r="K376" s="102">
        <v>44508</v>
      </c>
      <c r="L376" s="87" t="s">
        <v>5836</v>
      </c>
      <c r="M376" s="85">
        <v>101</v>
      </c>
      <c r="N376" s="84" t="s">
        <v>3742</v>
      </c>
      <c r="O376" s="85" t="s">
        <v>4688</v>
      </c>
      <c r="P376" s="85" t="s">
        <v>5851</v>
      </c>
    </row>
    <row r="377" spans="1:16" ht="13.8" x14ac:dyDescent="0.3">
      <c r="A377" s="85">
        <v>74021</v>
      </c>
      <c r="B377" s="85" t="s">
        <v>5839</v>
      </c>
      <c r="C377" s="85" t="s">
        <v>10</v>
      </c>
      <c r="D377" s="85">
        <v>3</v>
      </c>
      <c r="E377" s="85" t="s">
        <v>3751</v>
      </c>
      <c r="F377" s="85" t="s">
        <v>5840</v>
      </c>
      <c r="G377" s="85" t="s">
        <v>5811</v>
      </c>
      <c r="H377" s="85" t="s">
        <v>5841</v>
      </c>
      <c r="I377" s="105">
        <v>1.0578000000000001</v>
      </c>
      <c r="J377" s="100">
        <v>43</v>
      </c>
      <c r="K377" s="102">
        <v>44509</v>
      </c>
      <c r="L377" s="87" t="s">
        <v>5842</v>
      </c>
      <c r="M377" s="85">
        <v>100</v>
      </c>
      <c r="N377" s="84" t="s">
        <v>3742</v>
      </c>
      <c r="O377" s="85" t="s">
        <v>15</v>
      </c>
      <c r="P377" s="85" t="s">
        <v>5851</v>
      </c>
    </row>
    <row r="378" spans="1:16" ht="13.8" x14ac:dyDescent="0.3">
      <c r="A378" s="85">
        <v>66162</v>
      </c>
      <c r="B378" s="85" t="s">
        <v>5844</v>
      </c>
      <c r="C378" s="85" t="s">
        <v>10</v>
      </c>
      <c r="D378" s="85">
        <v>1.4</v>
      </c>
      <c r="E378" s="85" t="s">
        <v>4258</v>
      </c>
      <c r="F378" s="85" t="s">
        <v>5845</v>
      </c>
      <c r="G378" s="85" t="s">
        <v>5846</v>
      </c>
      <c r="H378" s="85" t="s">
        <v>5847</v>
      </c>
      <c r="I378" s="105">
        <v>1.05</v>
      </c>
      <c r="J378" s="100">
        <v>22.8</v>
      </c>
      <c r="K378" s="102">
        <v>44511</v>
      </c>
      <c r="L378" s="87" t="s">
        <v>5848</v>
      </c>
      <c r="M378" s="85" t="s">
        <v>5849</v>
      </c>
      <c r="N378" s="84" t="s">
        <v>3742</v>
      </c>
      <c r="O378" s="85" t="s">
        <v>15</v>
      </c>
      <c r="P378" s="85" t="s">
        <v>5850</v>
      </c>
    </row>
    <row r="379" spans="1:16" x14ac:dyDescent="0.3">
      <c r="A379" s="85">
        <v>64144</v>
      </c>
      <c r="B379" s="85" t="s">
        <v>5855</v>
      </c>
      <c r="C379" s="85" t="s">
        <v>5</v>
      </c>
      <c r="D379" s="85">
        <v>10</v>
      </c>
      <c r="E379" s="85" t="s">
        <v>3914</v>
      </c>
      <c r="F379" s="85" t="s">
        <v>5856</v>
      </c>
      <c r="G379" s="85" t="s">
        <v>5857</v>
      </c>
      <c r="H379" s="85" t="s">
        <v>5858</v>
      </c>
      <c r="I379" s="105">
        <v>1.07</v>
      </c>
      <c r="J379" s="100">
        <v>221.1</v>
      </c>
      <c r="K379" s="102">
        <v>44516</v>
      </c>
      <c r="L379" s="87">
        <v>44523</v>
      </c>
      <c r="M379" s="85">
        <v>100.5</v>
      </c>
      <c r="N379" s="84" t="s">
        <v>3554</v>
      </c>
      <c r="O379" s="85" t="s">
        <v>7</v>
      </c>
      <c r="P379" s="85" t="s">
        <v>4435</v>
      </c>
    </row>
    <row r="380" spans="1:16" x14ac:dyDescent="0.3">
      <c r="A380" s="85">
        <v>62832</v>
      </c>
      <c r="B380" s="85" t="s">
        <v>5863</v>
      </c>
      <c r="C380" s="85" t="s">
        <v>3750</v>
      </c>
      <c r="D380" s="85">
        <v>3</v>
      </c>
      <c r="E380" s="85" t="s">
        <v>4936</v>
      </c>
      <c r="F380" s="85" t="s">
        <v>5864</v>
      </c>
      <c r="G380" s="85" t="s">
        <v>5865</v>
      </c>
      <c r="H380" s="85" t="s">
        <v>5866</v>
      </c>
      <c r="I380" s="105">
        <v>1.02</v>
      </c>
      <c r="J380" s="100">
        <v>55.1</v>
      </c>
      <c r="K380" s="102">
        <v>44522</v>
      </c>
      <c r="L380" s="87">
        <v>44529</v>
      </c>
      <c r="M380" s="85">
        <v>110.78</v>
      </c>
      <c r="N380" s="84" t="s">
        <v>3742</v>
      </c>
      <c r="O380" s="85" t="s">
        <v>23</v>
      </c>
      <c r="P380" s="85" t="s">
        <v>4434</v>
      </c>
    </row>
    <row r="381" spans="1:16" x14ac:dyDescent="0.3">
      <c r="A381" s="85">
        <v>16094</v>
      </c>
      <c r="B381" s="85" t="s">
        <v>5867</v>
      </c>
      <c r="C381" s="85" t="s">
        <v>12</v>
      </c>
      <c r="D381" s="85">
        <v>12</v>
      </c>
      <c r="E381" s="85" t="s">
        <v>3748</v>
      </c>
      <c r="F381" s="85" t="s">
        <v>5868</v>
      </c>
      <c r="G381" s="85" t="s">
        <v>5869</v>
      </c>
      <c r="H381" s="85" t="s">
        <v>5866</v>
      </c>
      <c r="I381" s="105">
        <v>1.06</v>
      </c>
      <c r="J381" s="100">
        <v>28.8</v>
      </c>
      <c r="K381" s="102">
        <v>44522</v>
      </c>
      <c r="L381" s="87">
        <v>44529</v>
      </c>
      <c r="M381" s="85">
        <v>108.31</v>
      </c>
      <c r="N381" s="84" t="s">
        <v>3554</v>
      </c>
      <c r="O381" s="85" t="s">
        <v>4868</v>
      </c>
      <c r="P381" s="85" t="s">
        <v>4434</v>
      </c>
    </row>
    <row r="382" spans="1:16" x14ac:dyDescent="0.3">
      <c r="A382" s="85">
        <v>36052</v>
      </c>
      <c r="B382" s="85" t="s">
        <v>5870</v>
      </c>
      <c r="C382" s="85" t="s">
        <v>12</v>
      </c>
      <c r="D382" s="85">
        <v>6</v>
      </c>
      <c r="E382" s="85" t="s">
        <v>3881</v>
      </c>
      <c r="F382" s="87">
        <v>44454</v>
      </c>
      <c r="G382" s="87">
        <v>44474</v>
      </c>
      <c r="H382" s="85" t="s">
        <v>5871</v>
      </c>
      <c r="I382" s="105">
        <v>1.081</v>
      </c>
      <c r="J382" s="100">
        <v>51.3</v>
      </c>
      <c r="K382" s="102">
        <v>44522</v>
      </c>
      <c r="L382" s="87">
        <v>44529</v>
      </c>
      <c r="M382" s="85">
        <v>101</v>
      </c>
      <c r="N382" s="84" t="s">
        <v>3742</v>
      </c>
      <c r="O382" s="85" t="s">
        <v>4688</v>
      </c>
      <c r="P382" s="85" t="s">
        <v>4435</v>
      </c>
    </row>
    <row r="383" spans="1:16" x14ac:dyDescent="0.3">
      <c r="A383" s="85">
        <v>41902</v>
      </c>
      <c r="B383" s="85" t="s">
        <v>5872</v>
      </c>
      <c r="C383" s="85" t="s">
        <v>12</v>
      </c>
      <c r="D383" s="85">
        <v>10</v>
      </c>
      <c r="E383" s="85" t="s">
        <v>3753</v>
      </c>
      <c r="F383" s="85" t="s">
        <v>5846</v>
      </c>
      <c r="G383" s="85" t="s">
        <v>5873</v>
      </c>
      <c r="H383" s="85" t="s">
        <v>5871</v>
      </c>
      <c r="I383" s="105">
        <v>1.075</v>
      </c>
      <c r="J383" s="100">
        <v>86</v>
      </c>
      <c r="K383" s="102">
        <v>44522</v>
      </c>
      <c r="L383" s="87" t="s">
        <v>5874</v>
      </c>
      <c r="M383" s="85">
        <v>101.5</v>
      </c>
      <c r="N383" s="84" t="s">
        <v>3742</v>
      </c>
      <c r="O383" s="85" t="s">
        <v>15</v>
      </c>
      <c r="P383" s="85" t="s">
        <v>4435</v>
      </c>
    </row>
    <row r="384" spans="1:16" x14ac:dyDescent="0.3">
      <c r="A384" s="85">
        <v>20694</v>
      </c>
      <c r="B384" s="85" t="s">
        <v>5875</v>
      </c>
      <c r="C384" s="85" t="s">
        <v>11</v>
      </c>
      <c r="D384" s="85">
        <v>3</v>
      </c>
      <c r="E384" s="85" t="s">
        <v>3695</v>
      </c>
      <c r="F384" s="85" t="s">
        <v>5840</v>
      </c>
      <c r="G384" s="85" t="s">
        <v>5811</v>
      </c>
      <c r="H384" s="85" t="s">
        <v>5876</v>
      </c>
      <c r="I384" s="105">
        <v>1.0237000000000001</v>
      </c>
      <c r="J384" s="100">
        <v>31.5</v>
      </c>
      <c r="K384" s="102">
        <v>44525</v>
      </c>
      <c r="L384" s="87" t="s">
        <v>5877</v>
      </c>
      <c r="M384" s="85">
        <v>111.6</v>
      </c>
      <c r="N384" s="84" t="s">
        <v>3742</v>
      </c>
      <c r="O384" s="85" t="s">
        <v>15</v>
      </c>
      <c r="P384" s="85" t="s">
        <v>4434</v>
      </c>
    </row>
    <row r="385" spans="1:16" x14ac:dyDescent="0.3">
      <c r="A385" s="85">
        <v>8039</v>
      </c>
      <c r="B385" s="85" t="s">
        <v>5880</v>
      </c>
      <c r="C385" s="85" t="s">
        <v>5</v>
      </c>
      <c r="D385" s="85" t="s">
        <v>5881</v>
      </c>
      <c r="E385" s="85" t="s">
        <v>3748</v>
      </c>
      <c r="F385" s="85" t="s">
        <v>5820</v>
      </c>
      <c r="G385" s="85" t="s">
        <v>5821</v>
      </c>
      <c r="H385" s="85" t="s">
        <v>3740</v>
      </c>
      <c r="I385" s="105" t="s">
        <v>3741</v>
      </c>
      <c r="J385" s="100">
        <v>53.5</v>
      </c>
      <c r="K385" s="102">
        <v>44530</v>
      </c>
      <c r="L385" s="87" t="s">
        <v>5882</v>
      </c>
      <c r="M385" s="85" t="s">
        <v>5883</v>
      </c>
      <c r="N385" s="84" t="s">
        <v>3554</v>
      </c>
      <c r="O385" s="85" t="s">
        <v>3741</v>
      </c>
      <c r="P385" s="85" t="s">
        <v>4435</v>
      </c>
    </row>
    <row r="386" spans="1:16" x14ac:dyDescent="0.3">
      <c r="A386" s="85">
        <v>20661</v>
      </c>
      <c r="B386" s="85" t="s">
        <v>5885</v>
      </c>
      <c r="C386" s="85" t="s">
        <v>10</v>
      </c>
      <c r="D386" s="85">
        <v>4</v>
      </c>
      <c r="E386" s="85" t="s">
        <v>3695</v>
      </c>
      <c r="F386" s="85" t="s">
        <v>5820</v>
      </c>
      <c r="G386" s="85" t="s">
        <v>5821</v>
      </c>
      <c r="H386" s="85" t="s">
        <v>5886</v>
      </c>
      <c r="I386" s="105">
        <v>1.02</v>
      </c>
      <c r="J386" s="100">
        <v>63.1</v>
      </c>
      <c r="K386" s="102">
        <v>44538</v>
      </c>
      <c r="L386" s="87">
        <v>44545</v>
      </c>
      <c r="M386" s="85">
        <v>110.21</v>
      </c>
      <c r="N386" s="84" t="s">
        <v>3742</v>
      </c>
      <c r="O386" s="85" t="s">
        <v>4688</v>
      </c>
      <c r="P386" s="85" t="s">
        <v>4434</v>
      </c>
    </row>
    <row r="387" spans="1:16" x14ac:dyDescent="0.3">
      <c r="A387" s="85">
        <v>65781</v>
      </c>
      <c r="B387" s="85" t="s">
        <v>5887</v>
      </c>
      <c r="C387" s="85" t="s">
        <v>5028</v>
      </c>
      <c r="D387" s="85">
        <v>2</v>
      </c>
      <c r="E387" s="85" t="s">
        <v>3923</v>
      </c>
      <c r="F387" s="85" t="s">
        <v>5888</v>
      </c>
      <c r="G387" s="85" t="s">
        <v>5889</v>
      </c>
      <c r="H387" s="85" t="s">
        <v>5886</v>
      </c>
      <c r="I387" s="105">
        <v>1.0482</v>
      </c>
      <c r="J387" s="100">
        <v>18.5</v>
      </c>
      <c r="K387" s="102">
        <v>44538</v>
      </c>
      <c r="L387" s="87">
        <v>44545</v>
      </c>
      <c r="M387" s="85">
        <v>112.02</v>
      </c>
      <c r="N387" s="84" t="s">
        <v>3742</v>
      </c>
      <c r="O387" s="85" t="s">
        <v>5890</v>
      </c>
      <c r="P387" s="85" t="s">
        <v>4434</v>
      </c>
    </row>
    <row r="388" spans="1:16" x14ac:dyDescent="0.3">
      <c r="A388" s="85">
        <v>27312</v>
      </c>
      <c r="B388" s="85" t="s">
        <v>5891</v>
      </c>
      <c r="C388" s="85" t="s">
        <v>11</v>
      </c>
      <c r="D388" s="85">
        <v>4</v>
      </c>
      <c r="E388" s="85" t="s">
        <v>3695</v>
      </c>
      <c r="F388" s="85">
        <v>44503</v>
      </c>
      <c r="G388" s="85">
        <v>44519</v>
      </c>
      <c r="H388" s="85" t="s">
        <v>5892</v>
      </c>
      <c r="I388" s="105">
        <v>1.06</v>
      </c>
      <c r="J388" s="100">
        <v>92.5</v>
      </c>
      <c r="K388" s="102">
        <v>44539</v>
      </c>
      <c r="L388" s="87" t="s">
        <v>5893</v>
      </c>
      <c r="M388" s="85">
        <v>100</v>
      </c>
      <c r="N388" s="84" t="s">
        <v>3742</v>
      </c>
      <c r="O388" s="85" t="s">
        <v>4909</v>
      </c>
      <c r="P388" s="85" t="s">
        <v>4435</v>
      </c>
    </row>
    <row r="389" spans="1:16" x14ac:dyDescent="0.3">
      <c r="A389" s="85">
        <v>66541</v>
      </c>
      <c r="B389" s="85" t="s">
        <v>5894</v>
      </c>
      <c r="C389" s="85" t="s">
        <v>3758</v>
      </c>
      <c r="D389" s="85">
        <v>4</v>
      </c>
      <c r="E389" s="85" t="s">
        <v>3748</v>
      </c>
      <c r="F389" s="85" t="s">
        <v>5895</v>
      </c>
      <c r="G389" s="85" t="s">
        <v>5896</v>
      </c>
      <c r="H389" s="85" t="s">
        <v>5892</v>
      </c>
      <c r="I389" s="105">
        <v>1.0234000000000001</v>
      </c>
      <c r="J389" s="100">
        <v>98</v>
      </c>
      <c r="K389" s="102">
        <v>44540</v>
      </c>
      <c r="L389" s="87">
        <v>44547</v>
      </c>
      <c r="M389" s="85">
        <v>116.41</v>
      </c>
      <c r="N389" s="84" t="s">
        <v>3742</v>
      </c>
      <c r="O389" s="85" t="s">
        <v>4688</v>
      </c>
      <c r="P389" s="85" t="s">
        <v>4434</v>
      </c>
    </row>
    <row r="390" spans="1:16" ht="13.95" customHeight="1" x14ac:dyDescent="0.3">
      <c r="A390" s="85">
        <v>89276</v>
      </c>
      <c r="B390" s="85" t="s">
        <v>5897</v>
      </c>
      <c r="C390" s="85" t="s">
        <v>4196</v>
      </c>
      <c r="D390" s="85">
        <v>3</v>
      </c>
      <c r="E390" s="85" t="s">
        <v>3774</v>
      </c>
      <c r="F390" s="85" t="s">
        <v>5825</v>
      </c>
      <c r="G390" s="85" t="s">
        <v>5834</v>
      </c>
      <c r="H390" s="85" t="s">
        <v>5892</v>
      </c>
      <c r="I390" s="105">
        <v>1.05</v>
      </c>
      <c r="J390" s="100">
        <v>35.5</v>
      </c>
      <c r="K390" s="102">
        <v>44540</v>
      </c>
      <c r="L390" s="87" t="s">
        <v>5898</v>
      </c>
      <c r="M390" s="85">
        <v>100</v>
      </c>
      <c r="N390" s="84" t="s">
        <v>3742</v>
      </c>
      <c r="O390" s="85" t="s">
        <v>5899</v>
      </c>
      <c r="P390" s="85" t="s">
        <v>4434</v>
      </c>
    </row>
    <row r="391" spans="1:16" ht="13.95" customHeight="1" x14ac:dyDescent="0.3">
      <c r="A391" s="85">
        <v>58711</v>
      </c>
      <c r="B391" s="85" t="s">
        <v>5900</v>
      </c>
      <c r="C391" s="85" t="s">
        <v>5920</v>
      </c>
      <c r="D391" s="85">
        <v>60</v>
      </c>
      <c r="E391" s="85" t="s">
        <v>3748</v>
      </c>
      <c r="F391" s="85" t="s">
        <v>5901</v>
      </c>
      <c r="G391" s="85" t="s">
        <v>5902</v>
      </c>
      <c r="H391" s="85" t="s">
        <v>5903</v>
      </c>
      <c r="I391" s="105">
        <v>1.1499999999999999</v>
      </c>
      <c r="J391" s="100">
        <v>299</v>
      </c>
      <c r="K391" s="102">
        <v>44546</v>
      </c>
      <c r="L391" s="87">
        <v>44553</v>
      </c>
      <c r="M391" s="85">
        <v>100.5</v>
      </c>
      <c r="N391" s="84" t="s">
        <v>3742</v>
      </c>
      <c r="O391" s="85" t="s">
        <v>4688</v>
      </c>
      <c r="P391" s="85" t="s">
        <v>4435</v>
      </c>
    </row>
    <row r="392" spans="1:16" ht="13.95" customHeight="1" x14ac:dyDescent="0.3">
      <c r="A392" s="85">
        <v>82991</v>
      </c>
      <c r="B392" s="85" t="s">
        <v>5904</v>
      </c>
      <c r="C392" s="85" t="s">
        <v>3851</v>
      </c>
      <c r="D392" s="85">
        <v>35</v>
      </c>
      <c r="E392" s="85" t="s">
        <v>4248</v>
      </c>
      <c r="F392" s="85" t="s">
        <v>5235</v>
      </c>
      <c r="G392" s="85" t="s">
        <v>5905</v>
      </c>
      <c r="H392" s="85" t="s">
        <v>5906</v>
      </c>
      <c r="I392" s="105">
        <v>1.2</v>
      </c>
      <c r="J392" s="100">
        <v>570</v>
      </c>
      <c r="K392" s="102">
        <v>44547</v>
      </c>
      <c r="L392" s="87">
        <v>44554</v>
      </c>
      <c r="M392" s="85">
        <v>100.5</v>
      </c>
      <c r="N392" s="84" t="s">
        <v>3742</v>
      </c>
      <c r="O392" s="85" t="s">
        <v>4688</v>
      </c>
      <c r="P392" s="85" t="s">
        <v>4435</v>
      </c>
    </row>
    <row r="393" spans="1:16" ht="13.95" customHeight="1" x14ac:dyDescent="0.3">
      <c r="A393" s="85">
        <v>19094</v>
      </c>
      <c r="B393" s="85" t="s">
        <v>5907</v>
      </c>
      <c r="C393" s="85" t="s">
        <v>10</v>
      </c>
      <c r="D393" s="85">
        <v>7</v>
      </c>
      <c r="E393" s="85" t="s">
        <v>3695</v>
      </c>
      <c r="F393" s="85" t="s">
        <v>5820</v>
      </c>
      <c r="G393" s="85" t="s">
        <v>5821</v>
      </c>
      <c r="H393" s="85" t="s">
        <v>5906</v>
      </c>
      <c r="I393" s="105">
        <v>1.07</v>
      </c>
      <c r="J393" s="100">
        <v>26.2</v>
      </c>
      <c r="K393" s="102">
        <v>44550</v>
      </c>
      <c r="L393" s="87" t="s">
        <v>5908</v>
      </c>
      <c r="M393" s="85">
        <v>108.58</v>
      </c>
      <c r="N393" s="84" t="s">
        <v>3554</v>
      </c>
      <c r="O393" s="85" t="s">
        <v>4912</v>
      </c>
      <c r="P393" s="85" t="s">
        <v>4434</v>
      </c>
    </row>
    <row r="394" spans="1:16" x14ac:dyDescent="0.3">
      <c r="A394" s="85">
        <v>31412</v>
      </c>
      <c r="B394" s="85" t="s">
        <v>5913</v>
      </c>
      <c r="C394" s="85" t="s">
        <v>10</v>
      </c>
      <c r="D394" s="85">
        <v>8</v>
      </c>
      <c r="E394" s="85" t="s">
        <v>3751</v>
      </c>
      <c r="F394" s="85" t="s">
        <v>5914</v>
      </c>
      <c r="G394" s="85" t="s">
        <v>5915</v>
      </c>
      <c r="H394" s="85" t="s">
        <v>5916</v>
      </c>
      <c r="I394" s="105">
        <v>1.0627</v>
      </c>
      <c r="J394" s="100">
        <v>289.89999999999998</v>
      </c>
      <c r="K394" s="102">
        <v>44557</v>
      </c>
      <c r="L394" s="87" t="s">
        <v>5917</v>
      </c>
      <c r="M394" s="85">
        <v>101</v>
      </c>
      <c r="N394" s="84" t="s">
        <v>3742</v>
      </c>
      <c r="O394" s="85" t="s">
        <v>23</v>
      </c>
      <c r="P394" s="85" t="s">
        <v>4435</v>
      </c>
    </row>
    <row r="395" spans="1:16" x14ac:dyDescent="0.3">
      <c r="A395" s="85">
        <v>66683</v>
      </c>
      <c r="B395" s="85" t="s">
        <v>5923</v>
      </c>
      <c r="C395" s="85" t="s">
        <v>10</v>
      </c>
      <c r="D395" s="85">
        <v>5</v>
      </c>
      <c r="E395" s="85" t="s">
        <v>3748</v>
      </c>
      <c r="F395" s="85" t="s">
        <v>5924</v>
      </c>
      <c r="G395" s="85" t="s">
        <v>5925</v>
      </c>
      <c r="H395" s="85" t="s">
        <v>5926</v>
      </c>
      <c r="I395" s="105">
        <v>1.0605</v>
      </c>
      <c r="J395" s="100">
        <v>62</v>
      </c>
      <c r="K395" s="102">
        <v>44564</v>
      </c>
      <c r="L395" s="87" t="s">
        <v>5927</v>
      </c>
      <c r="M395" s="85">
        <v>100.3</v>
      </c>
      <c r="N395" s="84" t="s">
        <v>3742</v>
      </c>
      <c r="O395" s="85" t="s">
        <v>15</v>
      </c>
      <c r="P395" s="85" t="s">
        <v>4435</v>
      </c>
    </row>
    <row r="396" spans="1:16" x14ac:dyDescent="0.3">
      <c r="A396" s="85">
        <v>45662</v>
      </c>
      <c r="B396" s="85" t="s">
        <v>5928</v>
      </c>
      <c r="C396" s="85" t="s">
        <v>12</v>
      </c>
      <c r="D396" s="85">
        <v>9</v>
      </c>
      <c r="E396" s="85" t="s">
        <v>3748</v>
      </c>
      <c r="F396" s="85" t="s">
        <v>5199</v>
      </c>
      <c r="G396" s="85" t="s">
        <v>5929</v>
      </c>
      <c r="H396" s="85" t="s">
        <v>5930</v>
      </c>
      <c r="I396" s="105">
        <v>1.0430999999999999</v>
      </c>
      <c r="J396" s="100">
        <v>47</v>
      </c>
      <c r="K396" s="102">
        <v>44564</v>
      </c>
      <c r="L396" s="87" t="s">
        <v>5927</v>
      </c>
      <c r="M396" s="85">
        <v>111.8</v>
      </c>
      <c r="N396" s="84" t="s">
        <v>3742</v>
      </c>
      <c r="O396" s="85" t="s">
        <v>4688</v>
      </c>
      <c r="P396" s="85" t="s">
        <v>4434</v>
      </c>
    </row>
    <row r="397" spans="1:16" x14ac:dyDescent="0.3">
      <c r="A397" s="85">
        <v>32681</v>
      </c>
      <c r="B397" s="85" t="s">
        <v>5853</v>
      </c>
      <c r="C397" s="85" t="s">
        <v>38</v>
      </c>
      <c r="D397" s="85">
        <v>2</v>
      </c>
      <c r="E397" s="85" t="s">
        <v>39</v>
      </c>
      <c r="F397" s="85" t="s">
        <v>5931</v>
      </c>
      <c r="G397" s="85" t="s">
        <v>5932</v>
      </c>
      <c r="H397" s="85" t="s">
        <v>5909</v>
      </c>
      <c r="I397" s="105">
        <v>1.0246</v>
      </c>
      <c r="J397" s="100">
        <v>29.2</v>
      </c>
      <c r="K397" s="102">
        <v>44571</v>
      </c>
      <c r="L397" s="87">
        <v>44578</v>
      </c>
      <c r="M397" s="85" t="s">
        <v>5878</v>
      </c>
      <c r="N397" s="84" t="s">
        <v>1490</v>
      </c>
      <c r="O397" s="85" t="s">
        <v>4558</v>
      </c>
      <c r="P397" s="85" t="s">
        <v>4434</v>
      </c>
    </row>
    <row r="398" spans="1:16" x14ac:dyDescent="0.3">
      <c r="A398" s="85">
        <v>81042</v>
      </c>
      <c r="B398" s="85" t="s">
        <v>5852</v>
      </c>
      <c r="C398" s="85" t="s">
        <v>1566</v>
      </c>
      <c r="D398" s="85">
        <v>6</v>
      </c>
      <c r="E398" s="85" t="s">
        <v>2557</v>
      </c>
      <c r="F398" s="85" t="s">
        <v>5931</v>
      </c>
      <c r="G398" s="85" t="s">
        <v>5932</v>
      </c>
      <c r="H398" s="85" t="s">
        <v>1877</v>
      </c>
      <c r="I398" s="105">
        <v>1.0662</v>
      </c>
      <c r="J398" s="100">
        <v>80.5</v>
      </c>
      <c r="K398" s="102">
        <v>44572</v>
      </c>
      <c r="L398" s="87" t="s">
        <v>5933</v>
      </c>
      <c r="M398" s="85">
        <v>100</v>
      </c>
      <c r="N398" s="84" t="s">
        <v>1564</v>
      </c>
      <c r="O398" s="85" t="s">
        <v>2551</v>
      </c>
      <c r="P398" s="85" t="s">
        <v>4435</v>
      </c>
    </row>
    <row r="399" spans="1:16" x14ac:dyDescent="0.3">
      <c r="A399" s="85">
        <v>20612</v>
      </c>
      <c r="B399" s="85" t="s">
        <v>5934</v>
      </c>
      <c r="C399" s="85" t="s">
        <v>3750</v>
      </c>
      <c r="D399" s="85">
        <v>1</v>
      </c>
      <c r="E399" s="85" t="s">
        <v>3922</v>
      </c>
      <c r="F399" s="85" t="s">
        <v>5935</v>
      </c>
      <c r="G399" s="85" t="s">
        <v>5936</v>
      </c>
      <c r="H399" s="85" t="s">
        <v>5937</v>
      </c>
      <c r="I399" s="105">
        <v>1.02</v>
      </c>
      <c r="J399" s="100">
        <v>22.7</v>
      </c>
      <c r="K399" s="102">
        <v>44573</v>
      </c>
      <c r="L399" s="87">
        <v>44580</v>
      </c>
      <c r="M399" s="85" t="s">
        <v>5832</v>
      </c>
      <c r="N399" s="84" t="s">
        <v>3742</v>
      </c>
      <c r="O399" s="85" t="s">
        <v>23</v>
      </c>
      <c r="P399" s="85" t="s">
        <v>4434</v>
      </c>
    </row>
    <row r="400" spans="1:16" x14ac:dyDescent="0.3">
      <c r="A400" s="85">
        <v>61564</v>
      </c>
      <c r="B400" s="85" t="s">
        <v>5938</v>
      </c>
      <c r="C400" s="85" t="s">
        <v>10</v>
      </c>
      <c r="D400" s="85">
        <v>3</v>
      </c>
      <c r="E400" s="85" t="s">
        <v>3695</v>
      </c>
      <c r="F400" s="85" t="s">
        <v>5939</v>
      </c>
      <c r="G400" s="85" t="s">
        <v>5864</v>
      </c>
      <c r="H400" s="85" t="s">
        <v>5940</v>
      </c>
      <c r="I400" s="105">
        <v>1.06</v>
      </c>
      <c r="J400" s="100">
        <v>24.3</v>
      </c>
      <c r="K400" s="102">
        <v>44573</v>
      </c>
      <c r="L400" s="87" t="s">
        <v>5941</v>
      </c>
      <c r="M400" s="85">
        <v>100</v>
      </c>
      <c r="N400" s="84" t="s">
        <v>3742</v>
      </c>
      <c r="O400" s="85" t="s">
        <v>23</v>
      </c>
      <c r="P400" s="85" t="s">
        <v>4435</v>
      </c>
    </row>
    <row r="401" spans="1:16" x14ac:dyDescent="0.3">
      <c r="A401" s="85">
        <v>31381</v>
      </c>
      <c r="B401" s="85" t="s">
        <v>5244</v>
      </c>
      <c r="C401" s="85" t="s">
        <v>2481</v>
      </c>
      <c r="D401" s="85">
        <v>4</v>
      </c>
      <c r="E401" s="85" t="s">
        <v>2265</v>
      </c>
      <c r="F401" s="85" t="s">
        <v>5944</v>
      </c>
      <c r="G401" s="85" t="s">
        <v>5945</v>
      </c>
      <c r="H401" s="85" t="s">
        <v>5946</v>
      </c>
      <c r="I401" s="105">
        <v>1.0376000000000001</v>
      </c>
      <c r="J401" s="100">
        <v>230</v>
      </c>
      <c r="K401" s="102">
        <v>44579</v>
      </c>
      <c r="L401" s="87">
        <v>44586</v>
      </c>
      <c r="M401" s="85">
        <v>121</v>
      </c>
      <c r="N401" s="84" t="s">
        <v>1490</v>
      </c>
      <c r="O401" s="85" t="s">
        <v>4558</v>
      </c>
      <c r="P401" s="85" t="s">
        <v>4434</v>
      </c>
    </row>
    <row r="402" spans="1:16" x14ac:dyDescent="0.3">
      <c r="A402" s="85">
        <v>67151</v>
      </c>
      <c r="B402" s="85" t="s">
        <v>5943</v>
      </c>
      <c r="C402" s="85" t="s">
        <v>12</v>
      </c>
      <c r="D402" s="85">
        <v>3</v>
      </c>
      <c r="E402" s="85" t="s">
        <v>3922</v>
      </c>
      <c r="F402" s="85" t="s">
        <v>5944</v>
      </c>
      <c r="G402" s="85" t="s">
        <v>5945</v>
      </c>
      <c r="H402" s="85" t="s">
        <v>5946</v>
      </c>
      <c r="I402" s="105">
        <v>1.02</v>
      </c>
      <c r="J402" s="100">
        <v>123.4</v>
      </c>
      <c r="K402" s="102">
        <v>44580</v>
      </c>
      <c r="L402" s="87" t="s">
        <v>5947</v>
      </c>
      <c r="M402" s="85">
        <v>116.22</v>
      </c>
      <c r="N402" s="84" t="s">
        <v>3742</v>
      </c>
      <c r="O402" s="85" t="s">
        <v>4688</v>
      </c>
      <c r="P402" s="85" t="s">
        <v>4434</v>
      </c>
    </row>
    <row r="403" spans="1:16" x14ac:dyDescent="0.3">
      <c r="A403" s="85">
        <v>81472</v>
      </c>
      <c r="B403" s="85" t="s">
        <v>5948</v>
      </c>
      <c r="C403" s="85" t="s">
        <v>10</v>
      </c>
      <c r="D403" s="85">
        <v>2</v>
      </c>
      <c r="E403" s="85" t="s">
        <v>3686</v>
      </c>
      <c r="F403" s="85" t="s">
        <v>5935</v>
      </c>
      <c r="G403" s="85" t="s">
        <v>5945</v>
      </c>
      <c r="H403" s="85" t="s">
        <v>5949</v>
      </c>
      <c r="I403" s="105">
        <v>1.02</v>
      </c>
      <c r="J403" s="100">
        <v>63.8</v>
      </c>
      <c r="K403" s="102">
        <v>44582</v>
      </c>
      <c r="L403" s="87" t="s">
        <v>5950</v>
      </c>
      <c r="M403" s="85">
        <v>111.28</v>
      </c>
      <c r="N403" s="84" t="s">
        <v>3742</v>
      </c>
      <c r="O403" s="85" t="s">
        <v>15</v>
      </c>
      <c r="P403" s="85" t="s">
        <v>4434</v>
      </c>
    </row>
    <row r="404" spans="1:16" x14ac:dyDescent="0.3">
      <c r="A404" s="85">
        <v>3665</v>
      </c>
      <c r="B404" s="85" t="s">
        <v>5953</v>
      </c>
      <c r="C404" s="85" t="s">
        <v>5</v>
      </c>
      <c r="D404" s="85" t="s">
        <v>5954</v>
      </c>
      <c r="E404" s="85" t="s">
        <v>5862</v>
      </c>
      <c r="F404" s="85" t="s">
        <v>5955</v>
      </c>
      <c r="G404" s="85" t="s">
        <v>5956</v>
      </c>
      <c r="H404" s="85" t="s">
        <v>3740</v>
      </c>
      <c r="I404" s="105" t="s">
        <v>3741</v>
      </c>
      <c r="J404" s="100">
        <v>300</v>
      </c>
      <c r="K404" s="102">
        <v>44573</v>
      </c>
      <c r="L404" s="87" t="s">
        <v>5957</v>
      </c>
      <c r="M404" s="85" t="s">
        <v>5832</v>
      </c>
      <c r="N404" s="84" t="s">
        <v>3554</v>
      </c>
      <c r="O404" s="85" t="s">
        <v>5958</v>
      </c>
      <c r="P404" s="85" t="s">
        <v>4435</v>
      </c>
    </row>
    <row r="405" spans="1:16" x14ac:dyDescent="0.3">
      <c r="A405" s="85">
        <v>15324</v>
      </c>
      <c r="B405" s="85" t="s">
        <v>5959</v>
      </c>
      <c r="C405" s="85" t="s">
        <v>10</v>
      </c>
      <c r="D405" s="85">
        <v>15</v>
      </c>
      <c r="E405" s="85" t="s">
        <v>3695</v>
      </c>
      <c r="F405" s="87">
        <v>44539</v>
      </c>
      <c r="G405" s="87">
        <v>44557</v>
      </c>
      <c r="H405" s="85" t="s">
        <v>5960</v>
      </c>
      <c r="I405" s="105">
        <v>1.04</v>
      </c>
      <c r="J405" s="100">
        <v>34.200000000000003</v>
      </c>
      <c r="K405" s="102">
        <v>44585</v>
      </c>
      <c r="L405" s="87">
        <v>44601</v>
      </c>
      <c r="M405" s="85">
        <v>110.04</v>
      </c>
      <c r="N405" s="84" t="s">
        <v>3742</v>
      </c>
      <c r="O405" s="85" t="s">
        <v>4909</v>
      </c>
      <c r="P405" s="85" t="s">
        <v>4434</v>
      </c>
    </row>
    <row r="406" spans="1:16" x14ac:dyDescent="0.3">
      <c r="A406" s="85">
        <v>83671</v>
      </c>
      <c r="B406" s="85" t="s">
        <v>5961</v>
      </c>
      <c r="C406" s="85" t="s">
        <v>10</v>
      </c>
      <c r="D406" s="85">
        <v>7</v>
      </c>
      <c r="E406" s="85" t="s">
        <v>3748</v>
      </c>
      <c r="F406" s="85" t="s">
        <v>5962</v>
      </c>
      <c r="G406" s="85" t="s">
        <v>5963</v>
      </c>
      <c r="H406" s="85" t="s">
        <v>5964</v>
      </c>
      <c r="I406" s="105">
        <v>1.0275000000000001</v>
      </c>
      <c r="J406" s="100">
        <v>55</v>
      </c>
      <c r="K406" s="102">
        <v>44586</v>
      </c>
      <c r="L406" s="87">
        <v>44602</v>
      </c>
      <c r="M406" s="85">
        <v>106.94</v>
      </c>
      <c r="N406" s="84" t="s">
        <v>3742</v>
      </c>
      <c r="O406" s="85" t="s">
        <v>4688</v>
      </c>
      <c r="P406" s="85" t="s">
        <v>4434</v>
      </c>
    </row>
    <row r="407" spans="1:16" x14ac:dyDescent="0.3">
      <c r="A407" s="85">
        <v>15332</v>
      </c>
      <c r="B407" s="85" t="s">
        <v>5965</v>
      </c>
      <c r="C407" s="85" t="s">
        <v>10</v>
      </c>
      <c r="D407" s="85">
        <v>10</v>
      </c>
      <c r="E407" s="85" t="s">
        <v>3748</v>
      </c>
      <c r="F407" s="85" t="s">
        <v>5251</v>
      </c>
      <c r="G407" s="85" t="s">
        <v>5252</v>
      </c>
      <c r="H407" s="85" t="s">
        <v>4983</v>
      </c>
      <c r="I407" s="105">
        <v>1.05</v>
      </c>
      <c r="J407" s="100">
        <v>73.5</v>
      </c>
      <c r="K407" s="102">
        <v>44587</v>
      </c>
      <c r="L407" s="87">
        <v>44603</v>
      </c>
      <c r="M407" s="85">
        <v>105.51</v>
      </c>
      <c r="N407" s="84" t="s">
        <v>3742</v>
      </c>
      <c r="O407" s="85" t="s">
        <v>4688</v>
      </c>
      <c r="P407" s="85" t="s">
        <v>4434</v>
      </c>
    </row>
    <row r="408" spans="1:16" x14ac:dyDescent="0.3">
      <c r="A408" s="85">
        <v>14742</v>
      </c>
      <c r="B408" s="85" t="s">
        <v>5966</v>
      </c>
      <c r="C408" s="85" t="s">
        <v>10</v>
      </c>
      <c r="D408" s="85">
        <v>3</v>
      </c>
      <c r="E408" s="85" t="s">
        <v>3923</v>
      </c>
      <c r="F408" s="85" t="s">
        <v>5925</v>
      </c>
      <c r="G408" s="85" t="s">
        <v>5967</v>
      </c>
      <c r="H408" s="85" t="s">
        <v>4983</v>
      </c>
      <c r="I408" s="105">
        <v>1.0224</v>
      </c>
      <c r="J408" s="100">
        <v>16</v>
      </c>
      <c r="K408" s="102">
        <v>44587</v>
      </c>
      <c r="L408" s="87">
        <v>44603</v>
      </c>
      <c r="M408" s="85">
        <v>109.01</v>
      </c>
      <c r="N408" s="84" t="s">
        <v>3742</v>
      </c>
      <c r="O408" s="85" t="s">
        <v>4688</v>
      </c>
      <c r="P408" s="85" t="s">
        <v>4434</v>
      </c>
    </row>
    <row r="409" spans="1:16" x14ac:dyDescent="0.3">
      <c r="A409" s="85">
        <v>35265</v>
      </c>
      <c r="B409" s="85" t="s">
        <v>5969</v>
      </c>
      <c r="C409" s="85" t="s">
        <v>12</v>
      </c>
      <c r="D409" s="85">
        <v>8</v>
      </c>
      <c r="E409" s="85" t="s">
        <v>3748</v>
      </c>
      <c r="F409" s="85" t="s">
        <v>5970</v>
      </c>
      <c r="G409" s="85" t="s">
        <v>5971</v>
      </c>
      <c r="H409" s="85" t="s">
        <v>5972</v>
      </c>
      <c r="I409" s="105">
        <v>1.1496</v>
      </c>
      <c r="J409" s="100">
        <v>207.3</v>
      </c>
      <c r="K409" s="102">
        <v>44606</v>
      </c>
      <c r="L409" s="87">
        <v>44613</v>
      </c>
      <c r="M409" s="85">
        <v>101</v>
      </c>
      <c r="N409" s="84" t="s">
        <v>3554</v>
      </c>
      <c r="O409" s="85" t="s">
        <v>4250</v>
      </c>
      <c r="P409" s="85" t="s">
        <v>4435</v>
      </c>
    </row>
    <row r="410" spans="1:16" x14ac:dyDescent="0.3">
      <c r="A410" s="85">
        <v>33464</v>
      </c>
      <c r="B410" s="85" t="s">
        <v>5975</v>
      </c>
      <c r="C410" s="85" t="s">
        <v>11</v>
      </c>
      <c r="D410" s="85">
        <v>2</v>
      </c>
      <c r="E410" s="85" t="s">
        <v>3627</v>
      </c>
      <c r="F410" s="85" t="s">
        <v>5945</v>
      </c>
      <c r="G410" s="85" t="s">
        <v>5976</v>
      </c>
      <c r="H410" s="85" t="s">
        <v>5977</v>
      </c>
      <c r="I410" s="105">
        <v>1.0509999999999999</v>
      </c>
      <c r="J410" s="100">
        <v>46.61</v>
      </c>
      <c r="K410" s="102">
        <v>44609</v>
      </c>
      <c r="L410" s="87" t="s">
        <v>5978</v>
      </c>
      <c r="M410" s="85">
        <v>100</v>
      </c>
      <c r="N410" s="84" t="s">
        <v>3742</v>
      </c>
      <c r="O410" s="85" t="s">
        <v>23</v>
      </c>
      <c r="P410" s="85" t="s">
        <v>4435</v>
      </c>
    </row>
    <row r="411" spans="1:16" x14ac:dyDescent="0.3">
      <c r="A411" s="85">
        <v>61874</v>
      </c>
      <c r="B411" s="85" t="s">
        <v>5979</v>
      </c>
      <c r="C411" s="85" t="s">
        <v>12</v>
      </c>
      <c r="D411" s="85">
        <v>10</v>
      </c>
      <c r="E411" s="85" t="s">
        <v>3695</v>
      </c>
      <c r="F411" s="85" t="s">
        <v>5980</v>
      </c>
      <c r="G411" s="85" t="s">
        <v>5981</v>
      </c>
      <c r="H411" s="85" t="s">
        <v>5982</v>
      </c>
      <c r="I411" s="105">
        <v>1.0269999999999999</v>
      </c>
      <c r="J411" s="100">
        <v>127</v>
      </c>
      <c r="K411" s="102">
        <v>44614</v>
      </c>
      <c r="L411" s="87">
        <v>44622</v>
      </c>
      <c r="M411" s="85">
        <v>112.78</v>
      </c>
      <c r="N411" s="84" t="s">
        <v>3742</v>
      </c>
      <c r="O411" s="85" t="s">
        <v>4688</v>
      </c>
      <c r="P411" s="85" t="s">
        <v>4434</v>
      </c>
    </row>
    <row r="412" spans="1:16" x14ac:dyDescent="0.3">
      <c r="A412" s="85">
        <v>62821</v>
      </c>
      <c r="B412" s="85" t="s">
        <v>5983</v>
      </c>
      <c r="C412" s="85" t="s">
        <v>5</v>
      </c>
      <c r="D412" s="85">
        <v>50</v>
      </c>
      <c r="E412" s="85" t="s">
        <v>3748</v>
      </c>
      <c r="F412" s="85" t="s">
        <v>5984</v>
      </c>
      <c r="G412" s="85" t="s">
        <v>5985</v>
      </c>
      <c r="H412" s="85" t="s">
        <v>5986</v>
      </c>
      <c r="I412" s="105">
        <v>1.1548</v>
      </c>
      <c r="J412" s="100">
        <v>38.799999999999997</v>
      </c>
      <c r="K412" s="102">
        <v>44615</v>
      </c>
      <c r="L412" s="87">
        <v>44623</v>
      </c>
      <c r="M412" s="85">
        <v>100.5</v>
      </c>
      <c r="N412" s="84" t="s">
        <v>3554</v>
      </c>
      <c r="O412" s="85" t="s">
        <v>4688</v>
      </c>
      <c r="P412" s="85" t="s">
        <v>4435</v>
      </c>
    </row>
    <row r="413" spans="1:16" x14ac:dyDescent="0.3">
      <c r="A413" s="85">
        <v>16173</v>
      </c>
      <c r="B413" s="85" t="s">
        <v>5992</v>
      </c>
      <c r="C413" s="85" t="s">
        <v>10</v>
      </c>
      <c r="D413" s="85">
        <v>2</v>
      </c>
      <c r="E413" s="85" t="s">
        <v>3695</v>
      </c>
      <c r="F413" s="85" t="s">
        <v>5962</v>
      </c>
      <c r="G413" s="85" t="s">
        <v>5963</v>
      </c>
      <c r="H413" s="85" t="s">
        <v>5993</v>
      </c>
      <c r="I413" s="105">
        <v>1.0306</v>
      </c>
      <c r="J413" s="100">
        <v>18.5</v>
      </c>
      <c r="K413" s="102">
        <v>44622</v>
      </c>
      <c r="L413" s="87">
        <v>44629</v>
      </c>
      <c r="M413" s="85">
        <v>111.8</v>
      </c>
      <c r="N413" s="84" t="s">
        <v>3554</v>
      </c>
      <c r="O413" s="85" t="s">
        <v>5994</v>
      </c>
      <c r="P413" s="85" t="s">
        <v>4434</v>
      </c>
    </row>
    <row r="414" spans="1:16" x14ac:dyDescent="0.3">
      <c r="A414" s="85">
        <v>62909</v>
      </c>
      <c r="B414" s="85" t="s">
        <v>5998</v>
      </c>
      <c r="C414" s="85" t="s">
        <v>12</v>
      </c>
      <c r="D414" s="85">
        <v>6</v>
      </c>
      <c r="E414" s="85" t="s">
        <v>3686</v>
      </c>
      <c r="F414" s="85" t="s">
        <v>5963</v>
      </c>
      <c r="G414" s="85" t="s">
        <v>5999</v>
      </c>
      <c r="H414" s="85" t="s">
        <v>6000</v>
      </c>
      <c r="I414" s="105">
        <v>1.06</v>
      </c>
      <c r="J414" s="100">
        <v>55.6</v>
      </c>
      <c r="K414" s="102">
        <v>44627</v>
      </c>
      <c r="L414" s="87">
        <v>44634</v>
      </c>
      <c r="M414" s="85">
        <v>100.5</v>
      </c>
      <c r="N414" s="84" t="s">
        <v>3554</v>
      </c>
      <c r="O414" s="85" t="s">
        <v>4912</v>
      </c>
      <c r="P414" s="85" t="s">
        <v>4435</v>
      </c>
    </row>
    <row r="415" spans="1:16" ht="12.6" customHeight="1" x14ac:dyDescent="0.3">
      <c r="A415" s="85">
        <v>49163</v>
      </c>
      <c r="B415" s="85" t="s">
        <v>5854</v>
      </c>
      <c r="C415" s="85" t="str">
        <f ca="1">"TCRI"&amp;VLOOKUP(VALUE(LEFT($C415,4)), TCRI!$A:$B,2,FALSE)</f>
        <v>TCRI7</v>
      </c>
      <c r="D415" s="85">
        <v>5</v>
      </c>
      <c r="E415" s="85" t="s">
        <v>3751</v>
      </c>
      <c r="F415" s="85" t="s">
        <v>6095</v>
      </c>
      <c r="G415" s="85" t="s">
        <v>6096</v>
      </c>
      <c r="H415" s="85" t="s">
        <v>5987</v>
      </c>
      <c r="I415" s="105">
        <v>1.06</v>
      </c>
      <c r="J415" s="100">
        <v>29.2</v>
      </c>
      <c r="K415" s="102">
        <v>44630</v>
      </c>
      <c r="L415" s="87" t="s">
        <v>5995</v>
      </c>
      <c r="M415" s="85">
        <v>100</v>
      </c>
      <c r="N415" s="84" t="s">
        <v>3554</v>
      </c>
      <c r="O415" s="85" t="s">
        <v>2520</v>
      </c>
      <c r="P415" s="85" t="s">
        <v>4435</v>
      </c>
    </row>
    <row r="416" spans="1:16" x14ac:dyDescent="0.3">
      <c r="A416" s="85">
        <v>81129</v>
      </c>
      <c r="B416" s="85" t="s">
        <v>5912</v>
      </c>
      <c r="C416" s="85" t="str">
        <f ca="1">"TCRI"&amp;VLOOKUP(VALUE(LEFT($C416,4)), TCRI!$A:$B,2,FALSE)</f>
        <v>TCRI6</v>
      </c>
      <c r="D416" s="85">
        <v>12</v>
      </c>
      <c r="E416" s="85" t="s">
        <v>43</v>
      </c>
      <c r="F416" s="85" t="s">
        <v>5970</v>
      </c>
      <c r="G416" s="85" t="s">
        <v>5971</v>
      </c>
      <c r="H416" s="85" t="s">
        <v>5988</v>
      </c>
      <c r="I416" s="105">
        <v>1.06</v>
      </c>
      <c r="J416" s="100">
        <v>56.2</v>
      </c>
      <c r="K416" s="102">
        <v>44630</v>
      </c>
      <c r="L416" s="87">
        <v>44637</v>
      </c>
      <c r="M416" s="85">
        <v>100.5</v>
      </c>
      <c r="N416" s="84" t="s">
        <v>1490</v>
      </c>
      <c r="O416" s="85" t="s">
        <v>2485</v>
      </c>
      <c r="P416" s="85" t="s">
        <v>4435</v>
      </c>
    </row>
    <row r="417" spans="1:16" ht="13.8" x14ac:dyDescent="0.3">
      <c r="A417" s="85">
        <v>20652</v>
      </c>
      <c r="B417" s="85" t="s">
        <v>6014</v>
      </c>
      <c r="C417" s="85" t="str">
        <f ca="1">"TCRI"&amp;VLOOKUP(VALUE(LEFT($C417,4)), TCRI!$A:$B,2,FALSE)</f>
        <v>TCRI5</v>
      </c>
      <c r="D417" s="85">
        <v>6</v>
      </c>
      <c r="E417" s="85" t="s">
        <v>4584</v>
      </c>
      <c r="F417" s="85" t="s">
        <v>5802</v>
      </c>
      <c r="G417" s="85" t="s">
        <v>6097</v>
      </c>
      <c r="H417" s="85" t="s">
        <v>5997</v>
      </c>
      <c r="I417" s="105">
        <v>1.1424000000000001</v>
      </c>
      <c r="J417" s="100">
        <v>61</v>
      </c>
      <c r="K417" s="102">
        <v>44642</v>
      </c>
      <c r="L417" s="87">
        <v>44649</v>
      </c>
      <c r="M417" s="85">
        <v>107.64</v>
      </c>
      <c r="N417" s="84" t="s">
        <v>1490</v>
      </c>
      <c r="O417" s="85" t="s">
        <v>2747</v>
      </c>
      <c r="P417" s="85" t="s">
        <v>4434</v>
      </c>
    </row>
    <row r="418" spans="1:16" x14ac:dyDescent="0.3">
      <c r="A418" s="85">
        <v>20121</v>
      </c>
      <c r="B418" s="85" t="s">
        <v>5797</v>
      </c>
      <c r="C418" s="85" t="s">
        <v>4957</v>
      </c>
      <c r="D418" s="85">
        <v>7</v>
      </c>
      <c r="E418" s="85" t="s">
        <v>2265</v>
      </c>
      <c r="F418" s="85" t="s">
        <v>6049</v>
      </c>
      <c r="G418" s="85" t="s">
        <v>6050</v>
      </c>
      <c r="H418" s="85" t="s">
        <v>3429</v>
      </c>
      <c r="I418" s="105">
        <v>1.1503000000000001</v>
      </c>
      <c r="J418" s="100">
        <v>37.5</v>
      </c>
      <c r="K418" s="102">
        <v>44645</v>
      </c>
      <c r="L418" s="87">
        <v>44652</v>
      </c>
      <c r="M418" s="85">
        <v>111.31</v>
      </c>
      <c r="N418" s="84" t="s">
        <v>1490</v>
      </c>
      <c r="O418" s="85" t="s">
        <v>4558</v>
      </c>
      <c r="P418" s="85" t="s">
        <v>4434</v>
      </c>
    </row>
    <row r="419" spans="1:16" x14ac:dyDescent="0.3">
      <c r="A419" s="85">
        <v>20122</v>
      </c>
      <c r="B419" s="85" t="s">
        <v>5798</v>
      </c>
      <c r="C419" s="85" t="s">
        <v>4862</v>
      </c>
      <c r="D419" s="85">
        <v>5</v>
      </c>
      <c r="E419" s="85" t="s">
        <v>2265</v>
      </c>
      <c r="F419" s="85" t="s">
        <v>6049</v>
      </c>
      <c r="G419" s="85" t="s">
        <v>6050</v>
      </c>
      <c r="H419" s="85" t="s">
        <v>3429</v>
      </c>
      <c r="I419" s="105">
        <v>1.1503000000000001</v>
      </c>
      <c r="J419" s="100">
        <v>37.5</v>
      </c>
      <c r="K419" s="102">
        <v>44645</v>
      </c>
      <c r="L419" s="87">
        <v>44652</v>
      </c>
      <c r="M419" s="85">
        <v>111.51</v>
      </c>
      <c r="N419" s="84" t="s">
        <v>1490</v>
      </c>
      <c r="O419" s="85" t="s">
        <v>4558</v>
      </c>
      <c r="P419" s="85" t="s">
        <v>4434</v>
      </c>
    </row>
    <row r="420" spans="1:16" x14ac:dyDescent="0.3">
      <c r="A420" s="85">
        <v>20123</v>
      </c>
      <c r="B420" s="85" t="s">
        <v>5799</v>
      </c>
      <c r="C420" s="85" t="s">
        <v>6051</v>
      </c>
      <c r="D420" s="85">
        <v>4</v>
      </c>
      <c r="E420" s="85" t="s">
        <v>2265</v>
      </c>
      <c r="F420" s="85" t="s">
        <v>6049</v>
      </c>
      <c r="G420" s="85" t="s">
        <v>6050</v>
      </c>
      <c r="H420" s="85" t="s">
        <v>3429</v>
      </c>
      <c r="I420" s="105">
        <v>1.1503000000000001</v>
      </c>
      <c r="J420" s="100">
        <v>37.5</v>
      </c>
      <c r="K420" s="102">
        <v>44645</v>
      </c>
      <c r="L420" s="87">
        <v>44652</v>
      </c>
      <c r="M420" s="85">
        <v>111.25</v>
      </c>
      <c r="N420" s="84" t="s">
        <v>1490</v>
      </c>
      <c r="O420" s="85" t="s">
        <v>4558</v>
      </c>
      <c r="P420" s="85" t="s">
        <v>4434</v>
      </c>
    </row>
    <row r="421" spans="1:16" x14ac:dyDescent="0.3">
      <c r="A421" s="85">
        <v>30164</v>
      </c>
      <c r="B421" s="85" t="s">
        <v>5973</v>
      </c>
      <c r="C421" s="85" t="str">
        <f ca="1">"TCRI"&amp;VLOOKUP(VALUE(LEFT($C421,4)), TCRI!$A:$B,2,FALSE)</f>
        <v>TCRI6</v>
      </c>
      <c r="D421" s="85">
        <v>5</v>
      </c>
      <c r="E421" s="85" t="s">
        <v>2249</v>
      </c>
      <c r="F421" s="85" t="s">
        <v>6053</v>
      </c>
      <c r="G421" s="85" t="s">
        <v>6054</v>
      </c>
      <c r="H421" s="85" t="s">
        <v>6012</v>
      </c>
      <c r="I421" s="105">
        <v>1.0922000000000001</v>
      </c>
      <c r="J421" s="100">
        <v>128</v>
      </c>
      <c r="K421" s="102">
        <v>44649</v>
      </c>
      <c r="L421" s="87">
        <v>44658</v>
      </c>
      <c r="M421" s="85">
        <v>101</v>
      </c>
      <c r="N421" s="85" t="s">
        <v>1490</v>
      </c>
      <c r="O421" s="85" t="s">
        <v>4558</v>
      </c>
      <c r="P421" s="85" t="s">
        <v>4435</v>
      </c>
    </row>
    <row r="422" spans="1:16" x14ac:dyDescent="0.3">
      <c r="A422" s="85">
        <v>288701</v>
      </c>
      <c r="B422" s="85" t="s">
        <v>5918</v>
      </c>
      <c r="C422" s="85" t="s">
        <v>5921</v>
      </c>
      <c r="D422" s="85">
        <v>50</v>
      </c>
      <c r="E422" s="85" t="s">
        <v>2249</v>
      </c>
      <c r="F422" s="85" t="s">
        <v>6053</v>
      </c>
      <c r="G422" s="85" t="s">
        <v>6054</v>
      </c>
      <c r="H422" s="85" t="s">
        <v>6008</v>
      </c>
      <c r="I422" s="105">
        <v>1.0684</v>
      </c>
      <c r="J422" s="100">
        <v>20.3</v>
      </c>
      <c r="K422" s="102">
        <v>44652</v>
      </c>
      <c r="L422" s="87">
        <v>44663</v>
      </c>
      <c r="M422" s="85">
        <v>100.5</v>
      </c>
      <c r="N422" s="84" t="s">
        <v>1490</v>
      </c>
      <c r="O422" s="85" t="s">
        <v>4558</v>
      </c>
      <c r="P422" s="85" t="s">
        <v>4435</v>
      </c>
    </row>
    <row r="423" spans="1:16" x14ac:dyDescent="0.3">
      <c r="A423" s="85">
        <v>37074</v>
      </c>
      <c r="B423" s="85" t="s">
        <v>5974</v>
      </c>
      <c r="C423" s="85" t="s">
        <v>2130</v>
      </c>
      <c r="D423" s="85">
        <v>10</v>
      </c>
      <c r="E423" s="85" t="s">
        <v>2249</v>
      </c>
      <c r="F423" s="85"/>
      <c r="G423" s="85"/>
      <c r="H423" s="85" t="s">
        <v>6009</v>
      </c>
      <c r="I423" s="105">
        <v>1.0249999999999999</v>
      </c>
      <c r="J423" s="100">
        <v>118.8</v>
      </c>
      <c r="K423" s="102">
        <v>44658</v>
      </c>
      <c r="L423" s="87">
        <v>44665</v>
      </c>
      <c r="M423" s="85">
        <v>124.85</v>
      </c>
      <c r="N423" s="84" t="s">
        <v>1490</v>
      </c>
      <c r="O423" s="85" t="s">
        <v>4558</v>
      </c>
      <c r="P423" s="85" t="s">
        <v>4434</v>
      </c>
    </row>
    <row r="424" spans="1:16" x14ac:dyDescent="0.3">
      <c r="A424" s="85">
        <v>66701</v>
      </c>
      <c r="B424" s="85" t="s">
        <v>5911</v>
      </c>
      <c r="C424" s="85" t="str">
        <f ca="1">"TCRI"&amp;VLOOKUP(VALUE(LEFT($C424,4)), TCRI!$A:$B,2,FALSE)</f>
        <v>TCRI3</v>
      </c>
      <c r="D424" s="85">
        <v>15</v>
      </c>
      <c r="E424" s="85" t="s">
        <v>2583</v>
      </c>
      <c r="F424" s="85" t="s">
        <v>5956</v>
      </c>
      <c r="G424" s="85" t="s">
        <v>6098</v>
      </c>
      <c r="H424" s="85" t="s">
        <v>6013</v>
      </c>
      <c r="I424" s="105">
        <v>1.0345</v>
      </c>
      <c r="J424" s="100">
        <v>210</v>
      </c>
      <c r="K424" s="102">
        <v>44662</v>
      </c>
      <c r="L424" s="87">
        <v>44669</v>
      </c>
      <c r="M424" s="85">
        <v>112.01</v>
      </c>
      <c r="N424" s="84" t="s">
        <v>1490</v>
      </c>
      <c r="O424" s="85" t="s">
        <v>4558</v>
      </c>
      <c r="P424" s="85" t="s">
        <v>4434</v>
      </c>
    </row>
    <row r="425" spans="1:16" x14ac:dyDescent="0.3">
      <c r="A425" s="85">
        <v>23835</v>
      </c>
      <c r="B425" s="85" t="s">
        <v>5910</v>
      </c>
      <c r="C425" s="85" t="str">
        <f ca="1">"TCRI"&amp;VLOOKUP(VALUE(LEFT($C425,4)), TCRI!$A:$B,2,FALSE)</f>
        <v>TCRI3</v>
      </c>
      <c r="D425" s="85">
        <v>35</v>
      </c>
      <c r="E425" s="85" t="s">
        <v>3071</v>
      </c>
      <c r="F425" s="85" t="s">
        <v>6099</v>
      </c>
      <c r="G425" s="85" t="s">
        <v>6100</v>
      </c>
      <c r="H425" s="85" t="s">
        <v>6055</v>
      </c>
      <c r="I425" s="105">
        <v>1.1019000000000001</v>
      </c>
      <c r="J425" s="100">
        <v>263</v>
      </c>
      <c r="K425" s="102">
        <v>44676</v>
      </c>
      <c r="L425" s="87">
        <v>44684</v>
      </c>
      <c r="M425" s="85">
        <v>101</v>
      </c>
      <c r="N425" s="84" t="s">
        <v>1490</v>
      </c>
      <c r="O425" s="85" t="s">
        <v>4558</v>
      </c>
      <c r="P425" s="85" t="s">
        <v>4435</v>
      </c>
    </row>
    <row r="426" spans="1:16" x14ac:dyDescent="0.3">
      <c r="A426" s="85">
        <v>45801</v>
      </c>
      <c r="B426" s="85" t="s">
        <v>6060</v>
      </c>
      <c r="C426" s="85" t="str">
        <f ca="1">"TCRI"&amp;VLOOKUP(VALUE(LEFT($C426,4)), TCRI!$A:$B,2,FALSE)</f>
        <v>TCRI4</v>
      </c>
      <c r="D426" s="85">
        <v>3</v>
      </c>
      <c r="E426" s="85" t="s">
        <v>3071</v>
      </c>
      <c r="F426" s="85" t="s">
        <v>5970</v>
      </c>
      <c r="G426" s="85" t="s">
        <v>5971</v>
      </c>
      <c r="H426" s="85" t="s">
        <v>2985</v>
      </c>
      <c r="I426" s="105">
        <v>1.0774999999999999</v>
      </c>
      <c r="J426" s="100">
        <v>96</v>
      </c>
      <c r="K426" s="102">
        <v>44677</v>
      </c>
      <c r="L426" s="87">
        <v>44685</v>
      </c>
      <c r="M426" s="85">
        <v>100</v>
      </c>
      <c r="N426" s="84" t="s">
        <v>1490</v>
      </c>
      <c r="O426" s="85" t="s">
        <v>4558</v>
      </c>
      <c r="P426" s="85" t="s">
        <v>4435</v>
      </c>
    </row>
    <row r="427" spans="1:16" x14ac:dyDescent="0.3">
      <c r="A427" s="85">
        <v>35481</v>
      </c>
      <c r="B427" s="85" t="s">
        <v>5996</v>
      </c>
      <c r="C427" s="85" t="str">
        <f ca="1">"TCRI"&amp;VLOOKUP(VALUE(LEFT($C427,4)), TCRI!$A:$B,2,FALSE)</f>
        <v>TCRI5</v>
      </c>
      <c r="D427" s="85">
        <v>4</v>
      </c>
      <c r="E427" s="85" t="s">
        <v>43</v>
      </c>
      <c r="F427" s="85" t="s">
        <v>6101</v>
      </c>
      <c r="G427" s="85" t="s">
        <v>6102</v>
      </c>
      <c r="H427" s="85" t="s">
        <v>6056</v>
      </c>
      <c r="I427" s="105">
        <v>1.0286</v>
      </c>
      <c r="J427" s="100">
        <v>72</v>
      </c>
      <c r="K427" s="102">
        <v>44679</v>
      </c>
      <c r="L427" s="87">
        <v>44687</v>
      </c>
      <c r="M427" s="85">
        <v>109.57</v>
      </c>
      <c r="N427" s="84" t="s">
        <v>1490</v>
      </c>
      <c r="O427" s="85" t="s">
        <v>4558</v>
      </c>
      <c r="P427" s="85" t="s">
        <v>4434</v>
      </c>
    </row>
    <row r="428" spans="1:16" x14ac:dyDescent="0.3">
      <c r="A428" s="85">
        <v>36871</v>
      </c>
      <c r="B428" s="85" t="s">
        <v>3894</v>
      </c>
      <c r="C428" s="85" t="s">
        <v>3938</v>
      </c>
      <c r="D428" s="85">
        <v>6</v>
      </c>
      <c r="E428" s="85" t="s">
        <v>2971</v>
      </c>
      <c r="F428" s="85" t="s">
        <v>6063</v>
      </c>
      <c r="G428" s="85" t="s">
        <v>6064</v>
      </c>
      <c r="H428" s="85" t="s">
        <v>2987</v>
      </c>
      <c r="I428" s="105">
        <v>1.0459000000000001</v>
      </c>
      <c r="J428" s="100">
        <v>152</v>
      </c>
      <c r="K428" s="102">
        <v>44687</v>
      </c>
      <c r="L428" s="87">
        <v>44694</v>
      </c>
      <c r="M428" s="85">
        <v>113.52</v>
      </c>
      <c r="N428" s="84" t="s">
        <v>1490</v>
      </c>
      <c r="O428" s="85" t="s">
        <v>4558</v>
      </c>
      <c r="P428" s="85" t="s">
        <v>4434</v>
      </c>
    </row>
    <row r="429" spans="1:16" x14ac:dyDescent="0.3">
      <c r="A429" s="85">
        <v>65471</v>
      </c>
      <c r="B429" s="85" t="s">
        <v>5990</v>
      </c>
      <c r="C429" s="85" t="s">
        <v>11</v>
      </c>
      <c r="D429" s="85">
        <v>17.5</v>
      </c>
      <c r="E429" s="85" t="s">
        <v>2583</v>
      </c>
      <c r="F429" s="85" t="s">
        <v>6065</v>
      </c>
      <c r="G429" s="85" t="s">
        <v>6064</v>
      </c>
      <c r="H429" s="85" t="s">
        <v>1659</v>
      </c>
      <c r="I429" s="105">
        <v>1.0774999999999999</v>
      </c>
      <c r="J429" s="100">
        <v>278</v>
      </c>
      <c r="K429" s="102">
        <v>44690</v>
      </c>
      <c r="L429" s="87">
        <v>44697</v>
      </c>
      <c r="M429" s="85">
        <v>100.3</v>
      </c>
      <c r="N429" s="84" t="s">
        <v>1490</v>
      </c>
      <c r="O429" s="85" t="s">
        <v>26</v>
      </c>
      <c r="P429" s="85" t="s">
        <v>4434</v>
      </c>
    </row>
    <row r="430" spans="1:16" x14ac:dyDescent="0.3">
      <c r="A430" s="85">
        <v>47633</v>
      </c>
      <c r="B430" s="85" t="s">
        <v>6002</v>
      </c>
      <c r="C430" s="85" t="str">
        <f ca="1">"TCRI"&amp;VLOOKUP(VALUE(LEFT($C430,4)), TCRI!$A:$B,2,FALSE)</f>
        <v>TCRI5</v>
      </c>
      <c r="D430" s="85">
        <v>5</v>
      </c>
      <c r="E430" s="85" t="s">
        <v>2583</v>
      </c>
      <c r="F430" s="85" t="s">
        <v>6103</v>
      </c>
      <c r="G430" s="85" t="s">
        <v>6104</v>
      </c>
      <c r="H430" s="85" t="s">
        <v>6059</v>
      </c>
      <c r="I430" s="105">
        <v>1.02</v>
      </c>
      <c r="J430" s="100">
        <v>102.1</v>
      </c>
      <c r="K430" s="102">
        <v>44692</v>
      </c>
      <c r="L430" s="87">
        <v>44699</v>
      </c>
      <c r="M430" s="85">
        <v>101</v>
      </c>
      <c r="N430" s="84" t="s">
        <v>1564</v>
      </c>
      <c r="O430" s="85" t="s">
        <v>2536</v>
      </c>
      <c r="P430" s="85" t="s">
        <v>4434</v>
      </c>
    </row>
    <row r="431" spans="1:16" x14ac:dyDescent="0.3">
      <c r="A431" s="85">
        <v>53886</v>
      </c>
      <c r="B431" s="85" t="s">
        <v>6003</v>
      </c>
      <c r="C431" s="85" t="s">
        <v>12</v>
      </c>
      <c r="D431" s="85">
        <v>30</v>
      </c>
      <c r="E431" s="85" t="s">
        <v>1492</v>
      </c>
      <c r="F431" s="85" t="s">
        <v>6071</v>
      </c>
      <c r="G431" s="85" t="s">
        <v>6072</v>
      </c>
      <c r="H431" s="85" t="s">
        <v>3478</v>
      </c>
      <c r="I431" s="105">
        <v>1.2388999999999999</v>
      </c>
      <c r="J431" s="100">
        <v>100</v>
      </c>
      <c r="K431" s="102">
        <v>44698</v>
      </c>
      <c r="L431" s="87">
        <v>44705</v>
      </c>
      <c r="M431" s="85">
        <v>101</v>
      </c>
      <c r="N431" s="84" t="s">
        <v>1564</v>
      </c>
      <c r="O431" s="85" t="s">
        <v>24</v>
      </c>
      <c r="P431" s="85" t="s">
        <v>4435</v>
      </c>
    </row>
    <row r="432" spans="1:16" x14ac:dyDescent="0.3">
      <c r="A432" s="85">
        <v>53513</v>
      </c>
      <c r="B432" s="85" t="s">
        <v>6076</v>
      </c>
      <c r="C432" s="85" t="s">
        <v>11</v>
      </c>
      <c r="D432" s="85">
        <v>8</v>
      </c>
      <c r="E432" s="85" t="s">
        <v>2971</v>
      </c>
      <c r="F432" s="85" t="s">
        <v>6074</v>
      </c>
      <c r="G432" s="85" t="s">
        <v>6075</v>
      </c>
      <c r="H432" s="85" t="s">
        <v>6077</v>
      </c>
      <c r="I432" s="105">
        <v>1.06</v>
      </c>
      <c r="J432" s="100">
        <v>63.9</v>
      </c>
      <c r="K432" s="102">
        <v>44705</v>
      </c>
      <c r="L432" s="87">
        <v>44712</v>
      </c>
      <c r="M432" s="85">
        <v>100.8</v>
      </c>
      <c r="N432" s="84" t="s">
        <v>1564</v>
      </c>
      <c r="O432" s="85" t="s">
        <v>2536</v>
      </c>
      <c r="P432" s="85" t="s">
        <v>4435</v>
      </c>
    </row>
    <row r="433" spans="1:16" x14ac:dyDescent="0.3">
      <c r="A433" s="85">
        <v>43031</v>
      </c>
      <c r="B433" s="85" t="s">
        <v>5884</v>
      </c>
      <c r="C433" s="85" t="str">
        <f ca="1">"TCRI"&amp;VLOOKUP(VALUE(LEFT($C433,4)), TCRI!$A:$B,2,FALSE)</f>
        <v>TCRI7</v>
      </c>
      <c r="D433" s="85">
        <v>3</v>
      </c>
      <c r="E433" s="85" t="s">
        <v>4845</v>
      </c>
      <c r="F433" s="85">
        <v>44666</v>
      </c>
      <c r="G433" s="85">
        <v>44685</v>
      </c>
      <c r="H433" s="85" t="s">
        <v>1664</v>
      </c>
      <c r="I433" s="105">
        <v>1.06</v>
      </c>
      <c r="J433" s="100">
        <v>27.93</v>
      </c>
      <c r="K433" s="102">
        <v>44708</v>
      </c>
      <c r="L433" s="87">
        <v>44718</v>
      </c>
      <c r="M433" s="85">
        <v>100</v>
      </c>
      <c r="N433" s="84" t="s">
        <v>1490</v>
      </c>
      <c r="O433" s="85" t="s">
        <v>25</v>
      </c>
      <c r="P433" s="85" t="s">
        <v>4435</v>
      </c>
    </row>
    <row r="434" spans="1:16" x14ac:dyDescent="0.3">
      <c r="A434" s="85">
        <v>66641</v>
      </c>
      <c r="B434" s="85" t="s">
        <v>5989</v>
      </c>
      <c r="C434" s="85" t="str">
        <f ca="1">"TCRI"&amp;VLOOKUP(VALUE(LEFT($C434,4)), TCRI!$A:$B,2,FALSE)</f>
        <v>TCRI6</v>
      </c>
      <c r="D434" s="85">
        <v>5</v>
      </c>
      <c r="E434" s="85" t="s">
        <v>2557</v>
      </c>
      <c r="F434" s="85" t="s">
        <v>6074</v>
      </c>
      <c r="G434" s="85" t="s">
        <v>6075</v>
      </c>
      <c r="H434" s="85" t="s">
        <v>6070</v>
      </c>
      <c r="I434" s="105">
        <v>1.0660000000000001</v>
      </c>
      <c r="J434" s="100">
        <v>96</v>
      </c>
      <c r="K434" s="102">
        <v>44711</v>
      </c>
      <c r="L434" s="87">
        <v>44719</v>
      </c>
      <c r="M434" s="85">
        <v>101</v>
      </c>
      <c r="N434" s="84" t="s">
        <v>1490</v>
      </c>
      <c r="O434" s="85" t="s">
        <v>4558</v>
      </c>
      <c r="P434" s="85" t="s">
        <v>4435</v>
      </c>
    </row>
    <row r="435" spans="1:16" x14ac:dyDescent="0.3">
      <c r="A435" s="85">
        <v>30336</v>
      </c>
      <c r="B435" s="85" t="s">
        <v>6052</v>
      </c>
      <c r="C435" s="85" t="str">
        <f ca="1">"TCRI"&amp;VLOOKUP(VALUE(LEFT($C435,4)), TCRI!$A:$B,2,FALSE)</f>
        <v>TCRI5</v>
      </c>
      <c r="D435" s="85">
        <v>20</v>
      </c>
      <c r="E435" s="85" t="s">
        <v>2456</v>
      </c>
      <c r="F435" s="85" t="s">
        <v>6105</v>
      </c>
      <c r="G435" s="85" t="s">
        <v>6106</v>
      </c>
      <c r="H435" s="85" t="s">
        <v>6068</v>
      </c>
      <c r="I435" s="105">
        <v>1.1000000000000001</v>
      </c>
      <c r="J435" s="100">
        <v>34.270000000000003</v>
      </c>
      <c r="K435" s="102">
        <v>44713</v>
      </c>
      <c r="L435" s="87">
        <v>44721</v>
      </c>
      <c r="M435" s="85">
        <v>100</v>
      </c>
      <c r="N435" s="84" t="s">
        <v>1564</v>
      </c>
      <c r="O435" s="85" t="s">
        <v>2551</v>
      </c>
      <c r="P435" s="85" t="s">
        <v>4435</v>
      </c>
    </row>
    <row r="436" spans="1:16" x14ac:dyDescent="0.3">
      <c r="A436" s="85">
        <v>13421</v>
      </c>
      <c r="B436" s="85" t="s">
        <v>6080</v>
      </c>
      <c r="C436" s="85" t="s">
        <v>4862</v>
      </c>
      <c r="D436" s="85">
        <v>2</v>
      </c>
      <c r="E436" s="85" t="s">
        <v>3881</v>
      </c>
      <c r="F436" s="85" t="s">
        <v>6081</v>
      </c>
      <c r="G436" s="85" t="s">
        <v>6082</v>
      </c>
      <c r="H436" s="85" t="s">
        <v>6083</v>
      </c>
      <c r="I436" s="105">
        <v>1.0381</v>
      </c>
      <c r="J436" s="100">
        <v>72</v>
      </c>
      <c r="K436" s="102">
        <v>44714</v>
      </c>
      <c r="L436" s="87">
        <v>44722</v>
      </c>
      <c r="M436" s="85">
        <v>112.93</v>
      </c>
      <c r="N436" s="84" t="s">
        <v>3742</v>
      </c>
      <c r="O436" s="85" t="s">
        <v>4688</v>
      </c>
      <c r="P436" s="85" t="s">
        <v>4434</v>
      </c>
    </row>
    <row r="437" spans="1:16" x14ac:dyDescent="0.3">
      <c r="A437" s="85">
        <v>65701</v>
      </c>
      <c r="B437" s="85" t="s">
        <v>6085</v>
      </c>
      <c r="C437" s="85" t="s">
        <v>10</v>
      </c>
      <c r="D437" s="85">
        <v>1.5</v>
      </c>
      <c r="E437" s="85" t="s">
        <v>4936</v>
      </c>
      <c r="F437" s="85" t="s">
        <v>6086</v>
      </c>
      <c r="G437" s="85" t="s">
        <v>6087</v>
      </c>
      <c r="H437" s="85" t="s">
        <v>6088</v>
      </c>
      <c r="I437" s="105">
        <v>1.02</v>
      </c>
      <c r="J437" s="100">
        <v>40.799999999999997</v>
      </c>
      <c r="K437" s="102">
        <v>44718</v>
      </c>
      <c r="L437" s="87">
        <v>44725</v>
      </c>
      <c r="M437" s="85">
        <v>104.61</v>
      </c>
      <c r="N437" s="84" t="s">
        <v>3742</v>
      </c>
      <c r="O437" s="85" t="s">
        <v>4909</v>
      </c>
      <c r="P437" s="85" t="s">
        <v>4434</v>
      </c>
    </row>
    <row r="438" spans="1:16" x14ac:dyDescent="0.3">
      <c r="A438" s="85">
        <v>52881</v>
      </c>
      <c r="B438" s="85" t="s">
        <v>6108</v>
      </c>
      <c r="C438" s="85" t="s">
        <v>5</v>
      </c>
      <c r="D438" s="85">
        <v>5</v>
      </c>
      <c r="E438" s="85" t="s">
        <v>3881</v>
      </c>
      <c r="F438" s="85" t="s">
        <v>6104</v>
      </c>
      <c r="G438" s="85" t="s">
        <v>6109</v>
      </c>
      <c r="H438" s="85" t="s">
        <v>6110</v>
      </c>
      <c r="I438" s="105">
        <v>1.03</v>
      </c>
      <c r="J438" s="100">
        <v>153</v>
      </c>
      <c r="K438" s="102">
        <v>44720</v>
      </c>
      <c r="L438" s="87">
        <v>44727</v>
      </c>
      <c r="M438" s="85">
        <v>103.82</v>
      </c>
      <c r="N438" s="84" t="s">
        <v>3742</v>
      </c>
      <c r="O438" s="85" t="s">
        <v>4688</v>
      </c>
      <c r="P438" s="85" t="s">
        <v>4434</v>
      </c>
    </row>
    <row r="439" spans="1:16" x14ac:dyDescent="0.3">
      <c r="A439" s="85">
        <v>67611</v>
      </c>
      <c r="B439" s="85" t="s">
        <v>6111</v>
      </c>
      <c r="C439" s="85" t="s">
        <v>12</v>
      </c>
      <c r="D439" s="85">
        <v>4</v>
      </c>
      <c r="E439" s="85" t="s">
        <v>3686</v>
      </c>
      <c r="F439" s="85" t="s">
        <v>6112</v>
      </c>
      <c r="G439" s="85" t="s">
        <v>6075</v>
      </c>
      <c r="H439" s="85" t="s">
        <v>6113</v>
      </c>
      <c r="I439" s="105">
        <v>1.06</v>
      </c>
      <c r="J439" s="100">
        <v>105.9</v>
      </c>
      <c r="K439" s="102">
        <v>44720</v>
      </c>
      <c r="L439" s="87">
        <v>44727</v>
      </c>
      <c r="M439" s="85">
        <v>101</v>
      </c>
      <c r="N439" s="84" t="s">
        <v>3742</v>
      </c>
      <c r="O439" s="85" t="s">
        <v>23</v>
      </c>
      <c r="P439" s="85" t="s">
        <v>4435</v>
      </c>
    </row>
    <row r="440" spans="1:16" x14ac:dyDescent="0.3">
      <c r="A440" s="85">
        <v>99211</v>
      </c>
      <c r="B440" s="85" t="s">
        <v>6117</v>
      </c>
      <c r="C440" s="85" t="s">
        <v>3851</v>
      </c>
      <c r="D440" s="85">
        <v>40</v>
      </c>
      <c r="E440" s="85" t="s">
        <v>3748</v>
      </c>
      <c r="F440" s="85" t="s">
        <v>6118</v>
      </c>
      <c r="G440" s="85" t="s">
        <v>6119</v>
      </c>
      <c r="H440" s="85" t="s">
        <v>6120</v>
      </c>
      <c r="I440" s="105">
        <v>1.1499999999999999</v>
      </c>
      <c r="J440" s="100">
        <v>290.7</v>
      </c>
      <c r="K440" s="102">
        <v>44725</v>
      </c>
      <c r="L440" s="87">
        <v>44732</v>
      </c>
      <c r="M440" s="85">
        <v>100.5</v>
      </c>
      <c r="N440" s="84" t="s">
        <v>3554</v>
      </c>
      <c r="O440" s="85" t="s">
        <v>4688</v>
      </c>
      <c r="P440" s="85" t="s">
        <v>4435</v>
      </c>
    </row>
    <row r="441" spans="1:16" x14ac:dyDescent="0.3">
      <c r="A441" s="85">
        <v>61342</v>
      </c>
      <c r="B441" s="85" t="s">
        <v>6122</v>
      </c>
      <c r="C441" s="85" t="s">
        <v>3750</v>
      </c>
      <c r="D441" s="85">
        <v>2</v>
      </c>
      <c r="E441" s="85" t="s">
        <v>4936</v>
      </c>
      <c r="F441" s="85" t="s">
        <v>6071</v>
      </c>
      <c r="G441" s="85" t="s">
        <v>6123</v>
      </c>
      <c r="H441" s="85" t="s">
        <v>6124</v>
      </c>
      <c r="I441" s="105">
        <v>1.02</v>
      </c>
      <c r="J441" s="100">
        <v>21.6</v>
      </c>
      <c r="K441" s="102">
        <v>44726</v>
      </c>
      <c r="L441" s="87">
        <v>44733</v>
      </c>
      <c r="M441" s="85">
        <v>116.23</v>
      </c>
      <c r="N441" s="84" t="s">
        <v>3742</v>
      </c>
      <c r="O441" s="85" t="s">
        <v>4688</v>
      </c>
      <c r="P441" s="85" t="s">
        <v>4434</v>
      </c>
    </row>
    <row r="442" spans="1:16" x14ac:dyDescent="0.3">
      <c r="A442" s="85">
        <v>36451</v>
      </c>
      <c r="B442" s="85" t="s">
        <v>6005</v>
      </c>
      <c r="C442" s="85" t="str">
        <f ca="1">"TCRI"&amp;VLOOKUP(VALUE(LEFT($C442,4)), TCRI!$A:$B,2,FALSE)</f>
        <v>TCRI6</v>
      </c>
      <c r="D442" s="85">
        <v>6</v>
      </c>
      <c r="E442" s="85" t="s">
        <v>3071</v>
      </c>
      <c r="F442" s="85" t="str">
        <f ca="1">LEFT(VLOOKUP(VALUE(LEFT($C442,4)),送件!$1:$1048576,11,FALSE),3)+1911&amp;"/"&amp;MID(VLOOKUP(VALUE(LEFT($C442,4)),送件!$1:$1048576,11,FALSE),4,2)&amp;"/"&amp;RIGHT(VLOOKUP(VALUE(LEFT($C442,4)),送件!$1:$1048576,11,FALSE),2)</f>
        <v>2022/04/25</v>
      </c>
      <c r="G442" s="85" t="str">
        <f ca="1">LEFT(VLOOKUP(VALUE(LEFT($C442,4)),送件!$1:$1048576,15,FALSE),3)+1911&amp;"/"&amp;MID(VLOOKUP(VALUE(LEFT($C442,4)),送件!$1:$1048576,15,FALSE),4,2)&amp;"/"&amp;RIGHT(VLOOKUP(VALUE(LEFT($C442,4)),送件!$1:$1048576,15,FALSE),2)</f>
        <v>2022/05/12</v>
      </c>
      <c r="H442" s="85" t="s">
        <v>6084</v>
      </c>
      <c r="I442" s="105">
        <v>1.0269999999999999</v>
      </c>
      <c r="J442" s="100">
        <v>57</v>
      </c>
      <c r="K442" s="102">
        <v>44733</v>
      </c>
      <c r="L442" s="87">
        <v>44740</v>
      </c>
      <c r="M442" s="85">
        <v>108.67</v>
      </c>
      <c r="N442" s="84" t="s">
        <v>1490</v>
      </c>
      <c r="O442" s="85" t="s">
        <v>26</v>
      </c>
      <c r="P442" s="85" t="s">
        <v>4434</v>
      </c>
    </row>
    <row r="443" spans="1:16" x14ac:dyDescent="0.3">
      <c r="A443" s="85">
        <v>41683</v>
      </c>
      <c r="B443" s="85" t="s">
        <v>6007</v>
      </c>
      <c r="C443" s="85" t="s">
        <v>2568</v>
      </c>
      <c r="D443" s="85">
        <v>4</v>
      </c>
      <c r="E443" s="85" t="s">
        <v>1492</v>
      </c>
      <c r="F443" s="85"/>
      <c r="G443" s="85"/>
      <c r="H443" s="85" t="s">
        <v>6114</v>
      </c>
      <c r="I443" s="105">
        <v>1.0436000000000001</v>
      </c>
      <c r="J443" s="100">
        <v>27.5</v>
      </c>
      <c r="K443" s="102">
        <v>44739</v>
      </c>
      <c r="L443" s="87">
        <v>44746</v>
      </c>
      <c r="M443" s="85">
        <v>105.16</v>
      </c>
      <c r="N443" s="84" t="s">
        <v>1490</v>
      </c>
      <c r="O443" s="85" t="s">
        <v>26</v>
      </c>
      <c r="P443" s="85" t="s">
        <v>4434</v>
      </c>
    </row>
    <row r="444" spans="1:16" x14ac:dyDescent="0.3">
      <c r="A444" s="85">
        <v>62853</v>
      </c>
      <c r="B444" s="85" t="s">
        <v>6129</v>
      </c>
      <c r="C444" s="85" t="s">
        <v>3851</v>
      </c>
      <c r="D444" s="85">
        <v>28</v>
      </c>
      <c r="E444" s="85" t="s">
        <v>2249</v>
      </c>
      <c r="F444" s="85"/>
      <c r="G444" s="85"/>
      <c r="H444" s="85" t="s">
        <v>6121</v>
      </c>
      <c r="I444" s="105">
        <v>1.0980000000000001</v>
      </c>
      <c r="J444" s="100">
        <v>74.5</v>
      </c>
      <c r="K444" s="102">
        <v>44739</v>
      </c>
      <c r="L444" s="87">
        <v>44746</v>
      </c>
      <c r="M444" s="85">
        <v>101</v>
      </c>
      <c r="N444" s="84" t="s">
        <v>1490</v>
      </c>
      <c r="O444" s="85" t="s">
        <v>4558</v>
      </c>
      <c r="P444" s="85" t="s">
        <v>4435</v>
      </c>
    </row>
    <row r="445" spans="1:16" x14ac:dyDescent="0.3">
      <c r="A445" s="85">
        <v>24972</v>
      </c>
      <c r="B445" s="85" t="s">
        <v>6062</v>
      </c>
      <c r="C445" s="85" t="s">
        <v>5028</v>
      </c>
      <c r="D445" s="85">
        <v>3</v>
      </c>
      <c r="E445" s="85" t="s">
        <v>2265</v>
      </c>
      <c r="F445" s="85" t="s">
        <v>6138</v>
      </c>
      <c r="G445" s="85" t="s">
        <v>6139</v>
      </c>
      <c r="H445" s="85" t="s">
        <v>6125</v>
      </c>
      <c r="I445" s="105">
        <v>1.0250999999999999</v>
      </c>
      <c r="J445" s="100">
        <v>85</v>
      </c>
      <c r="K445" s="102">
        <v>44749</v>
      </c>
      <c r="L445" s="87">
        <v>44756</v>
      </c>
      <c r="M445" s="85">
        <v>104.97</v>
      </c>
      <c r="N445" s="84" t="s">
        <v>1490</v>
      </c>
      <c r="O445" s="85" t="s">
        <v>4558</v>
      </c>
      <c r="P445" s="85" t="s">
        <v>4434</v>
      </c>
    </row>
    <row r="446" spans="1:16" x14ac:dyDescent="0.3">
      <c r="A446" s="85">
        <v>36803</v>
      </c>
      <c r="B446" s="85" t="s">
        <v>6061</v>
      </c>
      <c r="C446" s="85" t="s">
        <v>10</v>
      </c>
      <c r="D446" s="85">
        <v>10</v>
      </c>
      <c r="E446" s="85" t="s">
        <v>2194</v>
      </c>
      <c r="F446" s="85" t="s">
        <v>6123</v>
      </c>
      <c r="G446" s="85" t="s">
        <v>6140</v>
      </c>
      <c r="H446" s="85" t="s">
        <v>6128</v>
      </c>
      <c r="I446" s="105">
        <v>1.06</v>
      </c>
      <c r="J446" s="100">
        <v>231.4</v>
      </c>
      <c r="K446" s="102">
        <v>44749</v>
      </c>
      <c r="L446" s="87">
        <v>44756</v>
      </c>
      <c r="M446" s="85">
        <v>100</v>
      </c>
      <c r="N446" s="84" t="s">
        <v>1490</v>
      </c>
      <c r="O446" s="85" t="s">
        <v>26</v>
      </c>
      <c r="P446" s="85" t="s">
        <v>4435</v>
      </c>
    </row>
    <row r="447" spans="1:16" x14ac:dyDescent="0.3">
      <c r="A447" s="85">
        <v>80273</v>
      </c>
      <c r="B447" s="85" t="s">
        <v>6107</v>
      </c>
      <c r="C447" s="85" t="s">
        <v>10</v>
      </c>
      <c r="D447" s="85">
        <v>10</v>
      </c>
      <c r="E447" s="85" t="s">
        <v>4844</v>
      </c>
      <c r="F447" s="85" t="s">
        <v>6144</v>
      </c>
      <c r="G447" s="85" t="s">
        <v>6145</v>
      </c>
      <c r="H447" s="85" t="s">
        <v>6146</v>
      </c>
      <c r="I447" s="105">
        <v>1.0646</v>
      </c>
      <c r="J447" s="100">
        <v>67.599999999999994</v>
      </c>
      <c r="K447" s="102">
        <v>44755</v>
      </c>
      <c r="L447" s="87">
        <v>44762</v>
      </c>
      <c r="M447" s="85">
        <v>101</v>
      </c>
      <c r="N447" s="84" t="s">
        <v>3554</v>
      </c>
      <c r="O447" s="85" t="s">
        <v>6147</v>
      </c>
      <c r="P447" s="85" t="s">
        <v>4435</v>
      </c>
    </row>
    <row r="448" spans="1:16" x14ac:dyDescent="0.3">
      <c r="A448" s="85">
        <v>89383</v>
      </c>
      <c r="B448" s="85" t="s">
        <v>6150</v>
      </c>
      <c r="C448" s="85" t="s">
        <v>5</v>
      </c>
      <c r="D448" s="85">
        <v>10</v>
      </c>
      <c r="E448" s="85" t="s">
        <v>3695</v>
      </c>
      <c r="F448" s="85" t="s">
        <v>6123</v>
      </c>
      <c r="G448" s="85" t="s">
        <v>6140</v>
      </c>
      <c r="H448" s="85" t="s">
        <v>6151</v>
      </c>
      <c r="I448" s="105">
        <v>1.0226999999999999</v>
      </c>
      <c r="J448" s="100">
        <v>81</v>
      </c>
      <c r="K448" s="102">
        <v>44762</v>
      </c>
      <c r="L448" s="87">
        <v>44769</v>
      </c>
      <c r="M448" s="85">
        <v>102</v>
      </c>
      <c r="N448" s="84" t="s">
        <v>3742</v>
      </c>
      <c r="O448" s="85" t="s">
        <v>4688</v>
      </c>
      <c r="P448" s="85" t="s">
        <v>4434</v>
      </c>
    </row>
    <row r="449" spans="1:16" x14ac:dyDescent="0.3">
      <c r="A449" s="85">
        <v>32094</v>
      </c>
      <c r="B449" s="85" t="s">
        <v>6152</v>
      </c>
      <c r="C449" s="85" t="s">
        <v>10</v>
      </c>
      <c r="D449" s="85">
        <v>6</v>
      </c>
      <c r="E449" s="85" t="s">
        <v>3686</v>
      </c>
      <c r="F449" s="85" t="s">
        <v>6119</v>
      </c>
      <c r="G449" s="85" t="s">
        <v>6153</v>
      </c>
      <c r="H449" s="85" t="s">
        <v>6154</v>
      </c>
      <c r="I449" s="105">
        <v>1.0203</v>
      </c>
      <c r="J449" s="100">
        <v>38.200000000000003</v>
      </c>
      <c r="K449" s="102">
        <v>44763</v>
      </c>
      <c r="L449" s="87">
        <v>44770</v>
      </c>
      <c r="M449" s="85">
        <v>101</v>
      </c>
      <c r="N449" s="84" t="s">
        <v>3742</v>
      </c>
      <c r="O449" s="85" t="s">
        <v>6155</v>
      </c>
      <c r="P449" s="85" t="s">
        <v>4434</v>
      </c>
    </row>
    <row r="450" spans="1:16" ht="12.6" customHeight="1" x14ac:dyDescent="0.3">
      <c r="A450" s="85">
        <v>64774</v>
      </c>
      <c r="B450" s="85" t="s">
        <v>6156</v>
      </c>
      <c r="C450" s="85" t="s">
        <v>10</v>
      </c>
      <c r="D450" s="85">
        <v>10</v>
      </c>
      <c r="E450" s="85" t="s">
        <v>3918</v>
      </c>
      <c r="F450" s="85" t="s">
        <v>6157</v>
      </c>
      <c r="G450" s="85" t="s">
        <v>6158</v>
      </c>
      <c r="H450" s="85" t="s">
        <v>6154</v>
      </c>
      <c r="I450" s="105">
        <v>1.02</v>
      </c>
      <c r="J450" s="100">
        <v>53.9</v>
      </c>
      <c r="K450" s="102">
        <v>44763</v>
      </c>
      <c r="L450" s="87">
        <v>44770</v>
      </c>
      <c r="M450" s="85">
        <v>100.91</v>
      </c>
      <c r="N450" s="84" t="s">
        <v>3554</v>
      </c>
      <c r="O450" s="85" t="s">
        <v>4868</v>
      </c>
      <c r="P450" s="85" t="s">
        <v>4434</v>
      </c>
    </row>
    <row r="451" spans="1:16" ht="12.6" customHeight="1" x14ac:dyDescent="0.3">
      <c r="A451" s="85">
        <v>26415</v>
      </c>
      <c r="B451" s="85" t="s">
        <v>6116</v>
      </c>
      <c r="C451" s="85" t="s">
        <v>10</v>
      </c>
      <c r="D451" s="85">
        <v>6</v>
      </c>
      <c r="E451" s="85" t="s">
        <v>4844</v>
      </c>
      <c r="F451" s="85" t="s">
        <v>6139</v>
      </c>
      <c r="G451" s="85" t="s">
        <v>6153</v>
      </c>
      <c r="H451" s="85" t="s">
        <v>6159</v>
      </c>
      <c r="I451" s="105">
        <v>1.02</v>
      </c>
      <c r="J451" s="100">
        <v>19.989999999999998</v>
      </c>
      <c r="K451" s="102">
        <v>44770</v>
      </c>
      <c r="L451" s="87">
        <v>44777</v>
      </c>
      <c r="M451" s="85">
        <v>101</v>
      </c>
      <c r="N451" s="84" t="s">
        <v>3742</v>
      </c>
      <c r="O451" s="85" t="s">
        <v>4688</v>
      </c>
      <c r="P451" s="85" t="s">
        <v>4434</v>
      </c>
    </row>
    <row r="452" spans="1:16" x14ac:dyDescent="0.3">
      <c r="A452" s="85">
        <v>49681</v>
      </c>
      <c r="B452" s="85" t="s">
        <v>6160</v>
      </c>
      <c r="C452" s="85" t="s">
        <v>5</v>
      </c>
      <c r="D452" s="85">
        <v>3</v>
      </c>
      <c r="E452" s="85" t="s">
        <v>3695</v>
      </c>
      <c r="F452" s="85" t="s">
        <v>6161</v>
      </c>
      <c r="G452" s="85" t="s">
        <v>6162</v>
      </c>
      <c r="H452" s="85" t="s">
        <v>6163</v>
      </c>
      <c r="I452" s="105">
        <v>1.02</v>
      </c>
      <c r="J452" s="100">
        <v>137.19999999999999</v>
      </c>
      <c r="K452" s="102">
        <v>44771</v>
      </c>
      <c r="L452" s="87">
        <v>44778</v>
      </c>
      <c r="M452" s="85">
        <v>104.98</v>
      </c>
      <c r="N452" s="84" t="s">
        <v>3742</v>
      </c>
      <c r="O452" s="85" t="s">
        <v>23</v>
      </c>
      <c r="P452" s="85" t="s">
        <v>4434</v>
      </c>
    </row>
    <row r="453" spans="1:16" x14ac:dyDescent="0.3">
      <c r="A453" s="85">
        <v>65913</v>
      </c>
      <c r="B453" s="85" t="s">
        <v>6170</v>
      </c>
      <c r="C453" s="85" t="s">
        <v>11</v>
      </c>
      <c r="D453" s="85">
        <v>3</v>
      </c>
      <c r="E453" s="85" t="s">
        <v>4011</v>
      </c>
      <c r="F453" s="87">
        <v>44736</v>
      </c>
      <c r="G453" s="87">
        <v>44754</v>
      </c>
      <c r="H453" s="85" t="s">
        <v>6171</v>
      </c>
      <c r="I453" s="105" t="s">
        <v>6172</v>
      </c>
      <c r="J453" s="100">
        <v>48.5</v>
      </c>
      <c r="K453" s="102">
        <v>44785</v>
      </c>
      <c r="L453" s="87">
        <v>44792</v>
      </c>
      <c r="M453" s="85">
        <v>100</v>
      </c>
      <c r="N453" s="84" t="s">
        <v>3742</v>
      </c>
      <c r="O453" s="85" t="s">
        <v>4909</v>
      </c>
      <c r="P453" s="85" t="s">
        <v>4435</v>
      </c>
    </row>
    <row r="454" spans="1:16" x14ac:dyDescent="0.3">
      <c r="A454" s="85">
        <v>50096</v>
      </c>
      <c r="B454" s="85" t="s">
        <v>6066</v>
      </c>
      <c r="C454" s="85" t="str">
        <f ca="1">"TCRI"&amp;VLOOKUP(VALUE(LEFT($C454,4)), TCRI!$A:$B,2,FALSE)</f>
        <v>TCRI5</v>
      </c>
      <c r="D454" s="85">
        <v>30</v>
      </c>
      <c r="E454" s="85" t="s">
        <v>2136</v>
      </c>
      <c r="F454" s="87" t="str">
        <f ca="1">LEFT(VLOOKUP(VALUE(LEFT($C454,4)),送件!$1:$1048576,11,FALSE),3)+1911&amp;"/"&amp;MID(VLOOKUP(VALUE(LEFT($C454,4)),送件!$1:$1048576,11,FALSE),4,2)&amp;"/"&amp;RIGHT(VLOOKUP(VALUE(LEFT($C454,4)),送件!$1:$1048576,11,FALSE),2)</f>
        <v>2022/05/05</v>
      </c>
      <c r="G454" s="87" t="str">
        <f ca="1">LEFT(VLOOKUP(VALUE(LEFT($C454,4)),送件!$1:$1048576,15,FALSE),3)+1911&amp;"/"&amp;MID(VLOOKUP(VALUE(LEFT($C454,4)),送件!$1:$1048576,15,FALSE),4,2)&amp;"/"&amp;RIGHT(VLOOKUP(VALUE(LEFT($C454,4)),送件!$1:$1048576,15,FALSE),2)</f>
        <v>2022/05/23</v>
      </c>
      <c r="H454" s="85" t="s">
        <v>1779</v>
      </c>
      <c r="I454" s="105" t="s">
        <v>5211</v>
      </c>
      <c r="J454" s="100">
        <v>33.9</v>
      </c>
      <c r="K454" s="102">
        <v>44788</v>
      </c>
      <c r="L454" s="87">
        <v>44795</v>
      </c>
      <c r="M454" s="85">
        <v>101</v>
      </c>
      <c r="N454" s="84" t="s">
        <v>1490</v>
      </c>
      <c r="O454" s="85" t="s">
        <v>4561</v>
      </c>
      <c r="P454" s="85" t="s">
        <v>4435</v>
      </c>
    </row>
    <row r="455" spans="1:16" x14ac:dyDescent="0.3">
      <c r="A455" s="85">
        <v>84421</v>
      </c>
      <c r="B455" s="85" t="s">
        <v>6173</v>
      </c>
      <c r="C455" s="85" t="s">
        <v>5147</v>
      </c>
      <c r="D455" s="85">
        <v>3</v>
      </c>
      <c r="E455" s="85" t="s">
        <v>2583</v>
      </c>
      <c r="F455" s="87">
        <v>44753</v>
      </c>
      <c r="G455" s="87">
        <v>44769</v>
      </c>
      <c r="H455" s="85" t="s">
        <v>6168</v>
      </c>
      <c r="I455" s="105">
        <v>1.02</v>
      </c>
      <c r="J455" s="100">
        <v>65</v>
      </c>
      <c r="K455" s="102">
        <v>44792</v>
      </c>
      <c r="L455" s="87">
        <v>44799</v>
      </c>
      <c r="M455" s="85">
        <v>105.71</v>
      </c>
      <c r="N455" s="84" t="s">
        <v>1490</v>
      </c>
      <c r="O455" s="85" t="s">
        <v>4558</v>
      </c>
      <c r="P455" s="85" t="s">
        <v>4434</v>
      </c>
    </row>
    <row r="456" spans="1:16" x14ac:dyDescent="0.3">
      <c r="A456" s="85">
        <v>66033</v>
      </c>
      <c r="B456" s="85" t="s">
        <v>6175</v>
      </c>
      <c r="C456" s="85" t="s">
        <v>10</v>
      </c>
      <c r="D456" s="85">
        <v>5</v>
      </c>
      <c r="E456" s="85" t="s">
        <v>3751</v>
      </c>
      <c r="F456" s="85" t="s">
        <v>6176</v>
      </c>
      <c r="G456" s="85" t="s">
        <v>6177</v>
      </c>
      <c r="H456" s="85" t="s">
        <v>6178</v>
      </c>
      <c r="I456" s="105">
        <v>1.06</v>
      </c>
      <c r="J456" s="100">
        <v>18.25</v>
      </c>
      <c r="K456" s="102">
        <v>44797</v>
      </c>
      <c r="L456" s="87">
        <v>44804</v>
      </c>
      <c r="M456" s="85">
        <v>100</v>
      </c>
      <c r="N456" s="84" t="s">
        <v>3742</v>
      </c>
      <c r="O456" s="85" t="s">
        <v>4688</v>
      </c>
      <c r="P456" s="85" t="s">
        <v>4435</v>
      </c>
    </row>
    <row r="457" spans="1:16" x14ac:dyDescent="0.3">
      <c r="A457" s="85">
        <v>52451</v>
      </c>
      <c r="B457" s="85" t="s">
        <v>6179</v>
      </c>
      <c r="C457" s="85" t="s">
        <v>6180</v>
      </c>
      <c r="D457" s="85">
        <v>3</v>
      </c>
      <c r="E457" s="85" t="s">
        <v>3774</v>
      </c>
      <c r="F457" s="85" t="s">
        <v>6176</v>
      </c>
      <c r="G457" s="85" t="s">
        <v>6177</v>
      </c>
      <c r="H457" s="85" t="s">
        <v>6181</v>
      </c>
      <c r="I457" s="105">
        <v>1.02</v>
      </c>
      <c r="J457" s="100">
        <v>64.900000000000006</v>
      </c>
      <c r="K457" s="102">
        <v>44798</v>
      </c>
      <c r="L457" s="87">
        <v>44805</v>
      </c>
      <c r="M457" s="85">
        <v>107.29</v>
      </c>
      <c r="N457" s="84" t="s">
        <v>3742</v>
      </c>
      <c r="O457" s="85" t="s">
        <v>15</v>
      </c>
      <c r="P457" s="85" t="s">
        <v>4434</v>
      </c>
    </row>
    <row r="458" spans="1:16" ht="13.8" customHeight="1" x14ac:dyDescent="0.3">
      <c r="A458" s="85">
        <v>61041</v>
      </c>
      <c r="B458" s="85" t="s">
        <v>6183</v>
      </c>
      <c r="C458" s="85" t="s">
        <v>12</v>
      </c>
      <c r="D458" s="85">
        <v>5</v>
      </c>
      <c r="E458" s="85" t="s">
        <v>3686</v>
      </c>
      <c r="F458" s="85" t="s">
        <v>6119</v>
      </c>
      <c r="G458" s="85" t="s">
        <v>6153</v>
      </c>
      <c r="H458" s="85" t="s">
        <v>6184</v>
      </c>
      <c r="I458" s="105">
        <v>1.06</v>
      </c>
      <c r="J458" s="100">
        <v>132</v>
      </c>
      <c r="K458" s="102">
        <v>44799</v>
      </c>
      <c r="L458" s="87">
        <v>44806</v>
      </c>
      <c r="M458" s="85">
        <v>100.5</v>
      </c>
      <c r="N458" s="84" t="s">
        <v>3554</v>
      </c>
      <c r="O458" s="85" t="s">
        <v>4868</v>
      </c>
      <c r="P458" s="85" t="s">
        <v>4435</v>
      </c>
    </row>
    <row r="459" spans="1:16" ht="13.8" customHeight="1" x14ac:dyDescent="0.3">
      <c r="A459" s="85">
        <v>22313</v>
      </c>
      <c r="B459" s="85" t="s">
        <v>6185</v>
      </c>
      <c r="C459" s="85" t="s">
        <v>12</v>
      </c>
      <c r="D459" s="85">
        <v>13</v>
      </c>
      <c r="E459" s="85" t="s">
        <v>3686</v>
      </c>
      <c r="F459" s="85" t="s">
        <v>6186</v>
      </c>
      <c r="G459" s="85" t="s">
        <v>6187</v>
      </c>
      <c r="H459" s="85" t="s">
        <v>6188</v>
      </c>
      <c r="I459" s="105">
        <v>1.06</v>
      </c>
      <c r="J459" s="100">
        <v>156</v>
      </c>
      <c r="K459" s="102">
        <v>44802</v>
      </c>
      <c r="L459" s="87">
        <v>44809</v>
      </c>
      <c r="M459" s="85">
        <v>100.5</v>
      </c>
      <c r="N459" s="84" t="s">
        <v>3742</v>
      </c>
      <c r="O459" s="85" t="s">
        <v>5890</v>
      </c>
      <c r="P459" s="85" t="s">
        <v>4435</v>
      </c>
    </row>
    <row r="460" spans="1:16" ht="13.8" customHeight="1" x14ac:dyDescent="0.3">
      <c r="A460" s="85">
        <v>45553</v>
      </c>
      <c r="B460" s="85" t="s">
        <v>6192</v>
      </c>
      <c r="C460" s="85" t="s">
        <v>4957</v>
      </c>
      <c r="D460" s="85">
        <v>6</v>
      </c>
      <c r="E460" s="85" t="s">
        <v>3686</v>
      </c>
      <c r="F460" s="85" t="s">
        <v>6193</v>
      </c>
      <c r="G460" s="85" t="s">
        <v>6194</v>
      </c>
      <c r="H460" s="85" t="s">
        <v>6195</v>
      </c>
      <c r="I460" s="105">
        <v>1.0563</v>
      </c>
      <c r="J460" s="100">
        <v>60</v>
      </c>
      <c r="K460" s="102">
        <v>44809</v>
      </c>
      <c r="L460" s="87">
        <v>44817</v>
      </c>
      <c r="M460" s="85">
        <v>103.5</v>
      </c>
      <c r="N460" s="84" t="s">
        <v>3742</v>
      </c>
      <c r="O460" s="85" t="s">
        <v>4688</v>
      </c>
      <c r="P460" s="85" t="s">
        <v>4434</v>
      </c>
    </row>
    <row r="461" spans="1:16" ht="13.8" customHeight="1" x14ac:dyDescent="0.3">
      <c r="A461" s="85">
        <v>33224</v>
      </c>
      <c r="B461" s="85" t="s">
        <v>6196</v>
      </c>
      <c r="C461" s="85" t="s">
        <v>11</v>
      </c>
      <c r="D461" s="85">
        <v>4</v>
      </c>
      <c r="E461" s="85" t="s">
        <v>4239</v>
      </c>
      <c r="F461" s="85" t="s">
        <v>6082</v>
      </c>
      <c r="G461" s="85" t="s">
        <v>6197</v>
      </c>
      <c r="H461" s="85" t="s">
        <v>6198</v>
      </c>
      <c r="I461" s="105">
        <v>1.06</v>
      </c>
      <c r="J461" s="100">
        <v>22.72</v>
      </c>
      <c r="K461" s="102">
        <v>44810</v>
      </c>
      <c r="L461" s="87">
        <v>44818</v>
      </c>
      <c r="M461" s="85">
        <v>100</v>
      </c>
      <c r="N461" s="84" t="s">
        <v>3742</v>
      </c>
      <c r="O461" s="85" t="s">
        <v>15</v>
      </c>
      <c r="P461" s="85" t="s">
        <v>4435</v>
      </c>
    </row>
    <row r="462" spans="1:16" ht="13.8" customHeight="1" x14ac:dyDescent="0.3">
      <c r="A462" s="85">
        <v>64692</v>
      </c>
      <c r="B462" s="85" t="s">
        <v>6142</v>
      </c>
      <c r="C462" s="85" t="str">
        <f ca="1">"TCRI"&amp;VLOOKUP(VALUE(LEFT($C462,4)), TCRI!$A:$B,2,FALSE)</f>
        <v>TCRI4</v>
      </c>
      <c r="D462" s="85">
        <v>10</v>
      </c>
      <c r="E462" s="85" t="s">
        <v>2194</v>
      </c>
      <c r="F462" s="85" t="str">
        <f ca="1">LEFT(VLOOKUP(VALUE(LEFT($C462,4)),送件!$1:$1048576,11,FALSE),3)+1911&amp;"/"&amp;MID(VLOOKUP(VALUE(LEFT($C462,4)),送件!$1:$1048576,11,FALSE),4,2)&amp;"/"&amp;RIGHT(VLOOKUP(VALUE(LEFT($C462,4)),送件!$1:$1048576,11,FALSE),2)</f>
        <v>2022/07/19</v>
      </c>
      <c r="G462" s="85" t="str">
        <f ca="1">LEFT(VLOOKUP(VALUE(LEFT($C462,4)),送件!$1:$1048576,15,FALSE),3)+1911&amp;"/"&amp;MID(VLOOKUP(VALUE(LEFT($C462,4)),送件!$1:$1048576,15,FALSE),4,2)&amp;"/"&amp;RIGHT(VLOOKUP(VALUE(LEFT($C462,4)),送件!$1:$1048576,15,FALSE),2)</f>
        <v>2022/08/04</v>
      </c>
      <c r="H462" s="85" t="s">
        <v>6174</v>
      </c>
      <c r="I462" s="105">
        <v>1.02</v>
      </c>
      <c r="J462" s="100">
        <v>304.98</v>
      </c>
      <c r="K462" s="102">
        <v>44816</v>
      </c>
      <c r="L462" s="87">
        <v>44823</v>
      </c>
      <c r="M462" s="85">
        <v>104.21</v>
      </c>
      <c r="N462" s="84" t="s">
        <v>1490</v>
      </c>
      <c r="O462" s="85" t="s">
        <v>4558</v>
      </c>
      <c r="P462" s="85" t="s">
        <v>4434</v>
      </c>
    </row>
    <row r="463" spans="1:16" x14ac:dyDescent="0.3">
      <c r="A463" s="85">
        <v>41481</v>
      </c>
      <c r="B463" s="85" t="s">
        <v>6201</v>
      </c>
      <c r="C463" s="85" t="s">
        <v>10</v>
      </c>
      <c r="D463" s="85">
        <v>5</v>
      </c>
      <c r="E463" s="85" t="s">
        <v>3933</v>
      </c>
      <c r="F463" s="85" t="s">
        <v>6202</v>
      </c>
      <c r="G463" s="85" t="s">
        <v>6203</v>
      </c>
      <c r="H463" s="85" t="s">
        <v>6204</v>
      </c>
      <c r="I463" s="105">
        <v>1.1000000000000001</v>
      </c>
      <c r="J463" s="100">
        <v>79</v>
      </c>
      <c r="K463" s="102">
        <v>44825</v>
      </c>
      <c r="L463" s="87">
        <v>44832</v>
      </c>
      <c r="M463" s="85">
        <v>101.5</v>
      </c>
      <c r="N463" s="84" t="s">
        <v>3742</v>
      </c>
      <c r="O463" s="85" t="s">
        <v>22</v>
      </c>
      <c r="P463" s="85" t="s">
        <v>4435</v>
      </c>
    </row>
    <row r="464" spans="1:16" x14ac:dyDescent="0.3">
      <c r="A464" s="85">
        <v>64722</v>
      </c>
      <c r="B464" s="85" t="s">
        <v>6205</v>
      </c>
      <c r="C464" s="85" t="s">
        <v>10</v>
      </c>
      <c r="D464" s="85">
        <v>8</v>
      </c>
      <c r="E464" s="85" t="s">
        <v>3695</v>
      </c>
      <c r="F464" s="85" t="s">
        <v>6206</v>
      </c>
      <c r="G464" s="85" t="s">
        <v>6207</v>
      </c>
      <c r="H464" s="85" t="s">
        <v>5255</v>
      </c>
      <c r="I464" s="105">
        <v>1.0204</v>
      </c>
      <c r="J464" s="100">
        <v>300</v>
      </c>
      <c r="K464" s="102">
        <v>44832</v>
      </c>
      <c r="L464" s="87">
        <v>44839</v>
      </c>
      <c r="M464" s="85">
        <v>106.3</v>
      </c>
      <c r="N464" s="84" t="s">
        <v>3554</v>
      </c>
      <c r="O464" s="85" t="s">
        <v>4868</v>
      </c>
      <c r="P464" s="85" t="s">
        <v>4434</v>
      </c>
    </row>
    <row r="465" spans="1:16" x14ac:dyDescent="0.3">
      <c r="A465" s="85">
        <v>23581</v>
      </c>
      <c r="B465" s="85" t="s">
        <v>6208</v>
      </c>
      <c r="C465" s="85" t="s">
        <v>6180</v>
      </c>
      <c r="D465" s="85">
        <v>3</v>
      </c>
      <c r="E465" s="85" t="s">
        <v>3774</v>
      </c>
      <c r="F465" s="85" t="s">
        <v>6209</v>
      </c>
      <c r="G465" s="85" t="s">
        <v>6210</v>
      </c>
      <c r="H465" s="85" t="s">
        <v>5255</v>
      </c>
      <c r="I465" s="105">
        <v>1.0424</v>
      </c>
      <c r="J465" s="100">
        <v>15.5</v>
      </c>
      <c r="K465" s="102">
        <v>44832</v>
      </c>
      <c r="L465" s="87">
        <v>44839</v>
      </c>
      <c r="M465" s="85">
        <v>106.63</v>
      </c>
      <c r="N465" s="84" t="s">
        <v>3742</v>
      </c>
      <c r="O465" s="85" t="s">
        <v>4688</v>
      </c>
      <c r="P465" s="85" t="s">
        <v>4434</v>
      </c>
    </row>
    <row r="466" spans="1:16" x14ac:dyDescent="0.3">
      <c r="A466" s="85">
        <v>41553</v>
      </c>
      <c r="B466" s="85" t="s">
        <v>6211</v>
      </c>
      <c r="C466" s="85" t="s">
        <v>10</v>
      </c>
      <c r="D466" s="85">
        <v>3</v>
      </c>
      <c r="E466" s="85" t="s">
        <v>3751</v>
      </c>
      <c r="F466" s="85" t="s">
        <v>6202</v>
      </c>
      <c r="G466" s="85" t="s">
        <v>6203</v>
      </c>
      <c r="H466" s="85" t="s">
        <v>6212</v>
      </c>
      <c r="I466" s="105">
        <v>1.06</v>
      </c>
      <c r="J466" s="100">
        <v>27.04</v>
      </c>
      <c r="K466" s="102">
        <v>44832</v>
      </c>
      <c r="L466" s="87">
        <v>44839</v>
      </c>
      <c r="M466" s="85">
        <v>100</v>
      </c>
      <c r="N466" s="84" t="s">
        <v>3742</v>
      </c>
      <c r="O466" s="85" t="s">
        <v>15</v>
      </c>
      <c r="P466" s="85" t="s">
        <v>4435</v>
      </c>
    </row>
    <row r="467" spans="1:16" x14ac:dyDescent="0.3">
      <c r="A467" s="85">
        <v>44163</v>
      </c>
      <c r="B467" s="85" t="s">
        <v>6213</v>
      </c>
      <c r="C467" s="85" t="s">
        <v>3938</v>
      </c>
      <c r="D467" s="85">
        <v>10</v>
      </c>
      <c r="E467" s="85" t="s">
        <v>4258</v>
      </c>
      <c r="F467" s="87">
        <v>44796</v>
      </c>
      <c r="G467" s="87">
        <v>44812</v>
      </c>
      <c r="H467" s="85" t="s">
        <v>6214</v>
      </c>
      <c r="I467" s="105">
        <v>1.0226999999999999</v>
      </c>
      <c r="J467" s="100">
        <v>81</v>
      </c>
      <c r="K467" s="102">
        <v>44834</v>
      </c>
      <c r="L467" s="87">
        <v>44841</v>
      </c>
      <c r="M467" s="85">
        <v>100.5</v>
      </c>
      <c r="N467" s="84" t="s">
        <v>3554</v>
      </c>
      <c r="O467" s="85" t="s">
        <v>6147</v>
      </c>
      <c r="P467" s="85" t="s">
        <v>4434</v>
      </c>
    </row>
    <row r="468" spans="1:16" x14ac:dyDescent="0.3">
      <c r="A468" s="85">
        <v>50114</v>
      </c>
      <c r="B468" s="85" t="s">
        <v>6215</v>
      </c>
      <c r="C468" s="85" t="s">
        <v>11</v>
      </c>
      <c r="D468" s="85">
        <v>3.5</v>
      </c>
      <c r="E468" s="85" t="s">
        <v>3923</v>
      </c>
      <c r="F468" s="85" t="s">
        <v>6216</v>
      </c>
      <c r="G468" s="85" t="s">
        <v>6217</v>
      </c>
      <c r="H468" s="85" t="s">
        <v>6218</v>
      </c>
      <c r="I468" s="105">
        <v>1.0727</v>
      </c>
      <c r="J468" s="100">
        <v>27</v>
      </c>
      <c r="K468" s="102">
        <v>44834</v>
      </c>
      <c r="L468" s="87">
        <v>44841</v>
      </c>
      <c r="M468" s="85">
        <v>100.5</v>
      </c>
      <c r="N468" s="84" t="s">
        <v>3742</v>
      </c>
      <c r="O468" s="85" t="s">
        <v>6219</v>
      </c>
      <c r="P468" s="85" t="s">
        <v>4435</v>
      </c>
    </row>
    <row r="469" spans="1:16" x14ac:dyDescent="0.3">
      <c r="A469" s="85">
        <v>44382</v>
      </c>
      <c r="B469" s="85" t="s">
        <v>6221</v>
      </c>
      <c r="C469" s="85" t="s">
        <v>12</v>
      </c>
      <c r="D469" s="85">
        <v>15</v>
      </c>
      <c r="E469" s="85" t="s">
        <v>3748</v>
      </c>
      <c r="F469" s="85" t="s">
        <v>6222</v>
      </c>
      <c r="G469" s="85" t="s">
        <v>6209</v>
      </c>
      <c r="H469" s="85" t="s">
        <v>6223</v>
      </c>
      <c r="I469" s="105">
        <v>1.0267999999999999</v>
      </c>
      <c r="J469" s="100">
        <v>138</v>
      </c>
      <c r="K469" s="102">
        <v>44837</v>
      </c>
      <c r="L469" s="87">
        <v>44845</v>
      </c>
      <c r="M469" s="85">
        <v>101.64</v>
      </c>
      <c r="N469" s="84" t="s">
        <v>3742</v>
      </c>
      <c r="O469" s="85" t="s">
        <v>4688</v>
      </c>
      <c r="P469" s="85" t="s">
        <v>4434</v>
      </c>
    </row>
    <row r="470" spans="1:16" x14ac:dyDescent="0.3">
      <c r="A470" s="85">
        <v>17862</v>
      </c>
      <c r="B470" s="85" t="s">
        <v>6224</v>
      </c>
      <c r="C470" s="85" t="s">
        <v>10</v>
      </c>
      <c r="D470" s="85">
        <v>4</v>
      </c>
      <c r="E470" s="85" t="s">
        <v>3751</v>
      </c>
      <c r="F470" s="85" t="s">
        <v>6106</v>
      </c>
      <c r="G470" s="85" t="s">
        <v>6225</v>
      </c>
      <c r="H470" s="85" t="s">
        <v>6226</v>
      </c>
      <c r="I470" s="105">
        <v>1.06</v>
      </c>
      <c r="J470" s="100">
        <v>48.25</v>
      </c>
      <c r="K470" s="102">
        <v>44837</v>
      </c>
      <c r="L470" s="87">
        <v>44845</v>
      </c>
      <c r="M470" s="85">
        <v>100</v>
      </c>
      <c r="N470" s="84" t="s">
        <v>3742</v>
      </c>
      <c r="O470" s="85" t="s">
        <v>6227</v>
      </c>
      <c r="P470" s="85" t="s">
        <v>4435</v>
      </c>
    </row>
    <row r="471" spans="1:16" x14ac:dyDescent="0.3">
      <c r="A471" s="85">
        <v>45381</v>
      </c>
      <c r="B471" s="85" t="s">
        <v>6228</v>
      </c>
      <c r="C471" s="85" t="s">
        <v>10</v>
      </c>
      <c r="D471" s="85">
        <v>1.5</v>
      </c>
      <c r="E471" s="85" t="s">
        <v>4263</v>
      </c>
      <c r="F471" s="85" t="s">
        <v>6222</v>
      </c>
      <c r="G471" s="85" t="s">
        <v>6209</v>
      </c>
      <c r="H471" s="85" t="s">
        <v>6229</v>
      </c>
      <c r="I471" s="105">
        <v>1.06</v>
      </c>
      <c r="J471" s="100">
        <v>20.09</v>
      </c>
      <c r="K471" s="102">
        <v>44837</v>
      </c>
      <c r="L471" s="87">
        <v>44845</v>
      </c>
      <c r="M471" s="85">
        <v>100.6</v>
      </c>
      <c r="N471" s="84" t="s">
        <v>3742</v>
      </c>
      <c r="O471" s="85" t="s">
        <v>15</v>
      </c>
      <c r="P471" s="85" t="s">
        <v>4435</v>
      </c>
    </row>
    <row r="472" spans="1:16" x14ac:dyDescent="0.3">
      <c r="A472" s="85">
        <v>17271</v>
      </c>
      <c r="B472" s="85" t="s">
        <v>6230</v>
      </c>
      <c r="C472" s="85" t="s">
        <v>10</v>
      </c>
      <c r="D472" s="85">
        <v>6</v>
      </c>
      <c r="E472" s="85" t="s">
        <v>3686</v>
      </c>
      <c r="F472" s="85" t="s">
        <v>6105</v>
      </c>
      <c r="G472" s="85" t="s">
        <v>6231</v>
      </c>
      <c r="H472" s="85" t="s">
        <v>6229</v>
      </c>
      <c r="I472" s="105">
        <v>1.06</v>
      </c>
      <c r="J472" s="100">
        <v>30.8</v>
      </c>
      <c r="K472" s="102">
        <v>44837</v>
      </c>
      <c r="L472" s="87">
        <v>44845</v>
      </c>
      <c r="M472" s="85">
        <v>100.5</v>
      </c>
      <c r="N472" s="84" t="s">
        <v>3742</v>
      </c>
      <c r="O472" s="85" t="s">
        <v>15</v>
      </c>
      <c r="P472" s="85" t="s">
        <v>4435</v>
      </c>
    </row>
    <row r="473" spans="1:16" x14ac:dyDescent="0.3">
      <c r="A473" s="85">
        <v>84201</v>
      </c>
      <c r="B473" s="85" t="s">
        <v>6241</v>
      </c>
      <c r="C473" s="85" t="s">
        <v>10</v>
      </c>
      <c r="D473" s="85">
        <v>5</v>
      </c>
      <c r="E473" s="85" t="s">
        <v>3695</v>
      </c>
      <c r="F473" s="85" t="s">
        <v>6203</v>
      </c>
      <c r="G473" s="85" t="s">
        <v>6242</v>
      </c>
      <c r="H473" s="85" t="s">
        <v>6243</v>
      </c>
      <c r="I473" s="105">
        <v>1.02</v>
      </c>
      <c r="J473" s="100">
        <v>75</v>
      </c>
      <c r="K473" s="102">
        <v>44841</v>
      </c>
      <c r="L473" s="87">
        <v>44851</v>
      </c>
      <c r="M473" s="85">
        <v>102.98</v>
      </c>
      <c r="N473" s="84" t="s">
        <v>3742</v>
      </c>
      <c r="O473" s="85" t="s">
        <v>4688</v>
      </c>
      <c r="P473" s="85" t="s">
        <v>4434</v>
      </c>
    </row>
    <row r="474" spans="1:16" x14ac:dyDescent="0.3">
      <c r="A474" s="85">
        <v>84112</v>
      </c>
      <c r="B474" s="85" t="s">
        <v>6244</v>
      </c>
      <c r="C474" s="85" t="s">
        <v>10</v>
      </c>
      <c r="D474" s="85">
        <v>4</v>
      </c>
      <c r="E474" s="85" t="s">
        <v>3933</v>
      </c>
      <c r="F474" s="87">
        <v>44809</v>
      </c>
      <c r="G474" s="87">
        <v>44826</v>
      </c>
      <c r="H474" s="85" t="s">
        <v>4857</v>
      </c>
      <c r="I474" s="105">
        <v>1.1000000000000001</v>
      </c>
      <c r="J474" s="100">
        <v>16.3</v>
      </c>
      <c r="K474" s="102">
        <v>44847</v>
      </c>
      <c r="L474" s="87">
        <v>44854</v>
      </c>
      <c r="M474" s="85">
        <v>100</v>
      </c>
      <c r="N474" s="84" t="s">
        <v>3742</v>
      </c>
      <c r="O474" s="85" t="s">
        <v>15</v>
      </c>
      <c r="P474" s="85" t="s">
        <v>4435</v>
      </c>
    </row>
    <row r="475" spans="1:16" x14ac:dyDescent="0.3">
      <c r="A475" s="85">
        <v>45401</v>
      </c>
      <c r="B475" s="85" t="s">
        <v>6249</v>
      </c>
      <c r="C475" s="85" t="s">
        <v>3938</v>
      </c>
      <c r="D475" s="85">
        <v>5</v>
      </c>
      <c r="E475" s="85" t="s">
        <v>3748</v>
      </c>
      <c r="F475" s="85" t="s">
        <v>6250</v>
      </c>
      <c r="G475" s="85" t="s">
        <v>6251</v>
      </c>
      <c r="H475" s="85" t="s">
        <v>6252</v>
      </c>
      <c r="I475" s="105">
        <v>1.0498000000000001</v>
      </c>
      <c r="J475" s="100">
        <v>40.5</v>
      </c>
      <c r="K475" s="102">
        <v>44858</v>
      </c>
      <c r="L475" s="87">
        <v>44865</v>
      </c>
      <c r="M475" s="85">
        <v>102.23</v>
      </c>
      <c r="N475" s="84" t="s">
        <v>3742</v>
      </c>
      <c r="O475" s="85" t="s">
        <v>4688</v>
      </c>
      <c r="P475" s="85" t="s">
        <v>4434</v>
      </c>
    </row>
    <row r="476" spans="1:16" x14ac:dyDescent="0.3">
      <c r="A476" s="85">
        <v>62484</v>
      </c>
      <c r="B476" s="85" t="s">
        <v>6253</v>
      </c>
      <c r="C476" s="85" t="s">
        <v>11</v>
      </c>
      <c r="D476" s="85">
        <v>1.5</v>
      </c>
      <c r="E476" s="85" t="s">
        <v>3923</v>
      </c>
      <c r="F476" s="85" t="s">
        <v>6081</v>
      </c>
      <c r="G476" s="85" t="s">
        <v>6082</v>
      </c>
      <c r="H476" s="85" t="s">
        <v>4875</v>
      </c>
      <c r="I476" s="105">
        <v>1.0697000000000001</v>
      </c>
      <c r="J476" s="100">
        <v>21.5</v>
      </c>
      <c r="K476" s="102">
        <v>44860</v>
      </c>
      <c r="L476" s="87">
        <v>44867</v>
      </c>
      <c r="M476" s="85">
        <v>100.5</v>
      </c>
      <c r="N476" s="84" t="s">
        <v>3742</v>
      </c>
      <c r="O476" s="85" t="s">
        <v>6155</v>
      </c>
      <c r="P476" s="85" t="s">
        <v>4435</v>
      </c>
    </row>
    <row r="477" spans="1:16" x14ac:dyDescent="0.3">
      <c r="A477" s="85">
        <v>61906</v>
      </c>
      <c r="B477" s="85" t="s">
        <v>6200</v>
      </c>
      <c r="C477" s="85" t="str">
        <f ca="1">"TCRI"&amp;VLOOKUP(VALUE(LEFT($C477,4)), TCRI!$A:$B,2,FALSE)</f>
        <v>TCRI6</v>
      </c>
      <c r="D477" s="85">
        <v>8</v>
      </c>
      <c r="E477" s="85" t="s">
        <v>2432</v>
      </c>
      <c r="F477" s="85" t="str">
        <f ca="1">LEFT(VLOOKUP(VALUE(LEFT($C477,4)),送件!$1:$1048576,11,FALSE),3)+1911&amp;"/"&amp;MID(VLOOKUP(VALUE(LEFT($C477,4)),送件!$1:$1048576,11,FALSE),4,2)&amp;"/"&amp;RIGHT(VLOOKUP(VALUE(LEFT($C477,4)),送件!$1:$1048576,11,FALSE),2)</f>
        <v>2022/09/19</v>
      </c>
      <c r="G477" s="85" t="str">
        <f ca="1">LEFT(VLOOKUP(VALUE(LEFT($C477,4)),送件!$1:$1048576,15,FALSE),3)+1911&amp;"/"&amp;MID(VLOOKUP(VALUE(LEFT($C477,4)),送件!$1:$1048576,15,FALSE),4,2)&amp;"/"&amp;RIGHT(VLOOKUP(VALUE(LEFT($C477,4)),送件!$1:$1048576,15,FALSE),2)</f>
        <v>2022/10/05</v>
      </c>
      <c r="H477" s="85" t="s">
        <v>6245</v>
      </c>
      <c r="I477" s="105">
        <v>1.0163</v>
      </c>
      <c r="J477" s="100">
        <v>36.200000000000003</v>
      </c>
      <c r="K477" s="102">
        <v>44865</v>
      </c>
      <c r="L477" s="87">
        <v>44872</v>
      </c>
      <c r="M477" s="85">
        <v>101</v>
      </c>
      <c r="N477" s="84" t="s">
        <v>1490</v>
      </c>
      <c r="O477" s="85" t="s">
        <v>4558</v>
      </c>
      <c r="P477" s="85" t="s">
        <v>4434</v>
      </c>
    </row>
    <row r="478" spans="1:16" x14ac:dyDescent="0.3">
      <c r="A478" s="85">
        <v>33881</v>
      </c>
      <c r="B478" s="85" t="s">
        <v>6165</v>
      </c>
      <c r="C478" s="85" t="str">
        <f ca="1">"TCRI"&amp;VLOOKUP(VALUE(LEFT($C478,4)), TCRI!$A:$B,2,FALSE)</f>
        <v>TCRI4</v>
      </c>
      <c r="D478" s="85">
        <v>7</v>
      </c>
      <c r="E478" s="85" t="s">
        <v>3071</v>
      </c>
      <c r="F478" s="85" t="str">
        <f ca="1">LEFT(VLOOKUP(VALUE(LEFT($C478,4)),送件!$1:$1048576,11,FALSE),3)+1911&amp;"/"&amp;MID(VLOOKUP(VALUE(LEFT($C478,4)),送件!$1:$1048576,11,FALSE),4,2)&amp;"/"&amp;RIGHT(VLOOKUP(VALUE(LEFT($C478,4)),送件!$1:$1048576,11,FALSE),2)</f>
        <v>2022/09/21</v>
      </c>
      <c r="G478" s="85" t="str">
        <f ca="1">LEFT(VLOOKUP(VALUE(LEFT($C478,4)),送件!$1:$1048576,15,FALSE),3)+1911&amp;"/"&amp;MID(VLOOKUP(VALUE(LEFT($C478,4)),送件!$1:$1048576,15,FALSE),4,2)&amp;"/"&amp;RIGHT(VLOOKUP(VALUE(LEFT($C478,4)),送件!$1:$1048576,15,FALSE),2)</f>
        <v>2022/10/07</v>
      </c>
      <c r="H478" s="85" t="s">
        <v>6254</v>
      </c>
      <c r="I478" s="105">
        <v>1.0513999999999999</v>
      </c>
      <c r="J478" s="100">
        <v>73.599999999999994</v>
      </c>
      <c r="K478" s="102">
        <v>44874</v>
      </c>
      <c r="L478" s="87">
        <v>44881</v>
      </c>
      <c r="M478" s="85">
        <v>100.4</v>
      </c>
      <c r="N478" s="84" t="s">
        <v>1564</v>
      </c>
      <c r="O478" s="85" t="s">
        <v>24</v>
      </c>
      <c r="P478" s="85" t="s">
        <v>4435</v>
      </c>
    </row>
    <row r="479" spans="1:16" x14ac:dyDescent="0.3">
      <c r="A479" s="85">
        <v>62883</v>
      </c>
      <c r="B479" s="85" t="s">
        <v>6199</v>
      </c>
      <c r="C479" s="85" t="s">
        <v>11</v>
      </c>
      <c r="D479" s="85">
        <v>5</v>
      </c>
      <c r="E479" s="85" t="s">
        <v>3933</v>
      </c>
      <c r="F479" s="85" t="s">
        <v>6262</v>
      </c>
      <c r="G479" s="85" t="s">
        <v>6263</v>
      </c>
      <c r="H479" s="85" t="s">
        <v>6264</v>
      </c>
      <c r="I479" s="105">
        <v>1.0501</v>
      </c>
      <c r="J479" s="100">
        <v>21.96</v>
      </c>
      <c r="K479" s="102">
        <v>44880</v>
      </c>
      <c r="L479" s="87">
        <v>44887</v>
      </c>
      <c r="M479" s="85">
        <v>100</v>
      </c>
      <c r="N479" s="84" t="s">
        <v>3742</v>
      </c>
      <c r="O479" s="85" t="s">
        <v>4993</v>
      </c>
      <c r="P479" s="85" t="s">
        <v>4435</v>
      </c>
    </row>
    <row r="480" spans="1:16" x14ac:dyDescent="0.3">
      <c r="A480" s="85">
        <v>15991</v>
      </c>
      <c r="B480" s="85" t="s">
        <v>6266</v>
      </c>
      <c r="C480" s="85" t="s">
        <v>6267</v>
      </c>
      <c r="D480" s="85">
        <v>3</v>
      </c>
      <c r="E480" s="85" t="s">
        <v>3686</v>
      </c>
      <c r="F480" s="85" t="s">
        <v>6072</v>
      </c>
      <c r="G480" s="85" t="s">
        <v>6140</v>
      </c>
      <c r="H480" s="85" t="s">
        <v>6268</v>
      </c>
      <c r="I480" s="105">
        <v>1.05</v>
      </c>
      <c r="J480" s="100">
        <v>43.3</v>
      </c>
      <c r="K480" s="102">
        <v>44883</v>
      </c>
      <c r="L480" s="87">
        <v>44890</v>
      </c>
      <c r="M480" s="85">
        <v>103.07</v>
      </c>
      <c r="N480" s="84" t="s">
        <v>3742</v>
      </c>
      <c r="O480" s="85" t="s">
        <v>4688</v>
      </c>
      <c r="P480" s="85" t="s">
        <v>4434</v>
      </c>
    </row>
    <row r="481" spans="1:16" x14ac:dyDescent="0.3">
      <c r="A481" s="85">
        <v>32903</v>
      </c>
      <c r="B481" s="85" t="s">
        <v>6220</v>
      </c>
      <c r="C481" s="85" t="s">
        <v>2372</v>
      </c>
      <c r="D481" s="85">
        <v>3</v>
      </c>
      <c r="E481" s="85" t="s">
        <v>2194</v>
      </c>
      <c r="F481" s="85" t="e">
        <f>LEFT(VLOOKUP(VALUE(LEFT($C481,4)),送件!$1:$1048576,11,FALSE),3)+1911&amp;"/"&amp;MID(VLOOKUP(VALUE(LEFT($C481,4)),送件!$1:$1048576,11,FALSE),4,2)&amp;"/"&amp;RIGHT(VLOOKUP(VALUE(LEFT($C481,4)),送件!$1:$1048576,11,FALSE),2)</f>
        <v>#VALUE!</v>
      </c>
      <c r="G481" s="85" t="e">
        <f>LEFT(VLOOKUP(VALUE(LEFT($C481,4)),送件!$1:$1048576,15,FALSE),3)+1911&amp;"/"&amp;MID(VLOOKUP(VALUE(LEFT($C481,4)),送件!$1:$1048576,15,FALSE),4,2)&amp;"/"&amp;RIGHT(VLOOKUP(VALUE(LEFT($C481,4)),送件!$1:$1048576,15,FALSE),2)</f>
        <v>#VALUE!</v>
      </c>
      <c r="H481" s="85" t="s">
        <v>6256</v>
      </c>
      <c r="I481" s="105">
        <v>1.02</v>
      </c>
      <c r="J481" s="100">
        <v>20.350000000000001</v>
      </c>
      <c r="K481" s="102">
        <v>44887</v>
      </c>
      <c r="L481" s="87">
        <v>44894</v>
      </c>
      <c r="M481" s="85">
        <v>106.85</v>
      </c>
      <c r="N481" s="84" t="s">
        <v>1490</v>
      </c>
      <c r="O481" s="85" t="s">
        <v>4558</v>
      </c>
      <c r="P481" s="85" t="s">
        <v>4434</v>
      </c>
    </row>
    <row r="482" spans="1:16" x14ac:dyDescent="0.3">
      <c r="A482" s="85">
        <v>84221</v>
      </c>
      <c r="B482" s="85" t="s">
        <v>6148</v>
      </c>
      <c r="C482" s="85" t="str">
        <f ca="1">"TCRI"&amp;VLOOKUP(VALUE(LEFT($C482,4)), TCRI!$A:$B,2,FALSE)</f>
        <v>TCRI4</v>
      </c>
      <c r="D482" s="85">
        <v>25</v>
      </c>
      <c r="E482" s="85" t="s">
        <v>1492</v>
      </c>
      <c r="F482" s="85">
        <v>44789</v>
      </c>
      <c r="G482" s="85">
        <v>44805</v>
      </c>
      <c r="H482" s="85" t="s">
        <v>6256</v>
      </c>
      <c r="I482" s="105">
        <v>1.0204</v>
      </c>
      <c r="J482" s="100">
        <v>170</v>
      </c>
      <c r="K482" s="102">
        <v>44887</v>
      </c>
      <c r="L482" s="87">
        <v>44894</v>
      </c>
      <c r="M482" s="85">
        <v>102.37</v>
      </c>
      <c r="N482" s="84" t="s">
        <v>1564</v>
      </c>
      <c r="O482" s="85" t="s">
        <v>2536</v>
      </c>
      <c r="P482" s="85" t="s">
        <v>4434</v>
      </c>
    </row>
    <row r="483" spans="1:16" x14ac:dyDescent="0.3">
      <c r="A483" s="85">
        <v>80506</v>
      </c>
      <c r="B483" s="85" t="s">
        <v>6239</v>
      </c>
      <c r="C483" s="85" t="str">
        <f ca="1">"TCRI"&amp;VLOOKUP(VALUE(LEFT($C483,4)), TCRI!$A:$B,2,FALSE)</f>
        <v>TCRI6</v>
      </c>
      <c r="D483" s="85">
        <v>16</v>
      </c>
      <c r="E483" s="85" t="s">
        <v>1492</v>
      </c>
      <c r="F483" s="85" t="str">
        <f ca="1">LEFT(VLOOKUP(VALUE(LEFT($C483,4)),送件!$1:$1048576,11,FALSE),3)+1911&amp;"/"&amp;MID(VLOOKUP(VALUE(LEFT($C483,4)),送件!$1:$1048576,11,FALSE),4,2)&amp;"/"&amp;RIGHT(VLOOKUP(VALUE(LEFT($C483,4)),送件!$1:$1048576,11,FALSE),2)</f>
        <v>2022/10/19</v>
      </c>
      <c r="G483" s="85" t="str">
        <f ca="1">LEFT(VLOOKUP(VALUE(LEFT($C483,4)),送件!$1:$1048576,15,FALSE),3)+1911&amp;"/"&amp;MID(VLOOKUP(VALUE(LEFT($C483,4)),送件!$1:$1048576,15,FALSE),4,2)&amp;"/"&amp;RIGHT(VLOOKUP(VALUE(LEFT($C483,4)),送件!$1:$1048576,15,FALSE),2)</f>
        <v>2022/11/04</v>
      </c>
      <c r="H483" s="85" t="s">
        <v>3332</v>
      </c>
      <c r="I483" s="105">
        <v>1.0652999999999999</v>
      </c>
      <c r="J483" s="100">
        <v>75</v>
      </c>
      <c r="K483" s="102">
        <v>44887</v>
      </c>
      <c r="L483" s="87">
        <v>44894</v>
      </c>
      <c r="M483" s="85">
        <v>100</v>
      </c>
      <c r="N483" s="84" t="s">
        <v>1564</v>
      </c>
      <c r="O483" s="85" t="s">
        <v>2747</v>
      </c>
      <c r="P483" s="85" t="s">
        <v>4435</v>
      </c>
    </row>
    <row r="484" spans="1:16" x14ac:dyDescent="0.3">
      <c r="A484" s="85">
        <v>52251</v>
      </c>
      <c r="B484" s="85" t="s">
        <v>6273</v>
      </c>
      <c r="C484" s="85" t="s">
        <v>6274</v>
      </c>
      <c r="D484" s="85">
        <v>3.5</v>
      </c>
      <c r="E484" s="85" t="s">
        <v>3748</v>
      </c>
      <c r="F484" s="85" t="s">
        <v>6275</v>
      </c>
      <c r="G484" s="85" t="s">
        <v>6276</v>
      </c>
      <c r="H484" s="85" t="s">
        <v>6277</v>
      </c>
      <c r="I484" s="105">
        <v>1.03</v>
      </c>
      <c r="J484" s="100">
        <v>39.200000000000003</v>
      </c>
      <c r="K484" s="102">
        <v>44893</v>
      </c>
      <c r="L484" s="87">
        <v>44900</v>
      </c>
      <c r="M484" s="85">
        <v>106.42</v>
      </c>
      <c r="N484" s="84" t="s">
        <v>3742</v>
      </c>
      <c r="O484" s="85" t="s">
        <v>23</v>
      </c>
      <c r="P484" s="85" t="s">
        <v>4434</v>
      </c>
    </row>
    <row r="485" spans="1:16" x14ac:dyDescent="0.3">
      <c r="A485" s="85">
        <v>47442</v>
      </c>
      <c r="B485" s="85" t="s">
        <v>6232</v>
      </c>
      <c r="C485" s="85" t="s">
        <v>46</v>
      </c>
      <c r="D485" s="85">
        <v>1.5</v>
      </c>
      <c r="E485" s="85" t="s">
        <v>2557</v>
      </c>
      <c r="F485" s="85" t="s">
        <v>6275</v>
      </c>
      <c r="G485" s="85" t="s">
        <v>6276</v>
      </c>
      <c r="H485" s="85" t="s">
        <v>6265</v>
      </c>
      <c r="I485" s="105">
        <v>1.0377000000000001</v>
      </c>
      <c r="J485" s="100">
        <v>27</v>
      </c>
      <c r="K485" s="102">
        <v>44902</v>
      </c>
      <c r="L485" s="87">
        <v>44909</v>
      </c>
      <c r="M485" s="85">
        <v>104.82</v>
      </c>
      <c r="N485" s="84" t="s">
        <v>1490</v>
      </c>
      <c r="O485" s="85" t="s">
        <v>4558</v>
      </c>
      <c r="P485" s="85" t="s">
        <v>4434</v>
      </c>
    </row>
    <row r="486" spans="1:16" x14ac:dyDescent="0.3">
      <c r="A486" s="85">
        <v>30238</v>
      </c>
      <c r="B486" s="85" t="s">
        <v>6248</v>
      </c>
      <c r="C486" s="85" t="s">
        <v>1738</v>
      </c>
      <c r="D486" s="85">
        <v>10</v>
      </c>
      <c r="E486" s="85" t="s">
        <v>1492</v>
      </c>
      <c r="F486" s="85" t="s">
        <v>6280</v>
      </c>
      <c r="G486" s="85" t="s">
        <v>6281</v>
      </c>
      <c r="H486" s="85" t="s">
        <v>6269</v>
      </c>
      <c r="I486" s="105">
        <v>1.04</v>
      </c>
      <c r="J486" s="100">
        <v>286.5</v>
      </c>
      <c r="K486" s="102">
        <v>44907</v>
      </c>
      <c r="L486" s="87">
        <v>44914</v>
      </c>
      <c r="M486" s="85">
        <v>104.5</v>
      </c>
      <c r="N486" s="84" t="s">
        <v>1490</v>
      </c>
      <c r="O486" s="85" t="s">
        <v>2485</v>
      </c>
      <c r="P486" s="85" t="s">
        <v>4434</v>
      </c>
    </row>
    <row r="487" spans="1:16" x14ac:dyDescent="0.3">
      <c r="A487" s="85">
        <v>45402</v>
      </c>
      <c r="B487" s="85" t="s">
        <v>6015</v>
      </c>
      <c r="C487" s="85" t="s">
        <v>1</v>
      </c>
      <c r="D487" s="85">
        <v>3</v>
      </c>
      <c r="E487" s="85" t="s">
        <v>2249</v>
      </c>
      <c r="F487" s="85" t="s">
        <v>6250</v>
      </c>
      <c r="G487" s="85" t="s">
        <v>6251</v>
      </c>
      <c r="H487" s="85" t="s">
        <v>6269</v>
      </c>
      <c r="I487" s="105">
        <v>1.0221</v>
      </c>
      <c r="J487" s="100">
        <v>37</v>
      </c>
      <c r="K487" s="102">
        <v>44907</v>
      </c>
      <c r="L487" s="87">
        <v>44914</v>
      </c>
      <c r="M487" s="85">
        <v>100.17</v>
      </c>
      <c r="N487" s="84" t="s">
        <v>1490</v>
      </c>
      <c r="O487" s="85" t="s">
        <v>4558</v>
      </c>
      <c r="P487" s="85" t="s">
        <v>4434</v>
      </c>
    </row>
    <row r="488" spans="1:16" x14ac:dyDescent="0.3">
      <c r="A488" s="85">
        <v>66131</v>
      </c>
      <c r="B488" s="85" t="s">
        <v>6240</v>
      </c>
      <c r="C488" s="85" t="s">
        <v>2</v>
      </c>
      <c r="D488" s="85">
        <v>8</v>
      </c>
      <c r="E488" s="85" t="s">
        <v>2265</v>
      </c>
      <c r="F488" s="85" t="s">
        <v>6282</v>
      </c>
      <c r="G488" s="85" t="s">
        <v>6283</v>
      </c>
      <c r="H488" s="85" t="s">
        <v>2505</v>
      </c>
      <c r="I488" s="105">
        <v>1.0509999999999999</v>
      </c>
      <c r="J488" s="100">
        <v>89.5</v>
      </c>
      <c r="K488" s="102">
        <v>44907</v>
      </c>
      <c r="L488" s="87">
        <v>44914</v>
      </c>
      <c r="M488" s="85">
        <v>101</v>
      </c>
      <c r="N488" s="84" t="s">
        <v>1490</v>
      </c>
      <c r="O488" s="85" t="s">
        <v>26</v>
      </c>
      <c r="P488" s="85" t="s">
        <v>4435</v>
      </c>
    </row>
    <row r="489" spans="1:16" x14ac:dyDescent="0.3">
      <c r="A489" s="85">
        <v>65931</v>
      </c>
      <c r="B489" s="85" t="s">
        <v>6247</v>
      </c>
      <c r="C489" s="85" t="s">
        <v>2568</v>
      </c>
      <c r="D489" s="85">
        <v>3</v>
      </c>
      <c r="E489" s="85" t="s">
        <v>2194</v>
      </c>
      <c r="F489" s="85" t="s">
        <v>6284</v>
      </c>
      <c r="G489" s="85" t="s">
        <v>6285</v>
      </c>
      <c r="H489" s="85" t="s">
        <v>3633</v>
      </c>
      <c r="I489" s="105">
        <v>1.02</v>
      </c>
      <c r="J489" s="100">
        <v>37.799999999999997</v>
      </c>
      <c r="K489" s="102">
        <v>44909</v>
      </c>
      <c r="L489" s="87">
        <v>44916</v>
      </c>
      <c r="M489" s="85">
        <v>109.71</v>
      </c>
      <c r="N489" s="84" t="s">
        <v>1490</v>
      </c>
      <c r="O489" s="85" t="s">
        <v>4558</v>
      </c>
      <c r="P489" s="85" t="s">
        <v>4434</v>
      </c>
    </row>
    <row r="490" spans="1:16" x14ac:dyDescent="0.3">
      <c r="A490" s="85">
        <v>55433</v>
      </c>
      <c r="B490" s="85" t="s">
        <v>6286</v>
      </c>
      <c r="C490" s="85" t="s">
        <v>1</v>
      </c>
      <c r="D490" s="85">
        <v>1</v>
      </c>
      <c r="E490" s="85" t="s">
        <v>2265</v>
      </c>
      <c r="F490" s="85" t="s">
        <v>6284</v>
      </c>
      <c r="G490" s="85" t="s">
        <v>6285</v>
      </c>
      <c r="H490" s="85" t="s">
        <v>6270</v>
      </c>
      <c r="I490" s="105">
        <v>1.0618000000000001</v>
      </c>
      <c r="J490" s="100">
        <v>55</v>
      </c>
      <c r="K490" s="102">
        <v>44909</v>
      </c>
      <c r="L490" s="87">
        <v>44916</v>
      </c>
      <c r="M490" s="85">
        <v>100</v>
      </c>
      <c r="N490" s="84" t="s">
        <v>1490</v>
      </c>
      <c r="O490" s="85" t="s">
        <v>6271</v>
      </c>
      <c r="P490" s="85" t="s">
        <v>4435</v>
      </c>
    </row>
    <row r="491" spans="1:16" x14ac:dyDescent="0.3">
      <c r="A491" s="85">
        <v>33465</v>
      </c>
      <c r="B491" s="85" t="s">
        <v>6293</v>
      </c>
      <c r="C491" s="85" t="s">
        <v>11</v>
      </c>
      <c r="D491" s="85">
        <v>3</v>
      </c>
      <c r="E491" s="85" t="s">
        <v>4972</v>
      </c>
      <c r="F491" s="85" t="s">
        <v>6294</v>
      </c>
      <c r="G491" s="85" t="s">
        <v>6295</v>
      </c>
      <c r="H491" s="85" t="s">
        <v>6296</v>
      </c>
      <c r="I491" s="105">
        <v>1.0517000000000001</v>
      </c>
      <c r="J491" s="100">
        <v>39.880000000000003</v>
      </c>
      <c r="K491" s="102">
        <v>44923</v>
      </c>
      <c r="L491" s="87">
        <v>44931</v>
      </c>
      <c r="M491" s="85">
        <v>100</v>
      </c>
      <c r="N491" s="84" t="s">
        <v>3742</v>
      </c>
      <c r="O491" s="85" t="s">
        <v>4909</v>
      </c>
      <c r="P491" s="85" t="s">
        <v>4435</v>
      </c>
    </row>
    <row r="492" spans="1:16" x14ac:dyDescent="0.3">
      <c r="A492" s="85">
        <v>22304</v>
      </c>
      <c r="B492" s="85" t="s">
        <v>6297</v>
      </c>
      <c r="C492" s="85" t="s">
        <v>3745</v>
      </c>
      <c r="D492" s="85">
        <v>3</v>
      </c>
      <c r="E492" s="85" t="s">
        <v>3751</v>
      </c>
      <c r="F492" s="85">
        <v>44882</v>
      </c>
      <c r="G492" s="85">
        <v>44910</v>
      </c>
      <c r="H492" s="85" t="s">
        <v>6298</v>
      </c>
      <c r="I492" s="105">
        <v>1.0255000000000001</v>
      </c>
      <c r="J492" s="100">
        <v>29</v>
      </c>
      <c r="K492" s="102">
        <v>44932</v>
      </c>
      <c r="L492" s="87">
        <v>44939</v>
      </c>
      <c r="M492" s="85">
        <v>110.42</v>
      </c>
      <c r="N492" s="84" t="s">
        <v>3742</v>
      </c>
      <c r="O492" s="85" t="s">
        <v>4688</v>
      </c>
      <c r="P492" s="85" t="s">
        <v>4434</v>
      </c>
    </row>
    <row r="493" spans="1:16" x14ac:dyDescent="0.3">
      <c r="A493" s="85">
        <v>64862</v>
      </c>
      <c r="B493" s="85" t="s">
        <v>6299</v>
      </c>
      <c r="C493" s="85" t="s">
        <v>3938</v>
      </c>
      <c r="D493" s="85">
        <v>6</v>
      </c>
      <c r="E493" s="85" t="s">
        <v>3686</v>
      </c>
      <c r="F493" s="85" t="s">
        <v>6300</v>
      </c>
      <c r="G493" s="85" t="s">
        <v>6301</v>
      </c>
      <c r="H493" s="85" t="s">
        <v>6302</v>
      </c>
      <c r="I493" s="105">
        <v>1.02</v>
      </c>
      <c r="J493" s="100">
        <v>60.7</v>
      </c>
      <c r="K493" s="102">
        <v>44937</v>
      </c>
      <c r="L493" s="87">
        <v>44956</v>
      </c>
      <c r="M493" s="85">
        <v>106.15</v>
      </c>
      <c r="N493" s="84" t="s">
        <v>3742</v>
      </c>
      <c r="O493" s="85" t="s">
        <v>4688</v>
      </c>
      <c r="P493" s="85" t="s">
        <v>4434</v>
      </c>
    </row>
    <row r="494" spans="1:16" x14ac:dyDescent="0.3">
      <c r="A494" s="85">
        <v>3665</v>
      </c>
      <c r="B494" s="85" t="s">
        <v>6304</v>
      </c>
      <c r="C494" s="85" t="s">
        <v>5</v>
      </c>
      <c r="D494" s="85" t="s">
        <v>6305</v>
      </c>
      <c r="E494" s="85" t="s">
        <v>5862</v>
      </c>
      <c r="F494" s="85" t="s">
        <v>6306</v>
      </c>
      <c r="G494" s="85" t="s">
        <v>6306</v>
      </c>
      <c r="H494" s="85" t="s">
        <v>3740</v>
      </c>
      <c r="I494" s="105" t="s">
        <v>3741</v>
      </c>
      <c r="J494" s="100">
        <v>288.64999999999998</v>
      </c>
      <c r="K494" s="102">
        <v>44956</v>
      </c>
      <c r="L494" s="87" t="s">
        <v>6306</v>
      </c>
      <c r="M494" s="85"/>
      <c r="N494" s="84" t="s">
        <v>6307</v>
      </c>
      <c r="O494" s="85" t="s">
        <v>6308</v>
      </c>
      <c r="P494" s="85" t="s">
        <v>4435</v>
      </c>
    </row>
    <row r="495" spans="1:16" x14ac:dyDescent="0.3">
      <c r="A495" s="85">
        <v>15894</v>
      </c>
      <c r="B495" s="85" t="s">
        <v>6182</v>
      </c>
      <c r="C495" s="85" t="str">
        <f ca="1">"TCRI"&amp;VLOOKUP(VALUE(LEFT($C495,4)), TCRI!$A:$B,2,FALSE)</f>
        <v>TCRI6</v>
      </c>
      <c r="D495" s="85">
        <v>15</v>
      </c>
      <c r="E495" s="85" t="s">
        <v>3933</v>
      </c>
      <c r="F495" s="85" t="str">
        <f ca="1">LEFT(VLOOKUP(VALUE(LEFT($C495,4)),送件!$1:$1048576,11,FALSE),3)+1911&amp;"/"&amp;MID(VLOOKUP(VALUE(LEFT($C495,4)),送件!$1:$1048576,11,FALSE),4,2)&amp;"/"&amp;RIGHT(VLOOKUP(VALUE(LEFT($C495,4)),送件!$1:$1048576,11,FALSE),2)</f>
        <v>2022/12/01</v>
      </c>
      <c r="G495" s="85" t="str">
        <f ca="1">LEFT(VLOOKUP(VALUE(LEFT($C495,4)),送件!$1:$1048576,15,FALSE),3)+1911&amp;"/"&amp;MID(VLOOKUP(VALUE(LEFT($C495,4)),送件!$1:$1048576,15,FALSE),4,2)&amp;"/"&amp;RIGHT(VLOOKUP(VALUE(LEFT($C495,4)),送件!$1:$1048576,15,FALSE),2)</f>
        <v>2022/12/19</v>
      </c>
      <c r="H495" s="85" t="s">
        <v>6309</v>
      </c>
      <c r="I495" s="105">
        <v>1.0213000000000001</v>
      </c>
      <c r="J495" s="100">
        <v>62.3</v>
      </c>
      <c r="K495" s="102">
        <v>44977</v>
      </c>
      <c r="L495" s="87">
        <v>44986</v>
      </c>
      <c r="M495" s="85">
        <v>104.23</v>
      </c>
      <c r="N495" s="84" t="s">
        <v>1564</v>
      </c>
      <c r="O495" s="85" t="s">
        <v>2551</v>
      </c>
      <c r="P495" s="85" t="s">
        <v>4434</v>
      </c>
    </row>
    <row r="496" spans="1:16" x14ac:dyDescent="0.3">
      <c r="A496" s="85">
        <v>55434</v>
      </c>
      <c r="B496" s="85" t="s">
        <v>6257</v>
      </c>
      <c r="C496" s="85" t="s">
        <v>10</v>
      </c>
      <c r="D496" s="85">
        <v>1</v>
      </c>
      <c r="E496" s="85" t="s">
        <v>3914</v>
      </c>
      <c r="F496" s="85" t="s">
        <v>4</v>
      </c>
      <c r="G496" s="85" t="s">
        <v>4</v>
      </c>
      <c r="H496" s="85" t="s">
        <v>6311</v>
      </c>
      <c r="I496" s="105">
        <v>1.0528</v>
      </c>
      <c r="J496" s="100">
        <v>55.8</v>
      </c>
      <c r="K496" s="102">
        <v>44978</v>
      </c>
      <c r="L496" s="87">
        <v>44987</v>
      </c>
      <c r="M496" s="85">
        <v>100</v>
      </c>
      <c r="N496" s="84" t="s">
        <v>1490</v>
      </c>
      <c r="O496" s="85" t="s">
        <v>6312</v>
      </c>
      <c r="P496" s="85" t="s">
        <v>4435</v>
      </c>
    </row>
    <row r="497" spans="1:16" x14ac:dyDescent="0.3">
      <c r="A497" s="85">
        <v>84331</v>
      </c>
      <c r="B497" s="85" t="s">
        <v>6315</v>
      </c>
      <c r="C497" s="85" t="s">
        <v>10</v>
      </c>
      <c r="D497" s="85">
        <v>3</v>
      </c>
      <c r="E497" s="85" t="s">
        <v>4100</v>
      </c>
      <c r="F497" s="85" t="s">
        <v>6317</v>
      </c>
      <c r="G497" s="85" t="s">
        <v>6318</v>
      </c>
      <c r="H497" s="85" t="s">
        <v>2612</v>
      </c>
      <c r="I497" s="105">
        <v>1.0509999999999999</v>
      </c>
      <c r="J497" s="100">
        <v>77.2</v>
      </c>
      <c r="K497" s="102">
        <v>44992</v>
      </c>
      <c r="L497" s="87">
        <v>44999</v>
      </c>
      <c r="M497" s="85">
        <v>101</v>
      </c>
      <c r="N497" s="84" t="s">
        <v>1490</v>
      </c>
      <c r="O497" s="85" t="s">
        <v>2747</v>
      </c>
      <c r="P497" s="85" t="s">
        <v>4435</v>
      </c>
    </row>
    <row r="498" spans="1:16" x14ac:dyDescent="0.3">
      <c r="A498" s="85">
        <v>35332</v>
      </c>
      <c r="B498" s="85" t="s">
        <v>6316</v>
      </c>
      <c r="C498" s="85" t="s">
        <v>5</v>
      </c>
      <c r="D498" s="85">
        <v>10</v>
      </c>
      <c r="E498" s="85" t="s">
        <v>3881</v>
      </c>
      <c r="F498" s="85" t="s">
        <v>6319</v>
      </c>
      <c r="G498" s="85" t="s">
        <v>6320</v>
      </c>
      <c r="H498" s="85" t="s">
        <v>6313</v>
      </c>
      <c r="I498" s="105">
        <v>1.02</v>
      </c>
      <c r="J498" s="100">
        <v>862.1</v>
      </c>
      <c r="K498" s="102">
        <v>44994</v>
      </c>
      <c r="L498" s="87">
        <v>45001</v>
      </c>
      <c r="M498" s="85">
        <v>108.14</v>
      </c>
      <c r="N498" s="84" t="s">
        <v>1490</v>
      </c>
      <c r="O498" s="85" t="s">
        <v>4558</v>
      </c>
      <c r="P498" s="85" t="s">
        <v>4434</v>
      </c>
    </row>
    <row r="499" spans="1:16" x14ac:dyDescent="0.3">
      <c r="A499" s="85">
        <v>80705</v>
      </c>
      <c r="B499" s="85" t="s">
        <v>6325</v>
      </c>
      <c r="C499" s="85" t="s">
        <v>5</v>
      </c>
      <c r="D499" s="85">
        <v>12</v>
      </c>
      <c r="E499" s="85" t="s">
        <v>3695</v>
      </c>
      <c r="F499" s="85" t="s">
        <v>6326</v>
      </c>
      <c r="G499" s="85" t="s">
        <v>6327</v>
      </c>
      <c r="H499" s="85" t="s">
        <v>6328</v>
      </c>
      <c r="I499" s="105">
        <v>1.0806</v>
      </c>
      <c r="J499" s="100">
        <v>36.200000000000003</v>
      </c>
      <c r="K499" s="102">
        <v>44998</v>
      </c>
      <c r="L499" s="87">
        <v>45005</v>
      </c>
      <c r="M499" s="85">
        <v>101</v>
      </c>
      <c r="N499" s="84" t="s">
        <v>3742</v>
      </c>
      <c r="O499" s="85" t="s">
        <v>4688</v>
      </c>
      <c r="P499" s="85" t="s">
        <v>4435</v>
      </c>
    </row>
    <row r="500" spans="1:16" x14ac:dyDescent="0.3">
      <c r="A500" s="85">
        <v>54501</v>
      </c>
      <c r="B500" s="85" t="s">
        <v>6335</v>
      </c>
      <c r="C500" s="85" t="s">
        <v>4498</v>
      </c>
      <c r="D500" s="85">
        <v>5</v>
      </c>
      <c r="E500" s="85" t="s">
        <v>4263</v>
      </c>
      <c r="F500" s="85" t="s">
        <v>6336</v>
      </c>
      <c r="G500" s="85" t="s">
        <v>6337</v>
      </c>
      <c r="H500" s="85" t="s">
        <v>6338</v>
      </c>
      <c r="I500" s="105" t="s">
        <v>4946</v>
      </c>
      <c r="J500" s="100">
        <v>18.8</v>
      </c>
      <c r="K500" s="102">
        <v>45006</v>
      </c>
      <c r="L500" s="87">
        <v>45013</v>
      </c>
      <c r="M500" s="85">
        <v>116.23</v>
      </c>
      <c r="N500" s="84" t="s">
        <v>3554</v>
      </c>
      <c r="O500" s="85" t="s">
        <v>4868</v>
      </c>
      <c r="P500" s="85" t="s">
        <v>4434</v>
      </c>
    </row>
    <row r="501" spans="1:16" x14ac:dyDescent="0.3">
      <c r="A501" s="85">
        <v>36633</v>
      </c>
      <c r="B501" s="85" t="s">
        <v>6339</v>
      </c>
      <c r="C501" s="85" t="s">
        <v>5008</v>
      </c>
      <c r="D501" s="85">
        <v>2</v>
      </c>
      <c r="E501" s="85" t="s">
        <v>3686</v>
      </c>
      <c r="F501" s="85" t="s">
        <v>6340</v>
      </c>
      <c r="G501" s="85" t="s">
        <v>6341</v>
      </c>
      <c r="H501" s="85" t="s">
        <v>6338</v>
      </c>
      <c r="I501" s="105" t="s">
        <v>4946</v>
      </c>
      <c r="J501" s="100">
        <v>30.9</v>
      </c>
      <c r="K501" s="102">
        <v>45006</v>
      </c>
      <c r="L501" s="87">
        <v>45013</v>
      </c>
      <c r="M501" s="85">
        <v>109.8</v>
      </c>
      <c r="N501" s="84" t="s">
        <v>3742</v>
      </c>
      <c r="O501" s="85" t="s">
        <v>4909</v>
      </c>
      <c r="P501" s="85" t="s">
        <v>4434</v>
      </c>
    </row>
    <row r="502" spans="1:16" x14ac:dyDescent="0.3">
      <c r="A502" s="85">
        <v>27271</v>
      </c>
      <c r="B502" s="85" t="s">
        <v>6347</v>
      </c>
      <c r="C502" s="85" t="s">
        <v>12</v>
      </c>
      <c r="D502" s="85">
        <v>7</v>
      </c>
      <c r="E502" s="85" t="s">
        <v>3686</v>
      </c>
      <c r="F502" s="85" t="s">
        <v>6348</v>
      </c>
      <c r="G502" s="85" t="s">
        <v>6349</v>
      </c>
      <c r="H502" s="85" t="s">
        <v>6350</v>
      </c>
      <c r="I502" s="105">
        <v>1.0858000000000001</v>
      </c>
      <c r="J502" s="100">
        <v>295</v>
      </c>
      <c r="K502" s="102">
        <v>45014</v>
      </c>
      <c r="L502" s="87">
        <v>45026</v>
      </c>
      <c r="M502" s="85">
        <v>101</v>
      </c>
      <c r="N502" s="84" t="s">
        <v>3554</v>
      </c>
      <c r="O502" s="85" t="s">
        <v>6351</v>
      </c>
      <c r="P502" s="85" t="s">
        <v>4435</v>
      </c>
    </row>
    <row r="503" spans="1:16" x14ac:dyDescent="0.3">
      <c r="A503" s="85">
        <v>84623</v>
      </c>
      <c r="B503" s="85" t="s">
        <v>6322</v>
      </c>
      <c r="C503" s="85" t="s">
        <v>12</v>
      </c>
      <c r="D503" s="85">
        <v>3</v>
      </c>
      <c r="E503" s="85" t="s">
        <v>43</v>
      </c>
      <c r="F503" s="85">
        <v>44994</v>
      </c>
      <c r="G503" s="85">
        <v>45012</v>
      </c>
      <c r="H503" s="85" t="s">
        <v>6343</v>
      </c>
      <c r="I503" s="105">
        <v>1.0504</v>
      </c>
      <c r="J503" s="100">
        <v>150</v>
      </c>
      <c r="K503" s="102">
        <v>45030</v>
      </c>
      <c r="L503" s="87">
        <v>45037</v>
      </c>
      <c r="M503" s="85">
        <v>100</v>
      </c>
      <c r="N503" s="84" t="s">
        <v>1490</v>
      </c>
      <c r="O503" s="85" t="s">
        <v>25</v>
      </c>
      <c r="P503" s="85" t="s">
        <v>4435</v>
      </c>
    </row>
    <row r="504" spans="1:16" x14ac:dyDescent="0.3">
      <c r="A504" s="85">
        <v>34843</v>
      </c>
      <c r="B504" s="85" t="s">
        <v>6272</v>
      </c>
      <c r="C504" s="85" t="str">
        <f ca="1">"TCRI"&amp;VLOOKUP(VALUE(LEFT($C504,4)), TCRI!$A:$B,2,FALSE)</f>
        <v>TCRI5</v>
      </c>
      <c r="D504" s="85">
        <v>4</v>
      </c>
      <c r="E504" s="85" t="s">
        <v>2249</v>
      </c>
      <c r="F504" s="85">
        <v>44921</v>
      </c>
      <c r="G504" s="85">
        <v>44938</v>
      </c>
      <c r="H504" s="85" t="s">
        <v>2219</v>
      </c>
      <c r="I504" s="105">
        <v>1.06</v>
      </c>
      <c r="J504" s="100">
        <v>48.1</v>
      </c>
      <c r="K504" s="102">
        <v>45040</v>
      </c>
      <c r="L504" s="87">
        <v>45048</v>
      </c>
      <c r="M504" s="85">
        <v>100.5</v>
      </c>
      <c r="N504" s="84" t="s">
        <v>1564</v>
      </c>
      <c r="O504" s="85" t="s">
        <v>2536</v>
      </c>
      <c r="P504" s="85" t="s">
        <v>4435</v>
      </c>
    </row>
    <row r="505" spans="1:16" x14ac:dyDescent="0.3">
      <c r="A505" s="85">
        <v>41236</v>
      </c>
      <c r="B505" s="85" t="s">
        <v>6278</v>
      </c>
      <c r="C505" s="85" t="s">
        <v>5008</v>
      </c>
      <c r="D505" s="85">
        <v>7</v>
      </c>
      <c r="E505" s="85" t="s">
        <v>2432</v>
      </c>
      <c r="F505" s="85">
        <v>44957</v>
      </c>
      <c r="G505" s="85">
        <v>44987</v>
      </c>
      <c r="H505" s="85" t="s">
        <v>6055</v>
      </c>
      <c r="I505" s="105">
        <v>1.0407999999999999</v>
      </c>
      <c r="J505" s="100">
        <v>48</v>
      </c>
      <c r="K505" s="102">
        <v>45042</v>
      </c>
      <c r="L505" s="87">
        <v>45050</v>
      </c>
      <c r="M505" s="85">
        <v>110.08</v>
      </c>
      <c r="N505" s="84" t="s">
        <v>1564</v>
      </c>
      <c r="O505" s="85" t="s">
        <v>6292</v>
      </c>
      <c r="P505" s="85" t="s">
        <v>4434</v>
      </c>
    </row>
    <row r="506" spans="1:16" x14ac:dyDescent="0.3">
      <c r="A506" s="85">
        <v>41237</v>
      </c>
      <c r="B506" s="85" t="s">
        <v>6279</v>
      </c>
      <c r="C506" s="85" t="s">
        <v>10</v>
      </c>
      <c r="D506" s="85">
        <v>25</v>
      </c>
      <c r="E506" s="85" t="s">
        <v>2432</v>
      </c>
      <c r="F506" s="85">
        <v>44957</v>
      </c>
      <c r="G506" s="85">
        <v>44987</v>
      </c>
      <c r="H506" s="85" t="s">
        <v>6055</v>
      </c>
      <c r="I506" s="105">
        <v>1.0238</v>
      </c>
      <c r="J506" s="100">
        <v>49</v>
      </c>
      <c r="K506" s="102">
        <v>45043</v>
      </c>
      <c r="L506" s="87">
        <v>45051</v>
      </c>
      <c r="M506" s="85">
        <v>100</v>
      </c>
      <c r="N506" s="84" t="s">
        <v>1564</v>
      </c>
      <c r="O506" s="85" t="s">
        <v>29</v>
      </c>
      <c r="P506" s="85" t="s">
        <v>4435</v>
      </c>
    </row>
    <row r="507" spans="1:16" x14ac:dyDescent="0.3">
      <c r="A507" s="85">
        <v>64382</v>
      </c>
      <c r="B507" s="85" t="s">
        <v>6369</v>
      </c>
      <c r="C507" s="85" t="s">
        <v>12</v>
      </c>
      <c r="D507" s="85">
        <v>3</v>
      </c>
      <c r="E507" s="85" t="s">
        <v>3748</v>
      </c>
      <c r="F507" s="85" t="s">
        <v>6370</v>
      </c>
      <c r="G507" s="85" t="s">
        <v>6371</v>
      </c>
      <c r="H507" s="85" t="s">
        <v>6372</v>
      </c>
      <c r="I507" s="105">
        <v>1.06</v>
      </c>
      <c r="J507" s="100">
        <v>115</v>
      </c>
      <c r="K507" s="102">
        <v>45051</v>
      </c>
      <c r="L507" s="87">
        <v>45058</v>
      </c>
      <c r="M507" s="85">
        <v>100.5</v>
      </c>
      <c r="N507" s="84" t="s">
        <v>3742</v>
      </c>
      <c r="O507" s="85" t="s">
        <v>4909</v>
      </c>
      <c r="P507" s="85" t="s">
        <v>4435</v>
      </c>
    </row>
    <row r="508" spans="1:16" x14ac:dyDescent="0.3">
      <c r="A508" s="85">
        <v>33253</v>
      </c>
      <c r="B508" s="85" t="s">
        <v>6375</v>
      </c>
      <c r="C508" s="85" t="s">
        <v>4196</v>
      </c>
      <c r="D508" s="85">
        <v>1</v>
      </c>
      <c r="E508" s="85" t="s">
        <v>6376</v>
      </c>
      <c r="F508" s="85" t="s">
        <v>6377</v>
      </c>
      <c r="G508" s="85" t="s">
        <v>6378</v>
      </c>
      <c r="H508" s="85" t="s">
        <v>6379</v>
      </c>
      <c r="I508" s="105">
        <v>1.0509999999999999</v>
      </c>
      <c r="J508" s="100">
        <v>18.07</v>
      </c>
      <c r="K508" s="102">
        <v>45055</v>
      </c>
      <c r="L508" s="87" t="s">
        <v>6380</v>
      </c>
      <c r="M508" s="85">
        <v>100</v>
      </c>
      <c r="N508" s="84" t="s">
        <v>3742</v>
      </c>
      <c r="O508" s="85" t="s">
        <v>6381</v>
      </c>
      <c r="P508" s="85" t="s">
        <v>4435</v>
      </c>
    </row>
    <row r="509" spans="1:16" x14ac:dyDescent="0.3">
      <c r="A509" s="85">
        <v>34654</v>
      </c>
      <c r="B509" s="85" t="s">
        <v>6383</v>
      </c>
      <c r="C509" s="85" t="s">
        <v>4196</v>
      </c>
      <c r="D509" s="85">
        <v>4</v>
      </c>
      <c r="E509" s="85" t="s">
        <v>3686</v>
      </c>
      <c r="F509" s="85" t="s">
        <v>6384</v>
      </c>
      <c r="G509" s="85" t="s">
        <v>6385</v>
      </c>
      <c r="H509" s="85" t="s">
        <v>6386</v>
      </c>
      <c r="I509" s="105">
        <v>1.0509999999999999</v>
      </c>
      <c r="J509" s="100">
        <v>98</v>
      </c>
      <c r="K509" s="102">
        <v>45057</v>
      </c>
      <c r="L509" s="87" t="s">
        <v>6387</v>
      </c>
      <c r="M509" s="85">
        <v>100.2</v>
      </c>
      <c r="N509" s="84" t="s">
        <v>3742</v>
      </c>
      <c r="O509" s="85" t="s">
        <v>1494</v>
      </c>
      <c r="P509" s="85" t="s">
        <v>4435</v>
      </c>
    </row>
    <row r="510" spans="1:16" x14ac:dyDescent="0.3">
      <c r="A510" s="85">
        <v>28887</v>
      </c>
      <c r="B510" s="85" t="s">
        <v>6390</v>
      </c>
      <c r="C510" s="85" t="s">
        <v>3689</v>
      </c>
      <c r="D510" s="85">
        <v>50</v>
      </c>
      <c r="E510" s="85" t="s">
        <v>3933</v>
      </c>
      <c r="F510" s="85" t="s">
        <v>6391</v>
      </c>
      <c r="G510" s="85" t="s">
        <v>6392</v>
      </c>
      <c r="H510" s="85" t="s">
        <v>6393</v>
      </c>
      <c r="I510" s="105">
        <v>1.1000000000000001</v>
      </c>
      <c r="J510" s="100">
        <v>9.26</v>
      </c>
      <c r="K510" s="102">
        <v>45058</v>
      </c>
      <c r="L510" s="87" t="s">
        <v>6394</v>
      </c>
      <c r="M510" s="85">
        <v>100</v>
      </c>
      <c r="N510" s="84" t="s">
        <v>3554</v>
      </c>
      <c r="O510" s="85" t="s">
        <v>6395</v>
      </c>
      <c r="P510" s="85" t="s">
        <v>4435</v>
      </c>
    </row>
    <row r="511" spans="1:16" x14ac:dyDescent="0.3">
      <c r="A511" s="85">
        <v>24213</v>
      </c>
      <c r="B511" s="85" t="s">
        <v>6321</v>
      </c>
      <c r="C511" s="85" t="str">
        <f ca="1">"TCRI"&amp;VLOOKUP(VALUE(LEFT($C511,4)), TCRI!$A:$B,2,FALSE)</f>
        <v>TCRI5</v>
      </c>
      <c r="D511" s="85">
        <v>12</v>
      </c>
      <c r="E511" s="85" t="s">
        <v>1492</v>
      </c>
      <c r="F511" s="85" t="str">
        <f ca="1">LEFT(VLOOKUP(VALUE(LEFT($C511,4)),送件!$1:$1048576,11,FALSE),3)+1911&amp;"/"&amp;MID(VLOOKUP(VALUE(LEFT($C511,4)),送件!$1:$1048576,11,FALSE),4,2)&amp;"/"&amp;RIGHT(VLOOKUP(VALUE(LEFT($C511,4)),送件!$1:$1048576,11,FALSE),2)</f>
        <v>2023/03/31</v>
      </c>
      <c r="G511" s="85" t="str">
        <f ca="1">LEFT(VLOOKUP(VALUE(LEFT($C511,4)),送件!$1:$1048576,15,FALSE),3)+1911&amp;"/"&amp;MID(VLOOKUP(VALUE(LEFT($C511,4)),送件!$1:$1048576,15,FALSE),4,2)&amp;"/"&amp;RIGHT(VLOOKUP(VALUE(LEFT($C511,4)),送件!$1:$1048576,15,FALSE),2)</f>
        <v>2023/04/21</v>
      </c>
      <c r="H511" s="85" t="s">
        <v>1654</v>
      </c>
      <c r="I511" s="105">
        <v>1.0353000000000001</v>
      </c>
      <c r="J511" s="100">
        <v>54.9</v>
      </c>
      <c r="K511" s="102">
        <v>45070</v>
      </c>
      <c r="L511" s="87">
        <v>45077</v>
      </c>
      <c r="M511" s="85">
        <v>115.52</v>
      </c>
      <c r="N511" s="84" t="s">
        <v>1564</v>
      </c>
      <c r="O511" s="85" t="s">
        <v>2485</v>
      </c>
      <c r="P511" s="85" t="s">
        <v>4434</v>
      </c>
    </row>
    <row r="512" spans="1:16" x14ac:dyDescent="0.3">
      <c r="A512" s="85">
        <v>22013</v>
      </c>
      <c r="B512" s="85" t="s">
        <v>6407</v>
      </c>
      <c r="C512" s="85" t="s">
        <v>12</v>
      </c>
      <c r="D512" s="85">
        <v>70</v>
      </c>
      <c r="E512" s="85" t="s">
        <v>3748</v>
      </c>
      <c r="F512" s="85" t="s">
        <v>6408</v>
      </c>
      <c r="G512" s="85" t="s">
        <v>6409</v>
      </c>
      <c r="H512" s="85" t="s">
        <v>6410</v>
      </c>
      <c r="I512" s="105">
        <v>1.0524</v>
      </c>
      <c r="J512" s="100">
        <v>82</v>
      </c>
      <c r="K512" s="102">
        <v>45071</v>
      </c>
      <c r="L512" s="87">
        <v>45078</v>
      </c>
      <c r="M512" s="85">
        <v>102</v>
      </c>
      <c r="N512" s="84" t="s">
        <v>3554</v>
      </c>
      <c r="O512" s="85" t="s">
        <v>4868</v>
      </c>
      <c r="P512" s="85" t="s">
        <v>4435</v>
      </c>
    </row>
    <row r="513" spans="1:16" x14ac:dyDescent="0.3">
      <c r="A513" s="85">
        <v>41294</v>
      </c>
      <c r="B513" s="85" t="s">
        <v>6412</v>
      </c>
      <c r="C513" s="85" t="s">
        <v>10</v>
      </c>
      <c r="D513" s="85">
        <v>5</v>
      </c>
      <c r="E513" s="85" t="s">
        <v>3748</v>
      </c>
      <c r="F513" s="85" t="s">
        <v>6413</v>
      </c>
      <c r="G513" s="85" t="s">
        <v>6414</v>
      </c>
      <c r="H513" s="85" t="s">
        <v>6415</v>
      </c>
      <c r="I513" s="105">
        <v>1.0209999999999999</v>
      </c>
      <c r="J513" s="100">
        <v>61.7</v>
      </c>
      <c r="K513" s="102">
        <v>45076</v>
      </c>
      <c r="L513" s="87">
        <v>45083</v>
      </c>
      <c r="M513" s="85">
        <v>106.57</v>
      </c>
      <c r="N513" s="84" t="s">
        <v>3742</v>
      </c>
      <c r="O513" s="85" t="s">
        <v>15</v>
      </c>
      <c r="P513" s="85" t="s">
        <v>4434</v>
      </c>
    </row>
    <row r="514" spans="1:16" x14ac:dyDescent="0.3">
      <c r="A514" s="85">
        <v>49164</v>
      </c>
      <c r="B514" s="85" t="s">
        <v>6416</v>
      </c>
      <c r="C514" s="85" t="s">
        <v>11</v>
      </c>
      <c r="D514" s="85">
        <v>4</v>
      </c>
      <c r="E514" s="85" t="s">
        <v>3751</v>
      </c>
      <c r="F514" s="85" t="s">
        <v>6371</v>
      </c>
      <c r="G514" s="85" t="s">
        <v>6417</v>
      </c>
      <c r="H514" s="85" t="s">
        <v>6418</v>
      </c>
      <c r="I514" s="105">
        <v>1.0516000000000001</v>
      </c>
      <c r="J514" s="100">
        <v>35.299999999999997</v>
      </c>
      <c r="K514" s="102">
        <v>45077</v>
      </c>
      <c r="L514" s="87" t="s">
        <v>6419</v>
      </c>
      <c r="M514" s="85">
        <v>100</v>
      </c>
      <c r="N514" s="84" t="s">
        <v>3554</v>
      </c>
      <c r="O514" s="85" t="s">
        <v>6420</v>
      </c>
      <c r="P514" s="85" t="s">
        <v>4435</v>
      </c>
    </row>
    <row r="515" spans="1:16" x14ac:dyDescent="0.3">
      <c r="A515" s="85">
        <v>37012</v>
      </c>
      <c r="B515" s="85" t="s">
        <v>6421</v>
      </c>
      <c r="C515" s="85" t="s">
        <v>11</v>
      </c>
      <c r="D515" s="85">
        <v>6</v>
      </c>
      <c r="E515" s="85" t="s">
        <v>4844</v>
      </c>
      <c r="F515" s="85" t="s">
        <v>6422</v>
      </c>
      <c r="G515" s="85" t="s">
        <v>6423</v>
      </c>
      <c r="H515" s="85" t="s">
        <v>6424</v>
      </c>
      <c r="I515" s="105">
        <v>1.0512999999999999</v>
      </c>
      <c r="J515" s="100">
        <v>66.25</v>
      </c>
      <c r="K515" s="102">
        <v>45077</v>
      </c>
      <c r="L515" s="87" t="s">
        <v>6419</v>
      </c>
      <c r="M515" s="85">
        <v>101</v>
      </c>
      <c r="N515" s="84" t="s">
        <v>3742</v>
      </c>
      <c r="O515" s="85" t="s">
        <v>22</v>
      </c>
      <c r="P515" s="85" t="s">
        <v>4435</v>
      </c>
    </row>
    <row r="516" spans="1:16" ht="13.8" x14ac:dyDescent="0.3">
      <c r="A516" s="85">
        <v>68231</v>
      </c>
      <c r="B516" s="85" t="s">
        <v>6323</v>
      </c>
      <c r="C516" s="85" t="str">
        <f ca="1">"TCRI"&amp;VLOOKUP(VALUE(LEFT($C516,4)), TCRI!$A:$B,2,FALSE)</f>
        <v>TCRI6</v>
      </c>
      <c r="D516" s="85">
        <v>2.5</v>
      </c>
      <c r="E516" s="85" t="s">
        <v>43</v>
      </c>
      <c r="F516" s="85" t="str">
        <f ca="1">LEFT(VLOOKUP(VALUE(LEFT($C516,4)),送件!$1:$1048576,11,FALSE),3)+1911&amp;"/"&amp;MID(VLOOKUP(VALUE(LEFT($C516,4)),送件!$1:$1048576,11,FALSE),4,2)&amp;"/"&amp;RIGHT(VLOOKUP(VALUE(LEFT($C516,4)),送件!$1:$1048576,11,FALSE),2)</f>
        <v>2023/04/21</v>
      </c>
      <c r="G516" s="85" t="str">
        <f ca="1">LEFT(VLOOKUP(VALUE(LEFT($C516,4)),送件!$1:$1048576,15,FALSE),3)+1911&amp;"/"&amp;MID(VLOOKUP(VALUE(LEFT($C516,4)),送件!$1:$1048576,15,FALSE),4,2)&amp;"/"&amp;RIGHT(VLOOKUP(VALUE(LEFT($C516,4)),送件!$1:$1048576,15,FALSE),2)</f>
        <v>2023/05/10</v>
      </c>
      <c r="H516" s="85" t="s">
        <v>6397</v>
      </c>
      <c r="I516" s="105">
        <v>1.0509999999999999</v>
      </c>
      <c r="J516" s="100">
        <v>90</v>
      </c>
      <c r="K516" s="102">
        <v>45078</v>
      </c>
      <c r="L516" s="87" t="s">
        <v>6425</v>
      </c>
      <c r="M516" s="85">
        <v>100</v>
      </c>
      <c r="N516" s="84" t="s">
        <v>1490</v>
      </c>
      <c r="O516" s="85" t="s">
        <v>25</v>
      </c>
      <c r="P516" s="85" t="s">
        <v>4435</v>
      </c>
    </row>
    <row r="517" spans="1:16" x14ac:dyDescent="0.3">
      <c r="A517" s="85">
        <v>49066</v>
      </c>
      <c r="B517" s="85" t="s">
        <v>6329</v>
      </c>
      <c r="C517" s="85" t="str">
        <f ca="1">"TCRI"&amp;VLOOKUP(VALUE(LEFT($C517,4)), TCRI!$A:$B,2,FALSE)</f>
        <v>TCRI6</v>
      </c>
      <c r="D517" s="85">
        <v>15</v>
      </c>
      <c r="E517" s="85" t="s">
        <v>2249</v>
      </c>
      <c r="F517" s="85" t="str">
        <f ca="1">LEFT(VLOOKUP(VALUE(LEFT($C517,4)),送件!$1:$1048576,11,FALSE),3)+1911&amp;"/"&amp;MID(VLOOKUP(VALUE(LEFT($C517,4)),送件!$1:$1048576,11,FALSE),4,2)&amp;"/"&amp;RIGHT(VLOOKUP(VALUE(LEFT($C517,4)),送件!$1:$1048576,11,FALSE),2)</f>
        <v>2023/04/21</v>
      </c>
      <c r="G517" s="85" t="str">
        <f ca="1">LEFT(VLOOKUP(VALUE(LEFT($C517,4)),送件!$1:$1048576,15,FALSE),3)+1911&amp;"/"&amp;MID(VLOOKUP(VALUE(LEFT($C517,4)),送件!$1:$1048576,15,FALSE),4,2)&amp;"/"&amp;RIGHT(VLOOKUP(VALUE(LEFT($C517,4)),送件!$1:$1048576,15,FALSE),2)</f>
        <v>2023/05/10</v>
      </c>
      <c r="H517" s="85" t="s">
        <v>6382</v>
      </c>
      <c r="I517" s="105">
        <v>1.022</v>
      </c>
      <c r="J517" s="100">
        <v>30.8</v>
      </c>
      <c r="K517" s="102">
        <v>45079</v>
      </c>
      <c r="L517" s="87">
        <v>45086</v>
      </c>
      <c r="M517" s="85">
        <v>103.82</v>
      </c>
      <c r="N517" s="84" t="s">
        <v>1490</v>
      </c>
      <c r="O517" s="85" t="s">
        <v>2485</v>
      </c>
      <c r="P517" s="85" t="s">
        <v>4434</v>
      </c>
    </row>
    <row r="518" spans="1:16" ht="13.8" x14ac:dyDescent="0.3">
      <c r="A518" s="85">
        <v>33233</v>
      </c>
      <c r="B518" s="85" t="s">
        <v>6001</v>
      </c>
      <c r="C518" s="85" t="str">
        <f ca="1">"TCRI"&amp;VLOOKUP(VALUE(LEFT($C518,4)), TCRI!$A:$B,2,FALSE)</f>
        <v>TCRI5</v>
      </c>
      <c r="D518" s="85">
        <v>4</v>
      </c>
      <c r="E518" s="85" t="s">
        <v>2136</v>
      </c>
      <c r="F518" s="85" t="str">
        <f ca="1">LEFT(VLOOKUP(VALUE(LEFT($C518,4)),送件!$1:$1048576,11,FALSE),3)+1911&amp;"/"&amp;MID(VLOOKUP(VALUE(LEFT($C518,4)),送件!$1:$1048576,11,FALSE),4,2)&amp;"/"&amp;RIGHT(VLOOKUP(VALUE(LEFT($C518,4)),送件!$1:$1048576,11,FALSE),2)</f>
        <v>2023/04/14</v>
      </c>
      <c r="G518" s="85" t="str">
        <f ca="1">LEFT(VLOOKUP(VALUE(LEFT($C518,4)),送件!$1:$1048576,15,FALSE),3)+1911&amp;"/"&amp;MID(VLOOKUP(VALUE(LEFT($C518,4)),送件!$1:$1048576,15,FALSE),4,2)&amp;"/"&amp;RIGHT(VLOOKUP(VALUE(LEFT($C518,4)),送件!$1:$1048576,15,FALSE),2)</f>
        <v>2023/05/03</v>
      </c>
      <c r="H518" s="85" t="s">
        <v>6396</v>
      </c>
      <c r="I518" s="105">
        <v>1.06</v>
      </c>
      <c r="J518" s="100">
        <v>35</v>
      </c>
      <c r="K518" s="102">
        <v>45079</v>
      </c>
      <c r="L518" s="87" t="s">
        <v>6426</v>
      </c>
      <c r="M518" s="85">
        <v>100</v>
      </c>
      <c r="N518" s="84" t="s">
        <v>1490</v>
      </c>
      <c r="O518" s="85" t="s">
        <v>4561</v>
      </c>
      <c r="P518" s="85" t="s">
        <v>4435</v>
      </c>
    </row>
    <row r="519" spans="1:16" x14ac:dyDescent="0.3">
      <c r="A519" s="85">
        <v>99061</v>
      </c>
      <c r="B519" s="85" t="s">
        <v>6169</v>
      </c>
      <c r="C519" s="85" t="s">
        <v>3384</v>
      </c>
      <c r="D519" s="85">
        <v>2</v>
      </c>
      <c r="E519" s="85" t="s">
        <v>2194</v>
      </c>
      <c r="F519" s="85">
        <v>45044</v>
      </c>
      <c r="G519" s="85">
        <v>45063</v>
      </c>
      <c r="H519" s="85" t="s">
        <v>3945</v>
      </c>
      <c r="I519" s="105">
        <v>1.1002000000000001</v>
      </c>
      <c r="J519" s="100">
        <v>53.8</v>
      </c>
      <c r="K519" s="102">
        <v>45086</v>
      </c>
      <c r="L519" s="87">
        <v>45093</v>
      </c>
      <c r="M519" s="85">
        <v>110</v>
      </c>
      <c r="N519" s="84" t="s">
        <v>1490</v>
      </c>
      <c r="O519" s="85" t="s">
        <v>2747</v>
      </c>
      <c r="P519" s="85" t="s">
        <v>4434</v>
      </c>
    </row>
    <row r="520" spans="1:16" ht="13.8" x14ac:dyDescent="0.3">
      <c r="A520" s="85">
        <v>47471</v>
      </c>
      <c r="B520" s="85" t="s">
        <v>6314</v>
      </c>
      <c r="C520" s="85" t="str">
        <f ca="1">"TCRI"&amp;VLOOKUP(VALUE(LEFT($C520,4)), TCRI!$A:$B,2,FALSE)</f>
        <v>TCRI6</v>
      </c>
      <c r="D520" s="85">
        <v>4</v>
      </c>
      <c r="E520" s="85" t="s">
        <v>2194</v>
      </c>
      <c r="F520" s="85" t="str">
        <f ca="1">LEFT(VLOOKUP(VALUE(LEFT($C520,4)),送件!$1:$1048576,11,FALSE),3)+1911&amp;"/"&amp;MID(VLOOKUP(VALUE(LEFT($C520,4)),送件!$1:$1048576,11,FALSE),4,2)&amp;"/"&amp;RIGHT(VLOOKUP(VALUE(LEFT($C520,4)),送件!$1:$1048576,11,FALSE),2)</f>
        <v>2023/04/24</v>
      </c>
      <c r="G520" s="85" t="str">
        <f ca="1">LEFT(VLOOKUP(VALUE(LEFT($C520,4)),送件!$1:$1048576,15,FALSE),3)+1911&amp;"/"&amp;MID(VLOOKUP(VALUE(LEFT($C520,4)),送件!$1:$1048576,15,FALSE),4,2)&amp;"/"&amp;RIGHT(VLOOKUP(VALUE(LEFT($C520,4)),送件!$1:$1048576,15,FALSE),2)</f>
        <v>2023/05/11</v>
      </c>
      <c r="H520" s="85" t="s">
        <v>3948</v>
      </c>
      <c r="I520" s="105">
        <v>1.0665</v>
      </c>
      <c r="J520" s="100">
        <v>72.55</v>
      </c>
      <c r="K520" s="102">
        <v>45089</v>
      </c>
      <c r="L520" s="87" t="s">
        <v>6430</v>
      </c>
      <c r="M520" s="85">
        <v>100</v>
      </c>
      <c r="N520" s="84" t="s">
        <v>1490</v>
      </c>
      <c r="O520" s="85" t="s">
        <v>4558</v>
      </c>
      <c r="P520" s="85" t="s">
        <v>4435</v>
      </c>
    </row>
    <row r="521" spans="1:16" x14ac:dyDescent="0.3">
      <c r="A521" s="85">
        <v>62822</v>
      </c>
      <c r="B521" s="85" t="s">
        <v>6354</v>
      </c>
      <c r="C521" s="85" t="str">
        <f ca="1">"TCRI"&amp;VLOOKUP(VALUE(LEFT($C521,4)), TCRI!$A:$B,2,FALSE)</f>
        <v>TCRI5</v>
      </c>
      <c r="D521" s="85">
        <v>40</v>
      </c>
      <c r="E521" s="85" t="s">
        <v>2249</v>
      </c>
      <c r="F521" s="85" t="str">
        <f ca="1">LEFT(VLOOKUP(VALUE(LEFT($C521,4)),送件!$1:$1048576,11,FALSE),3)+1911&amp;"/"&amp;MID(VLOOKUP(VALUE(LEFT($C521,4)),送件!$1:$1048576,11,FALSE),4,2)&amp;"/"&amp;RIGHT(VLOOKUP(VALUE(LEFT($C521,4)),送件!$1:$1048576,11,FALSE),2)</f>
        <v>2023/05/05</v>
      </c>
      <c r="G521" s="85" t="str">
        <f ca="1">LEFT(VLOOKUP(VALUE(LEFT($C521,4)),送件!$1:$1048576,15,FALSE),3)+1911&amp;"/"&amp;MID(VLOOKUP(VALUE(LEFT($C521,4)),送件!$1:$1048576,15,FALSE),4,2)&amp;"/"&amp;RIGHT(VLOOKUP(VALUE(LEFT($C521,4)),送件!$1:$1048576,15,FALSE),2)</f>
        <v>2023/05/23</v>
      </c>
      <c r="H521" s="85" t="s">
        <v>6402</v>
      </c>
      <c r="I521" s="105">
        <v>1.0972</v>
      </c>
      <c r="J521" s="100">
        <v>50</v>
      </c>
      <c r="K521" s="102">
        <v>45090</v>
      </c>
      <c r="L521" s="87">
        <v>45097</v>
      </c>
      <c r="M521" s="85">
        <v>101</v>
      </c>
      <c r="N521" s="84" t="s">
        <v>1564</v>
      </c>
      <c r="O521" s="85" t="s">
        <v>24</v>
      </c>
      <c r="P521" s="85" t="s">
        <v>4435</v>
      </c>
    </row>
    <row r="522" spans="1:16" x14ac:dyDescent="0.3">
      <c r="A522" s="85">
        <v>62791</v>
      </c>
      <c r="B522" s="85" t="s">
        <v>6334</v>
      </c>
      <c r="C522" s="85" t="s">
        <v>5</v>
      </c>
      <c r="D522" s="85">
        <v>15</v>
      </c>
      <c r="E522" s="85" t="s">
        <v>43</v>
      </c>
      <c r="F522" s="85" t="s">
        <v>6409</v>
      </c>
      <c r="G522" s="85" t="s">
        <v>6432</v>
      </c>
      <c r="H522" s="85" t="s">
        <v>6399</v>
      </c>
      <c r="I522" s="105">
        <v>1.0208999999999999</v>
      </c>
      <c r="J522" s="100">
        <v>146.5</v>
      </c>
      <c r="K522" s="102">
        <v>45091</v>
      </c>
      <c r="L522" s="87">
        <v>45098</v>
      </c>
      <c r="M522" s="85">
        <v>108.61</v>
      </c>
      <c r="N522" s="84" t="s">
        <v>1564</v>
      </c>
      <c r="O522" s="85" t="s">
        <v>24</v>
      </c>
      <c r="P522" s="85" t="s">
        <v>4434</v>
      </c>
    </row>
    <row r="523" spans="1:16" ht="13.8" customHeight="1" x14ac:dyDescent="0.3">
      <c r="A523" s="85">
        <v>36172</v>
      </c>
      <c r="B523" s="85" t="s">
        <v>6289</v>
      </c>
      <c r="C523" s="85" t="s">
        <v>12</v>
      </c>
      <c r="D523" s="85">
        <v>12</v>
      </c>
      <c r="E523" s="85" t="s">
        <v>2233</v>
      </c>
      <c r="F523" s="85" t="s">
        <v>6434</v>
      </c>
      <c r="G523" s="85" t="s">
        <v>6435</v>
      </c>
      <c r="H523" s="85" t="s">
        <v>6401</v>
      </c>
      <c r="I523" s="105">
        <v>1.0246</v>
      </c>
      <c r="J523" s="100">
        <v>200</v>
      </c>
      <c r="K523" s="102">
        <v>45093</v>
      </c>
      <c r="L523" s="87">
        <v>45104</v>
      </c>
      <c r="M523" s="85">
        <v>107.64</v>
      </c>
      <c r="N523" s="84" t="s">
        <v>1564</v>
      </c>
      <c r="O523" s="85" t="s">
        <v>47</v>
      </c>
      <c r="P523" s="85" t="s">
        <v>4434</v>
      </c>
    </row>
    <row r="524" spans="1:16" x14ac:dyDescent="0.3">
      <c r="A524" s="85">
        <v>68041</v>
      </c>
      <c r="B524" s="85" t="s">
        <v>6352</v>
      </c>
      <c r="C524" s="85" t="s">
        <v>10</v>
      </c>
      <c r="D524" s="85">
        <v>2</v>
      </c>
      <c r="E524" s="85" t="s">
        <v>2136</v>
      </c>
      <c r="F524" s="85" t="s">
        <v>6414</v>
      </c>
      <c r="G524" s="85" t="s">
        <v>6436</v>
      </c>
      <c r="H524" s="85" t="s">
        <v>6403</v>
      </c>
      <c r="I524" s="105">
        <v>1.0350999999999999</v>
      </c>
      <c r="J524" s="100">
        <v>73.8</v>
      </c>
      <c r="K524" s="102">
        <v>45096</v>
      </c>
      <c r="L524" s="87" t="s">
        <v>6437</v>
      </c>
      <c r="M524" s="85">
        <v>104.24</v>
      </c>
      <c r="N524" s="84" t="s">
        <v>1490</v>
      </c>
      <c r="O524" s="85" t="s">
        <v>4559</v>
      </c>
      <c r="P524" s="85" t="s">
        <v>4434</v>
      </c>
    </row>
    <row r="525" spans="1:16" x14ac:dyDescent="0.3">
      <c r="A525" s="85">
        <v>35871</v>
      </c>
      <c r="B525" s="85" t="s">
        <v>6332</v>
      </c>
      <c r="C525" s="85" t="s">
        <v>5</v>
      </c>
      <c r="D525" s="85">
        <v>6</v>
      </c>
      <c r="E525" s="85" t="s">
        <v>3071</v>
      </c>
      <c r="F525" s="85" t="e">
        <f>LEFT(VLOOKUP(VALUE(LEFT($C525,4)),送件!$1:$1048576,11,FALSE),3)+1911&amp;"/"&amp;MID(VLOOKUP(VALUE(LEFT($C525,4)),送件!$1:$1048576,11,FALSE),4,2)&amp;"/"&amp;RIGHT(VLOOKUP(VALUE(LEFT($C525,4)),送件!$1:$1048576,11,FALSE),2)</f>
        <v>#VALUE!</v>
      </c>
      <c r="G525" s="85" t="e">
        <f>LEFT(VLOOKUP(VALUE(LEFT($C525,4)),送件!$1:$1048576,15,FALSE),3)+1911&amp;"/"&amp;MID(VLOOKUP(VALUE(LEFT($C525,4)),送件!$1:$1048576,15,FALSE),4,2)&amp;"/"&amp;RIGHT(VLOOKUP(VALUE(LEFT($C525,4)),送件!$1:$1048576,15,FALSE),2)</f>
        <v>#VALUE!</v>
      </c>
      <c r="H525" s="85" t="s">
        <v>2266</v>
      </c>
      <c r="I525" s="105">
        <v>1.0337000000000001</v>
      </c>
      <c r="J525" s="100">
        <v>218</v>
      </c>
      <c r="K525" s="102">
        <v>45097</v>
      </c>
      <c r="L525" s="87">
        <v>45106</v>
      </c>
      <c r="M525" s="85">
        <v>113.69</v>
      </c>
      <c r="N525" s="84" t="s">
        <v>1490</v>
      </c>
      <c r="O525" s="85" t="s">
        <v>4558</v>
      </c>
      <c r="P525" s="85" t="s">
        <v>4434</v>
      </c>
    </row>
    <row r="526" spans="1:16" x14ac:dyDescent="0.3">
      <c r="A526" s="85">
        <v>56086</v>
      </c>
      <c r="B526" s="85" t="s">
        <v>6344</v>
      </c>
      <c r="C526" s="85" t="s">
        <v>4963</v>
      </c>
      <c r="D526" s="85">
        <v>5</v>
      </c>
      <c r="E526" s="85" t="s">
        <v>43</v>
      </c>
      <c r="F526" s="85" t="s">
        <v>6440</v>
      </c>
      <c r="G526" s="85" t="s">
        <v>6441</v>
      </c>
      <c r="H526" s="85" t="s">
        <v>6084</v>
      </c>
      <c r="I526" s="105">
        <v>1.0311999999999999</v>
      </c>
      <c r="J526" s="100">
        <v>23.8</v>
      </c>
      <c r="K526" s="102">
        <v>45098</v>
      </c>
      <c r="L526" s="87">
        <v>45107</v>
      </c>
      <c r="M526" s="85">
        <v>107.71</v>
      </c>
      <c r="N526" s="84" t="s">
        <v>1490</v>
      </c>
      <c r="O526" s="85" t="s">
        <v>4558</v>
      </c>
      <c r="P526" s="85" t="s">
        <v>4434</v>
      </c>
    </row>
    <row r="527" spans="1:16" x14ac:dyDescent="0.3">
      <c r="A527" s="85">
        <v>61965</v>
      </c>
      <c r="B527" s="85" t="s">
        <v>6342</v>
      </c>
      <c r="C527" s="85" t="str">
        <f ca="1">"TCRI"&amp;VLOOKUP(VALUE(LEFT($C527,4)), TCRI!$A:$B,2,FALSE)</f>
        <v>TCRI4</v>
      </c>
      <c r="D527" s="85">
        <v>25</v>
      </c>
      <c r="E527" s="85" t="s">
        <v>2583</v>
      </c>
      <c r="F527" s="85" t="str">
        <f ca="1">LEFT(VLOOKUP(VALUE(LEFT($C527,4)),送件!$1:$1048576,11,FALSE),3)+1911&amp;"/"&amp;MID(VLOOKUP(VALUE(LEFT($C527,4)),送件!$1:$1048576,11,FALSE),4,2)&amp;"/"&amp;RIGHT(VLOOKUP(VALUE(LEFT($C527,4)),送件!$1:$1048576,11,FALSE),2)</f>
        <v>2023/04/11</v>
      </c>
      <c r="G527" s="85" t="str">
        <f ca="1">LEFT(VLOOKUP(VALUE(LEFT($C527,4)),送件!$1:$1048576,15,FALSE),3)+1911&amp;"/"&amp;MID(VLOOKUP(VALUE(LEFT($C527,4)),送件!$1:$1048576,15,FALSE),4,2)&amp;"/"&amp;RIGHT(VLOOKUP(VALUE(LEFT($C527,4)),送件!$1:$1048576,15,FALSE),2)</f>
        <v>2023/04/27</v>
      </c>
      <c r="H527" s="85" t="s">
        <v>2273</v>
      </c>
      <c r="I527" s="105">
        <v>1.02</v>
      </c>
      <c r="J527" s="100">
        <v>145.9</v>
      </c>
      <c r="K527" s="102">
        <v>45104</v>
      </c>
      <c r="L527" s="87">
        <v>45111</v>
      </c>
      <c r="M527" s="85">
        <v>100</v>
      </c>
      <c r="N527" s="84" t="s">
        <v>1490</v>
      </c>
      <c r="O527" s="85" t="s">
        <v>4558</v>
      </c>
      <c r="P527" s="85" t="s">
        <v>4435</v>
      </c>
    </row>
    <row r="528" spans="1:16" ht="14.4" customHeight="1" x14ac:dyDescent="0.3">
      <c r="A528" s="85">
        <v>54342</v>
      </c>
      <c r="B528" s="85" t="s">
        <v>6355</v>
      </c>
      <c r="C528" s="85" t="str">
        <f ca="1">"TCRI"&amp;VLOOKUP(VALUE(LEFT($C528,4)), TCRI!$A:$B,2,FALSE)</f>
        <v>TCRI4</v>
      </c>
      <c r="D528" s="85">
        <v>10</v>
      </c>
      <c r="E528" s="85" t="s">
        <v>2557</v>
      </c>
      <c r="F528" s="85" t="str">
        <f ca="1">LEFT(VLOOKUP(VALUE(LEFT($C528,4)),送件!$1:$1048576,11,FALSE),3)+1911&amp;"/"&amp;MID(VLOOKUP(VALUE(LEFT($C528,4)),送件!$1:$1048576,11,FALSE),4,2)&amp;"/"&amp;RIGHT(VLOOKUP(VALUE(LEFT($C528,4)),送件!$1:$1048576,11,FALSE),2)</f>
        <v>2023/05/03</v>
      </c>
      <c r="G528" s="85" t="str">
        <f ca="1">LEFT(VLOOKUP(VALUE(LEFT($C528,4)),送件!$1:$1048576,15,FALSE),3)+1911&amp;"/"&amp;MID(VLOOKUP(VALUE(LEFT($C528,4)),送件!$1:$1048576,15,FALSE),4,2)&amp;"/"&amp;RIGHT(VLOOKUP(VALUE(LEFT($C528,4)),送件!$1:$1048576,15,FALSE),2)</f>
        <v>2023/05/19</v>
      </c>
      <c r="H528" s="85" t="s">
        <v>6121</v>
      </c>
      <c r="I528" s="105">
        <v>1.0667</v>
      </c>
      <c r="J528" s="100">
        <v>200</v>
      </c>
      <c r="K528" s="102">
        <v>45106</v>
      </c>
      <c r="L528" s="87">
        <v>45113</v>
      </c>
      <c r="M528" s="85">
        <v>101</v>
      </c>
      <c r="N528" s="84" t="s">
        <v>1490</v>
      </c>
      <c r="O528" s="85" t="s">
        <v>4558</v>
      </c>
      <c r="P528" s="85" t="s">
        <v>4435</v>
      </c>
    </row>
    <row r="529" spans="1:16" ht="14.4" customHeight="1" x14ac:dyDescent="0.3">
      <c r="A529" s="85">
        <v>31282</v>
      </c>
      <c r="B529" s="85" t="s">
        <v>6331</v>
      </c>
      <c r="C529" s="85" t="s">
        <v>11</v>
      </c>
      <c r="D529" s="85">
        <v>3</v>
      </c>
      <c r="E529" s="85" t="s">
        <v>2265</v>
      </c>
      <c r="F529" s="85" t="s">
        <v>6453</v>
      </c>
      <c r="G529" s="85" t="s">
        <v>6454</v>
      </c>
      <c r="H529" s="85" t="s">
        <v>6429</v>
      </c>
      <c r="I529" s="105">
        <v>1.0509999999999999</v>
      </c>
      <c r="J529" s="100">
        <v>44.1</v>
      </c>
      <c r="K529" s="102">
        <v>45110</v>
      </c>
      <c r="L529" s="87" t="s">
        <v>6455</v>
      </c>
      <c r="M529" s="85">
        <v>100</v>
      </c>
      <c r="N529" s="84" t="s">
        <v>1490</v>
      </c>
      <c r="O529" s="85" t="s">
        <v>2747</v>
      </c>
      <c r="P529" s="85" t="s">
        <v>4435</v>
      </c>
    </row>
    <row r="530" spans="1:16" ht="14.4" customHeight="1" x14ac:dyDescent="0.3">
      <c r="A530" s="85">
        <v>30922</v>
      </c>
      <c r="B530" s="85" t="s">
        <v>6290</v>
      </c>
      <c r="C530" s="85" t="s">
        <v>11</v>
      </c>
      <c r="D530" s="85">
        <v>2.5</v>
      </c>
      <c r="E530" s="85" t="s">
        <v>2249</v>
      </c>
      <c r="F530" s="85" t="s">
        <v>6456</v>
      </c>
      <c r="G530" s="85" t="s">
        <v>6457</v>
      </c>
      <c r="H530" s="85" t="s">
        <v>6428</v>
      </c>
      <c r="I530" s="105">
        <v>1.022</v>
      </c>
      <c r="J530" s="100">
        <v>37.6</v>
      </c>
      <c r="K530" s="102">
        <v>45111</v>
      </c>
      <c r="L530" s="87" t="s">
        <v>6458</v>
      </c>
      <c r="M530" s="85">
        <v>107.33</v>
      </c>
      <c r="N530" s="84" t="s">
        <v>1490</v>
      </c>
      <c r="O530" s="85" t="s">
        <v>2485</v>
      </c>
      <c r="P530" s="85" t="s">
        <v>4434</v>
      </c>
    </row>
    <row r="531" spans="1:16" ht="14.4" customHeight="1" x14ac:dyDescent="0.3">
      <c r="A531" s="85">
        <v>99585</v>
      </c>
      <c r="B531" s="85" t="s">
        <v>6400</v>
      </c>
      <c r="C531" s="85" t="s">
        <v>12</v>
      </c>
      <c r="D531" s="85">
        <v>15</v>
      </c>
      <c r="E531" s="85" t="s">
        <v>43</v>
      </c>
      <c r="F531" s="85" t="s">
        <v>6470</v>
      </c>
      <c r="G531" s="85" t="s">
        <v>6471</v>
      </c>
      <c r="H531" s="85" t="s">
        <v>4546</v>
      </c>
      <c r="I531" s="105">
        <v>1.0601</v>
      </c>
      <c r="J531" s="100">
        <v>146.5</v>
      </c>
      <c r="K531" s="102">
        <v>45126</v>
      </c>
      <c r="L531" s="87" t="s">
        <v>6472</v>
      </c>
      <c r="M531" s="85">
        <v>100</v>
      </c>
      <c r="N531" s="84" t="s">
        <v>1490</v>
      </c>
      <c r="O531" s="85" t="s">
        <v>2485</v>
      </c>
      <c r="P531" s="85" t="s">
        <v>4435</v>
      </c>
    </row>
    <row r="532" spans="1:16" x14ac:dyDescent="0.3">
      <c r="A532" s="85">
        <v>52303</v>
      </c>
      <c r="B532" s="85" t="s">
        <v>6474</v>
      </c>
      <c r="C532" s="85" t="s">
        <v>4985</v>
      </c>
      <c r="D532" s="85">
        <v>3</v>
      </c>
      <c r="E532" s="85" t="s">
        <v>3686</v>
      </c>
      <c r="F532" s="85" t="s">
        <v>6475</v>
      </c>
      <c r="G532" s="85" t="s">
        <v>6476</v>
      </c>
      <c r="H532" s="85" t="s">
        <v>6477</v>
      </c>
      <c r="I532" s="105">
        <v>1.02</v>
      </c>
      <c r="J532" s="100">
        <v>23.6</v>
      </c>
      <c r="K532" s="102">
        <v>45131</v>
      </c>
      <c r="L532" s="87">
        <v>45138</v>
      </c>
      <c r="M532" s="85">
        <v>111.88</v>
      </c>
      <c r="N532" s="84" t="s">
        <v>3742</v>
      </c>
      <c r="O532" s="85" t="s">
        <v>4688</v>
      </c>
      <c r="P532" s="85" t="s">
        <v>4434</v>
      </c>
    </row>
    <row r="533" spans="1:16" x14ac:dyDescent="0.3">
      <c r="A533" s="85">
        <v>61793</v>
      </c>
      <c r="B533" s="85" t="s">
        <v>6478</v>
      </c>
      <c r="C533" s="85" t="s">
        <v>10</v>
      </c>
      <c r="D533" s="85">
        <v>3</v>
      </c>
      <c r="E533" s="85" t="s">
        <v>3923</v>
      </c>
      <c r="F533" s="85" t="s">
        <v>6479</v>
      </c>
      <c r="G533" s="85" t="s">
        <v>6480</v>
      </c>
      <c r="H533" s="85" t="s">
        <v>6481</v>
      </c>
      <c r="I533" s="105">
        <v>1.06</v>
      </c>
      <c r="J533" s="100">
        <v>37.5</v>
      </c>
      <c r="K533" s="102">
        <v>45132</v>
      </c>
      <c r="L533" s="87" t="s">
        <v>6482</v>
      </c>
      <c r="M533" s="85">
        <v>100.5</v>
      </c>
      <c r="N533" s="84" t="s">
        <v>3742</v>
      </c>
      <c r="O533" s="85" t="s">
        <v>15</v>
      </c>
      <c r="P533" s="85" t="s">
        <v>4435</v>
      </c>
    </row>
    <row r="534" spans="1:16" x14ac:dyDescent="0.3">
      <c r="A534" s="85">
        <v>84662</v>
      </c>
      <c r="B534" s="85" t="s">
        <v>6486</v>
      </c>
      <c r="C534" s="85" t="s">
        <v>12</v>
      </c>
      <c r="D534" s="85">
        <v>5</v>
      </c>
      <c r="E534" s="85" t="s">
        <v>3695</v>
      </c>
      <c r="F534" s="85" t="s">
        <v>6453</v>
      </c>
      <c r="G534" s="85" t="s">
        <v>6454</v>
      </c>
      <c r="H534" s="85" t="s">
        <v>6487</v>
      </c>
      <c r="I534" s="105">
        <v>1.06</v>
      </c>
      <c r="J534" s="100">
        <v>52.8</v>
      </c>
      <c r="K534" s="102">
        <v>45133</v>
      </c>
      <c r="L534" s="87" t="s">
        <v>6488</v>
      </c>
      <c r="M534" s="85">
        <v>101</v>
      </c>
      <c r="N534" s="84" t="s">
        <v>3742</v>
      </c>
      <c r="O534" s="85" t="s">
        <v>15</v>
      </c>
      <c r="P534" s="85" t="s">
        <v>4435</v>
      </c>
    </row>
    <row r="535" spans="1:16" x14ac:dyDescent="0.3">
      <c r="A535" s="85">
        <v>99586</v>
      </c>
      <c r="B535" s="85" t="s">
        <v>6490</v>
      </c>
      <c r="C535" s="85" t="s">
        <v>12</v>
      </c>
      <c r="D535" s="85">
        <v>15</v>
      </c>
      <c r="E535" s="85" t="s">
        <v>3933</v>
      </c>
      <c r="F535" s="85" t="s">
        <v>6470</v>
      </c>
      <c r="G535" s="85" t="s">
        <v>6471</v>
      </c>
      <c r="H535" s="85" t="s">
        <v>6163</v>
      </c>
      <c r="I535" s="105">
        <v>1.0203</v>
      </c>
      <c r="J535" s="100">
        <v>141</v>
      </c>
      <c r="K535" s="102">
        <v>45138</v>
      </c>
      <c r="L535" s="87" t="s">
        <v>6491</v>
      </c>
      <c r="M535" s="85">
        <v>107.77</v>
      </c>
      <c r="N535" s="84" t="s">
        <v>3742</v>
      </c>
      <c r="O535" s="85" t="s">
        <v>15</v>
      </c>
      <c r="P535" s="85" t="s">
        <v>4434</v>
      </c>
    </row>
    <row r="536" spans="1:16" x14ac:dyDescent="0.3">
      <c r="A536" s="85">
        <v>20662</v>
      </c>
      <c r="B536" s="85" t="s">
        <v>6492</v>
      </c>
      <c r="C536" s="85" t="s">
        <v>10</v>
      </c>
      <c r="D536" s="85">
        <v>4</v>
      </c>
      <c r="E536" s="85" t="s">
        <v>3751</v>
      </c>
      <c r="F536" s="85" t="s">
        <v>6493</v>
      </c>
      <c r="G536" s="85" t="s">
        <v>6494</v>
      </c>
      <c r="H536" s="85" t="s">
        <v>6163</v>
      </c>
      <c r="I536" s="105">
        <v>1.0177</v>
      </c>
      <c r="J536" s="100">
        <v>101</v>
      </c>
      <c r="K536" s="102">
        <v>45138</v>
      </c>
      <c r="L536" s="87">
        <v>45146</v>
      </c>
      <c r="M536" s="85">
        <v>109.91</v>
      </c>
      <c r="N536" s="84" t="s">
        <v>3742</v>
      </c>
      <c r="O536" s="85" t="s">
        <v>4688</v>
      </c>
      <c r="P536" s="85" t="s">
        <v>4434</v>
      </c>
    </row>
    <row r="537" spans="1:16" x14ac:dyDescent="0.3">
      <c r="A537" s="85">
        <v>50097</v>
      </c>
      <c r="B537" s="85" t="s">
        <v>6495</v>
      </c>
      <c r="C537" s="85" t="s">
        <v>12</v>
      </c>
      <c r="D537" s="85">
        <v>50</v>
      </c>
      <c r="E537" s="85" t="s">
        <v>3748</v>
      </c>
      <c r="F537" s="85" t="s">
        <v>6496</v>
      </c>
      <c r="G537" s="85" t="s">
        <v>6497</v>
      </c>
      <c r="H537" s="85" t="s">
        <v>6498</v>
      </c>
      <c r="I537" s="105">
        <v>1.1000000000000001</v>
      </c>
      <c r="J537" s="100">
        <v>59.2</v>
      </c>
      <c r="K537" s="102">
        <v>45138</v>
      </c>
      <c r="L537" s="87" t="s">
        <v>6491</v>
      </c>
      <c r="M537" s="85">
        <v>100.5</v>
      </c>
      <c r="N537" s="84" t="s">
        <v>3742</v>
      </c>
      <c r="O537" s="85" t="s">
        <v>5890</v>
      </c>
      <c r="P537" s="85" t="s">
        <v>4435</v>
      </c>
    </row>
    <row r="538" spans="1:16" x14ac:dyDescent="0.3">
      <c r="A538" s="85">
        <v>64723</v>
      </c>
      <c r="B538" s="85" t="s">
        <v>6330</v>
      </c>
      <c r="C538" s="85" t="str">
        <f ca="1">"TCRI"&amp;VLOOKUP(VALUE(LEFT($C538,4)), TCRI!$A:$B,2,FALSE)</f>
        <v>TCRI6</v>
      </c>
      <c r="D538" s="85">
        <v>17</v>
      </c>
      <c r="E538" s="85" t="s">
        <v>1492</v>
      </c>
      <c r="F538" s="85">
        <v>45083</v>
      </c>
      <c r="G538" s="85">
        <v>45103</v>
      </c>
      <c r="H538" s="85" t="s">
        <v>6459</v>
      </c>
      <c r="I538" s="105">
        <v>1.0298</v>
      </c>
      <c r="J538" s="100">
        <v>808</v>
      </c>
      <c r="K538" s="102">
        <v>45142</v>
      </c>
      <c r="L538" s="87" t="s">
        <v>6465</v>
      </c>
      <c r="M538" s="85">
        <v>119.35</v>
      </c>
      <c r="N538" s="84" t="s">
        <v>1564</v>
      </c>
      <c r="O538" s="85" t="s">
        <v>2536</v>
      </c>
      <c r="P538" s="85" t="s">
        <v>4434</v>
      </c>
    </row>
    <row r="539" spans="1:16" x14ac:dyDescent="0.3">
      <c r="A539" s="85">
        <v>53095</v>
      </c>
      <c r="B539" s="85" t="s">
        <v>6433</v>
      </c>
      <c r="C539" s="85" t="str">
        <f ca="1">"TCRI"&amp;VLOOKUP(VALUE(LEFT($C539,4)), TCRI!$A:$B,2,FALSE)</f>
        <v>TCRI6</v>
      </c>
      <c r="D539" s="85">
        <v>5</v>
      </c>
      <c r="E539" s="85" t="s">
        <v>2194</v>
      </c>
      <c r="F539" s="85" t="str">
        <f ca="1">LEFT(VLOOKUP(VALUE(LEFT($C539,4)),送件!$1:$1048576,11,FALSE),3)+1911&amp;"/"&amp;MID(VLOOKUP(VALUE(LEFT($C539,4)),送件!$1:$1048576,11,FALSE),4,2)&amp;"/"&amp;RIGHT(VLOOKUP(VALUE(LEFT($C539,4)),送件!$1:$1048576,11,FALSE),2)</f>
        <v>2023/07/04</v>
      </c>
      <c r="G539" s="85" t="str">
        <f ca="1">LEFT(VLOOKUP(VALUE(LEFT($C539,4)),送件!$1:$1048576,15,FALSE),3)+1911&amp;"/"&amp;MID(VLOOKUP(VALUE(LEFT($C539,4)),送件!$1:$1048576,15,FALSE),4,2)&amp;"/"&amp;RIGHT(VLOOKUP(VALUE(LEFT($C539,4)),送件!$1:$1048576,15,FALSE),2)</f>
        <v>2023/07/20</v>
      </c>
      <c r="H539" s="85" t="s">
        <v>6473</v>
      </c>
      <c r="I539" s="105">
        <v>1.0509999999999999</v>
      </c>
      <c r="J539" s="100">
        <v>39.700000000000003</v>
      </c>
      <c r="K539" s="102">
        <v>45146</v>
      </c>
      <c r="L539" s="87">
        <v>45153</v>
      </c>
      <c r="M539" s="85">
        <v>100.5</v>
      </c>
      <c r="N539" s="84" t="s">
        <v>1490</v>
      </c>
      <c r="O539" s="85" t="s">
        <v>2747</v>
      </c>
      <c r="P539" s="85" t="s">
        <v>4435</v>
      </c>
    </row>
    <row r="540" spans="1:16" x14ac:dyDescent="0.3">
      <c r="A540" s="85">
        <v>82551</v>
      </c>
      <c r="B540" s="85" t="s">
        <v>6360</v>
      </c>
      <c r="C540" s="85" t="s">
        <v>5</v>
      </c>
      <c r="D540" s="85">
        <v>8</v>
      </c>
      <c r="E540" s="85" t="s">
        <v>3071</v>
      </c>
      <c r="F540" s="85" t="s">
        <v>6514</v>
      </c>
      <c r="G540" s="85" t="s">
        <v>6515</v>
      </c>
      <c r="H540" s="85" t="s">
        <v>3546</v>
      </c>
      <c r="I540" s="105">
        <v>1.157</v>
      </c>
      <c r="J540" s="100">
        <v>210</v>
      </c>
      <c r="K540" s="102">
        <v>45147</v>
      </c>
      <c r="L540" s="87">
        <v>45154</v>
      </c>
      <c r="M540" s="85">
        <v>100.5</v>
      </c>
      <c r="N540" s="84" t="s">
        <v>1490</v>
      </c>
      <c r="O540" s="85" t="s">
        <v>4558</v>
      </c>
      <c r="P540" s="85" t="s">
        <v>4435</v>
      </c>
    </row>
    <row r="541" spans="1:16" x14ac:dyDescent="0.3">
      <c r="A541" s="85">
        <v>24624</v>
      </c>
      <c r="B541" s="85" t="s">
        <v>6460</v>
      </c>
      <c r="C541" s="85" t="s">
        <v>10</v>
      </c>
      <c r="D541" s="85">
        <v>4</v>
      </c>
      <c r="E541" s="85" t="s">
        <v>2194</v>
      </c>
      <c r="F541" s="85" t="e">
        <f>LEFT(VLOOKUP(VALUE(LEFT($C541,4)),送件!$1:$1048576,11,FALSE),3)+1911&amp;"/"&amp;MID(VLOOKUP(VALUE(LEFT($C541,4)),送件!$1:$1048576,11,FALSE),4,2)&amp;"/"&amp;RIGHT(VLOOKUP(VALUE(LEFT($C541,4)),送件!$1:$1048576,11,FALSE),2)</f>
        <v>#VALUE!</v>
      </c>
      <c r="G541" s="85" t="e">
        <f>LEFT(VLOOKUP(VALUE(LEFT($C541,4)),送件!$1:$1048576,15,FALSE),3)+1911&amp;"/"&amp;MID(VLOOKUP(VALUE(LEFT($C541,4)),送件!$1:$1048576,15,FALSE),4,2)&amp;"/"&amp;RIGHT(VLOOKUP(VALUE(LEFT($C541,4)),送件!$1:$1048576,15,FALSE),2)</f>
        <v>#VALUE!</v>
      </c>
      <c r="H541" s="85" t="s">
        <v>3782</v>
      </c>
      <c r="I541" s="105">
        <v>1.0509999999999999</v>
      </c>
      <c r="J541" s="100">
        <v>33.53</v>
      </c>
      <c r="K541" s="102">
        <v>45149</v>
      </c>
      <c r="L541" s="87">
        <v>45156</v>
      </c>
      <c r="M541" s="85">
        <v>100</v>
      </c>
      <c r="N541" s="84" t="s">
        <v>1490</v>
      </c>
      <c r="O541" s="85" t="s">
        <v>2747</v>
      </c>
      <c r="P541" s="85" t="s">
        <v>4435</v>
      </c>
    </row>
    <row r="542" spans="1:16" ht="12.6" customHeight="1" x14ac:dyDescent="0.3">
      <c r="A542" s="85">
        <v>64145</v>
      </c>
      <c r="B542" s="85" t="s">
        <v>6452</v>
      </c>
      <c r="C542" s="85" t="s">
        <v>5</v>
      </c>
      <c r="D542" s="85">
        <v>30</v>
      </c>
      <c r="E542" s="85" t="s">
        <v>2249</v>
      </c>
      <c r="F542" s="85" t="s">
        <v>6517</v>
      </c>
      <c r="G542" s="85" t="s">
        <v>6518</v>
      </c>
      <c r="H542" s="85" t="s">
        <v>3061</v>
      </c>
      <c r="I542" s="105">
        <v>1.0315000000000001</v>
      </c>
      <c r="J542" s="100">
        <v>295</v>
      </c>
      <c r="K542" s="102">
        <v>45154</v>
      </c>
      <c r="L542" s="87">
        <v>45161</v>
      </c>
      <c r="M542" s="85">
        <v>100.5</v>
      </c>
      <c r="N542" s="84" t="s">
        <v>1490</v>
      </c>
      <c r="O542" s="85" t="s">
        <v>4558</v>
      </c>
      <c r="P542" s="85" t="s">
        <v>4435</v>
      </c>
    </row>
    <row r="543" spans="1:16" ht="12.6" customHeight="1" x14ac:dyDescent="0.3">
      <c r="A543" s="85">
        <v>15141</v>
      </c>
      <c r="B543" s="85" t="s">
        <v>6367</v>
      </c>
      <c r="C543" s="85" t="str">
        <f ca="1">"TCRI"&amp;VLOOKUP(VALUE(LEFT($C543,4)), TCRI!$A:$B,2,FALSE)</f>
        <v>TCRI6</v>
      </c>
      <c r="D543" s="85">
        <v>10</v>
      </c>
      <c r="E543" s="85" t="s">
        <v>1699</v>
      </c>
      <c r="F543" s="85" t="str">
        <f ca="1">LEFT(VLOOKUP(VALUE(LEFT($C543,4)),送件!$1:$1048576,11,FALSE),3)+1911&amp;"/"&amp;MID(VLOOKUP(VALUE(LEFT($C543,4)),送件!$1:$1048576,11,FALSE),4,2)&amp;"/"&amp;RIGHT(VLOOKUP(VALUE(LEFT($C543,4)),送件!$1:$1048576,11,FALSE),2)</f>
        <v>2023/07/10</v>
      </c>
      <c r="G543" s="85" t="str">
        <f ca="1">LEFT(VLOOKUP(VALUE(LEFT($C543,4)),送件!$1:$1048576,15,FALSE),3)+1911&amp;"/"&amp;MID(VLOOKUP(VALUE(LEFT($C543,4)),送件!$1:$1048576,15,FALSE),4,2)&amp;"/"&amp;RIGHT(VLOOKUP(VALUE(LEFT($C543,4)),送件!$1:$1048576,15,FALSE),2)</f>
        <v>2023/07/26</v>
      </c>
      <c r="H543" s="85" t="s">
        <v>6485</v>
      </c>
      <c r="I543" s="105">
        <v>1.0983000000000001</v>
      </c>
      <c r="J543" s="100">
        <v>67</v>
      </c>
      <c r="K543" s="102">
        <v>45155</v>
      </c>
      <c r="L543" s="87">
        <v>45162</v>
      </c>
      <c r="M543" s="85">
        <v>100</v>
      </c>
      <c r="N543" s="84" t="s">
        <v>1564</v>
      </c>
      <c r="O543" s="85" t="s">
        <v>2536</v>
      </c>
      <c r="P543" s="85" t="s">
        <v>4435</v>
      </c>
    </row>
    <row r="544" spans="1:16" ht="12.6" customHeight="1" x14ac:dyDescent="0.3">
      <c r="A544" s="85">
        <v>22362</v>
      </c>
      <c r="B544" s="85" t="s">
        <v>6363</v>
      </c>
      <c r="C544" s="85" t="str">
        <f ca="1">"TCRI"&amp;VLOOKUP(VALUE(LEFT($C544,4)), TCRI!$A:$B,2,FALSE)</f>
        <v>TCRI7</v>
      </c>
      <c r="D544" s="85">
        <v>2</v>
      </c>
      <c r="E544" s="85" t="s">
        <v>1492</v>
      </c>
      <c r="F544" s="85" t="str">
        <f ca="1">LEFT(VLOOKUP(VALUE(LEFT($C544,4)),送件!$1:$1048576,11,FALSE),3)+1911&amp;"/"&amp;MID(VLOOKUP(VALUE(LEFT($C544,4)),送件!$1:$1048576,11,FALSE),4,2)&amp;"/"&amp;RIGHT(VLOOKUP(VALUE(LEFT($C544,4)),送件!$1:$1048576,11,FALSE),2)</f>
        <v>2023/07/10</v>
      </c>
      <c r="G544" s="85" t="str">
        <f ca="1">LEFT(VLOOKUP(VALUE(LEFT($C544,4)),送件!$1:$1048576,15,FALSE),3)+1911&amp;"/"&amp;MID(VLOOKUP(VALUE(LEFT($C544,4)),送件!$1:$1048576,15,FALSE),4,2)&amp;"/"&amp;RIGHT(VLOOKUP(VALUE(LEFT($C544,4)),送件!$1:$1048576,15,FALSE),2)</f>
        <v>2023/07/26</v>
      </c>
      <c r="H544" s="85" t="s">
        <v>6484</v>
      </c>
      <c r="I544" s="105">
        <v>1.0306999999999999</v>
      </c>
      <c r="J544" s="100">
        <v>66</v>
      </c>
      <c r="K544" s="102">
        <v>45156</v>
      </c>
      <c r="L544" s="87">
        <v>45163</v>
      </c>
      <c r="M544" s="85">
        <v>103.79</v>
      </c>
      <c r="N544" s="84" t="s">
        <v>1490</v>
      </c>
      <c r="O544" s="85" t="s">
        <v>4558</v>
      </c>
      <c r="P544" s="85" t="s">
        <v>4434</v>
      </c>
    </row>
    <row r="545" spans="1:16" ht="12.6" customHeight="1" x14ac:dyDescent="0.3">
      <c r="A545" s="85">
        <v>26416</v>
      </c>
      <c r="B545" s="85" t="s">
        <v>6361</v>
      </c>
      <c r="C545" s="85" t="str">
        <f ca="1">"TCRI"&amp;VLOOKUP(VALUE(LEFT($C545,4)), TCRI!$A:$B,2,FALSE)</f>
        <v>TCRI6</v>
      </c>
      <c r="D545" s="85">
        <v>4</v>
      </c>
      <c r="E545" s="85" t="s">
        <v>4845</v>
      </c>
      <c r="F545" s="85" t="str">
        <f ca="1">LEFT(VLOOKUP(VALUE(LEFT($C545,4)),送件!$1:$1048576,11,FALSE),3)+1911&amp;"/"&amp;MID(VLOOKUP(VALUE(LEFT($C545,4)),送件!$1:$1048576,11,FALSE),4,2)&amp;"/"&amp;RIGHT(VLOOKUP(VALUE(LEFT($C545,4)),送件!$1:$1048576,11,FALSE),2)</f>
        <v>2023/06/21</v>
      </c>
      <c r="G545" s="85" t="str">
        <f ca="1">LEFT(VLOOKUP(VALUE(LEFT($C545,4)),送件!$1:$1048576,15,FALSE),3)+1911&amp;"/"&amp;MID(VLOOKUP(VALUE(LEFT($C545,4)),送件!$1:$1048576,15,FALSE),4,2)&amp;"/"&amp;RIGHT(VLOOKUP(VALUE(LEFT($C545,4)),送件!$1:$1048576,15,FALSE),2)</f>
        <v>2023/07/11</v>
      </c>
      <c r="H545" s="85" t="s">
        <v>6510</v>
      </c>
      <c r="I545" s="105">
        <v>1.0509999999999999</v>
      </c>
      <c r="J545" s="100">
        <v>16.48</v>
      </c>
      <c r="K545" s="102">
        <v>45161</v>
      </c>
      <c r="L545" s="87">
        <v>45168</v>
      </c>
      <c r="M545" s="85">
        <v>100</v>
      </c>
      <c r="N545" s="84" t="s">
        <v>1490</v>
      </c>
      <c r="O545" s="85" t="s">
        <v>2485</v>
      </c>
      <c r="P545" s="85" t="s">
        <v>4435</v>
      </c>
    </row>
    <row r="546" spans="1:16" ht="13.8" x14ac:dyDescent="0.3">
      <c r="A546" s="85">
        <v>67961</v>
      </c>
      <c r="B546" s="85" t="s">
        <v>6528</v>
      </c>
      <c r="C546" s="85" t="s">
        <v>11</v>
      </c>
      <c r="D546" s="85">
        <v>2</v>
      </c>
      <c r="E546" s="85" t="s">
        <v>3918</v>
      </c>
      <c r="F546" s="85" t="s">
        <v>6529</v>
      </c>
      <c r="G546" s="85" t="s">
        <v>6530</v>
      </c>
      <c r="H546" s="85" t="s">
        <v>6531</v>
      </c>
      <c r="I546" s="105">
        <v>1.0486</v>
      </c>
      <c r="J546" s="100">
        <v>123</v>
      </c>
      <c r="K546" s="102">
        <v>45163</v>
      </c>
      <c r="L546" s="87" t="s">
        <v>6658</v>
      </c>
      <c r="M546" s="85">
        <v>104.16</v>
      </c>
      <c r="N546" s="84" t="s">
        <v>3742</v>
      </c>
      <c r="O546" s="85" t="s">
        <v>4688</v>
      </c>
      <c r="P546" s="85" t="s">
        <v>4434</v>
      </c>
    </row>
    <row r="547" spans="1:16" x14ac:dyDescent="0.3">
      <c r="A547" s="85">
        <v>30882</v>
      </c>
      <c r="B547" s="85" t="s">
        <v>6520</v>
      </c>
      <c r="C547" s="85" t="str">
        <f ca="1">"TCRI"&amp;VLOOKUP(VALUE(LEFT($C547,4)), TCRI!$A:$B,2,FALSE)</f>
        <v>TCRI5</v>
      </c>
      <c r="D547" s="85">
        <v>8</v>
      </c>
      <c r="E547" s="85" t="s">
        <v>2249</v>
      </c>
      <c r="F547" s="85" t="str">
        <f ca="1">LEFT(VLOOKUP(VALUE(LEFT($C547,4)),送件!$1:$1048576,11,FALSE),3)+1911&amp;"/"&amp;MID(VLOOKUP(VALUE(LEFT($C547,4)),送件!$1:$1048576,11,FALSE),4,2)&amp;"/"&amp;RIGHT(VLOOKUP(VALUE(LEFT($C547,4)),送件!$1:$1048576,11,FALSE),2)</f>
        <v>2023/05/29</v>
      </c>
      <c r="G547" s="85" t="str">
        <f ca="1">LEFT(VLOOKUP(VALUE(LEFT($C547,4)),送件!$1:$1048576,15,FALSE),3)+1911&amp;"/"&amp;MID(VLOOKUP(VALUE(LEFT($C547,4)),送件!$1:$1048576,15,FALSE),4,2)&amp;"/"&amp;RIGHT(VLOOKUP(VALUE(LEFT($C547,4)),送件!$1:$1048576,15,FALSE),2)</f>
        <v>2023/06/14</v>
      </c>
      <c r="H547" s="85" t="s">
        <v>6501</v>
      </c>
      <c r="I547" s="105">
        <v>1.0234000000000001</v>
      </c>
      <c r="J547" s="100">
        <v>109.5</v>
      </c>
      <c r="K547" s="102">
        <v>45166</v>
      </c>
      <c r="L547" s="87">
        <v>45173</v>
      </c>
      <c r="M547" s="85">
        <v>106</v>
      </c>
      <c r="N547" s="84" t="s">
        <v>1490</v>
      </c>
      <c r="O547" s="85" t="s">
        <v>4558</v>
      </c>
      <c r="P547" s="85" t="s">
        <v>4434</v>
      </c>
    </row>
    <row r="548" spans="1:16" x14ac:dyDescent="0.3">
      <c r="A548" s="85">
        <v>15864</v>
      </c>
      <c r="B548" s="85" t="s">
        <v>6364</v>
      </c>
      <c r="C548" s="85" t="s">
        <v>3836</v>
      </c>
      <c r="D548" s="85">
        <v>2</v>
      </c>
      <c r="E548" s="85" t="s">
        <v>39</v>
      </c>
      <c r="F548" s="85" t="s">
        <v>6533</v>
      </c>
      <c r="G548" s="85" t="s">
        <v>6534</v>
      </c>
      <c r="H548" s="85" t="s">
        <v>2044</v>
      </c>
      <c r="I548" s="105">
        <v>1.05</v>
      </c>
      <c r="J548" s="100">
        <v>33.39</v>
      </c>
      <c r="K548" s="102">
        <v>45168</v>
      </c>
      <c r="L548" s="87">
        <v>45175</v>
      </c>
      <c r="M548" s="85">
        <v>107.2</v>
      </c>
      <c r="N548" s="84" t="s">
        <v>1490</v>
      </c>
      <c r="O548" s="85" t="s">
        <v>4558</v>
      </c>
      <c r="P548" s="85" t="s">
        <v>4434</v>
      </c>
    </row>
    <row r="549" spans="1:16" x14ac:dyDescent="0.3">
      <c r="A549" s="85">
        <v>15865</v>
      </c>
      <c r="B549" s="85" t="s">
        <v>6365</v>
      </c>
      <c r="C549" s="85" t="s">
        <v>11</v>
      </c>
      <c r="D549" s="85">
        <v>3</v>
      </c>
      <c r="E549" s="85" t="s">
        <v>1492</v>
      </c>
      <c r="F549" s="85" t="s">
        <v>6533</v>
      </c>
      <c r="G549" s="85" t="s">
        <v>6534</v>
      </c>
      <c r="H549" s="85" t="s">
        <v>6516</v>
      </c>
      <c r="I549" s="105">
        <v>1.0509999999999999</v>
      </c>
      <c r="J549" s="100">
        <v>32.74</v>
      </c>
      <c r="K549" s="102">
        <v>45169</v>
      </c>
      <c r="L549" s="87" t="s">
        <v>6535</v>
      </c>
      <c r="M549" s="85">
        <v>100</v>
      </c>
      <c r="N549" s="84" t="s">
        <v>1490</v>
      </c>
      <c r="O549" s="85" t="s">
        <v>4561</v>
      </c>
      <c r="P549" s="85" t="s">
        <v>4435</v>
      </c>
    </row>
    <row r="550" spans="1:16" x14ac:dyDescent="0.3">
      <c r="A550" s="85">
        <v>24361</v>
      </c>
      <c r="B550" s="85" t="s">
        <v>6463</v>
      </c>
      <c r="C550" s="85" t="str">
        <f ca="1">"TCRI"&amp;VLOOKUP(VALUE(LEFT($C550,4)), TCRI!$A:$B,2,FALSE)</f>
        <v>TCRI5</v>
      </c>
      <c r="D550" s="85">
        <v>11</v>
      </c>
      <c r="E550" s="85" t="s">
        <v>1492</v>
      </c>
      <c r="F550" s="85" t="str">
        <f ca="1">LEFT(VLOOKUP(VALUE(LEFT($C550,4)),送件!$1:$1048576,11,FALSE),3)+1911&amp;"/"&amp;MID(VLOOKUP(VALUE(LEFT($C550,4)),送件!$1:$1048576,11,FALSE),4,2)&amp;"/"&amp;RIGHT(VLOOKUP(VALUE(LEFT($C550,4)),送件!$1:$1048576,11,FALSE),2)</f>
        <v>2023/07/28</v>
      </c>
      <c r="G550" s="85" t="str">
        <f ca="1">LEFT(VLOOKUP(VALUE(LEFT($C550,4)),送件!$1:$1048576,15,FALSE),3)+1911&amp;"/"&amp;MID(VLOOKUP(VALUE(LEFT($C550,4)),送件!$1:$1048576,15,FALSE),4,2)&amp;"/"&amp;RIGHT(VLOOKUP(VALUE(LEFT($C550,4)),送件!$1:$1048576,15,FALSE),2)</f>
        <v>2023/08/15</v>
      </c>
      <c r="H550" s="85" t="s">
        <v>6174</v>
      </c>
      <c r="I550" s="105">
        <v>1.0290999999999999</v>
      </c>
      <c r="J550" s="100">
        <v>61.2</v>
      </c>
      <c r="K550" s="102">
        <v>45180</v>
      </c>
      <c r="L550" s="87">
        <v>45187</v>
      </c>
      <c r="M550" s="85">
        <v>112.15</v>
      </c>
      <c r="N550" s="84" t="s">
        <v>1490</v>
      </c>
      <c r="O550" s="85" t="s">
        <v>2747</v>
      </c>
      <c r="P550" s="85" t="s">
        <v>4434</v>
      </c>
    </row>
    <row r="551" spans="1:16" x14ac:dyDescent="0.3">
      <c r="A551" s="85">
        <v>15261</v>
      </c>
      <c r="B551" s="85" t="s">
        <v>6366</v>
      </c>
      <c r="C551" s="85" t="s">
        <v>10</v>
      </c>
      <c r="D551" s="85">
        <v>5</v>
      </c>
      <c r="E551" s="85" t="s">
        <v>2583</v>
      </c>
      <c r="F551" s="85" t="s">
        <v>6548</v>
      </c>
      <c r="G551" s="85" t="s">
        <v>6549</v>
      </c>
      <c r="H551" s="85" t="s">
        <v>3800</v>
      </c>
      <c r="I551" s="105">
        <v>1.0683</v>
      </c>
      <c r="J551" s="100">
        <v>38</v>
      </c>
      <c r="K551" s="102">
        <v>45188</v>
      </c>
      <c r="L551" s="87" t="s">
        <v>6550</v>
      </c>
      <c r="M551" s="85">
        <v>103.81</v>
      </c>
      <c r="N551" s="84" t="s">
        <v>1490</v>
      </c>
      <c r="O551" s="85" t="s">
        <v>4558</v>
      </c>
      <c r="P551" s="85" t="s">
        <v>4434</v>
      </c>
    </row>
    <row r="552" spans="1:16" x14ac:dyDescent="0.3">
      <c r="A552" s="85">
        <v>29061</v>
      </c>
      <c r="B552" s="85" t="s">
        <v>6462</v>
      </c>
      <c r="C552" s="85" t="str">
        <f ca="1">"TCRI"&amp;VLOOKUP(VALUE(LEFT($C552,4)), TCRI!$A:$B,2,FALSE)</f>
        <v>TCRI5</v>
      </c>
      <c r="D552" s="85">
        <v>10</v>
      </c>
      <c r="E552" s="85" t="s">
        <v>2432</v>
      </c>
      <c r="F552" s="85" t="str">
        <f ca="1">LEFT(VLOOKUP(VALUE(LEFT($C552,4)),送件!$1:$1048576,11,FALSE),3)+1911&amp;"/"&amp;MID(VLOOKUP(VALUE(LEFT($C552,4)),送件!$1:$1048576,11,FALSE),4,2)&amp;"/"&amp;RIGHT(VLOOKUP(VALUE(LEFT($C552,4)),送件!$1:$1048576,11,FALSE),2)</f>
        <v>2023/08/04</v>
      </c>
      <c r="G552" s="85" t="str">
        <f ca="1">LEFT(VLOOKUP(VALUE(LEFT($C552,4)),送件!$1:$1048576,15,FALSE),3)+1911&amp;"/"&amp;MID(VLOOKUP(VALUE(LEFT($C552,4)),送件!$1:$1048576,15,FALSE),4,2)&amp;"/"&amp;RIGHT(VLOOKUP(VALUE(LEFT($C552,4)),送件!$1:$1048576,15,FALSE),2)</f>
        <v>2023/08/22</v>
      </c>
      <c r="H552" s="85" t="s">
        <v>6526</v>
      </c>
      <c r="I552" s="105">
        <v>1.0209999999999999</v>
      </c>
      <c r="J552" s="100">
        <v>18</v>
      </c>
      <c r="K552" s="102">
        <v>45189</v>
      </c>
      <c r="L552" s="87">
        <v>45196</v>
      </c>
      <c r="M552" s="85">
        <v>105.28</v>
      </c>
      <c r="N552" s="84" t="s">
        <v>1490</v>
      </c>
      <c r="O552" s="85" t="s">
        <v>25</v>
      </c>
      <c r="P552" s="85" t="s">
        <v>4434</v>
      </c>
    </row>
    <row r="553" spans="1:16" x14ac:dyDescent="0.3">
      <c r="A553" s="85">
        <v>66163</v>
      </c>
      <c r="B553" s="85" t="s">
        <v>6467</v>
      </c>
      <c r="C553" s="85" t="s">
        <v>10</v>
      </c>
      <c r="D553" s="85">
        <v>1.2</v>
      </c>
      <c r="E553" s="85" t="s">
        <v>2971</v>
      </c>
      <c r="F553" s="85" t="s">
        <v>6551</v>
      </c>
      <c r="G553" s="85" t="s">
        <v>6552</v>
      </c>
      <c r="H553" s="85" t="s">
        <v>6536</v>
      </c>
      <c r="I553" s="105">
        <v>1.0529999999999999</v>
      </c>
      <c r="J553" s="100">
        <v>14.8</v>
      </c>
      <c r="K553" s="102">
        <v>45189</v>
      </c>
      <c r="L553" s="87" t="s">
        <v>6553</v>
      </c>
      <c r="M553" s="85">
        <v>100</v>
      </c>
      <c r="N553" s="84" t="s">
        <v>1564</v>
      </c>
      <c r="O553" s="85" t="s">
        <v>6509</v>
      </c>
      <c r="P553" s="85" t="s">
        <v>4435</v>
      </c>
    </row>
    <row r="554" spans="1:16" x14ac:dyDescent="0.3">
      <c r="A554" s="85">
        <v>45641</v>
      </c>
      <c r="B554" s="85" t="s">
        <v>6505</v>
      </c>
      <c r="C554" s="85" t="str">
        <f ca="1">"TCRI"&amp;VLOOKUP(VALUE(LEFT($C554,4)), TCRI!$A:$B,2,FALSE)</f>
        <v>TCRI5</v>
      </c>
      <c r="D554" s="85">
        <v>5.5</v>
      </c>
      <c r="E554" s="85" t="s">
        <v>43</v>
      </c>
      <c r="F554" s="85" t="str">
        <f ca="1">LEFT(VLOOKUP(VALUE(LEFT($C554,4)),送件!$1:$1048576,11,FALSE),3)+1911&amp;"/"&amp;MID(VLOOKUP(VALUE(LEFT($C554,4)),送件!$1:$1048576,11,FALSE),4,2)&amp;"/"&amp;RIGHT(VLOOKUP(VALUE(LEFT($C554,4)),送件!$1:$1048576,11,FALSE),2)</f>
        <v>2023/08/21</v>
      </c>
      <c r="G554" s="85" t="str">
        <f ca="1">LEFT(VLOOKUP(VALUE(LEFT($C554,4)),送件!$1:$1048576,15,FALSE),3)+1911&amp;"/"&amp;MID(VLOOKUP(VALUE(LEFT($C554,4)),送件!$1:$1048576,15,FALSE),4,2)&amp;"/"&amp;RIGHT(VLOOKUP(VALUE(LEFT($C554,4)),送件!$1:$1048576,15,FALSE),2)</f>
        <v>2023/09/06</v>
      </c>
      <c r="H554" s="85" t="s">
        <v>4831</v>
      </c>
      <c r="I554" s="105">
        <v>1.0509999999999999</v>
      </c>
      <c r="J554" s="100">
        <v>27</v>
      </c>
      <c r="K554" s="102">
        <v>45195</v>
      </c>
      <c r="L554" s="87">
        <v>45203</v>
      </c>
      <c r="M554" s="85">
        <v>100</v>
      </c>
      <c r="N554" s="84" t="s">
        <v>1490</v>
      </c>
      <c r="O554" s="85" t="s">
        <v>4561</v>
      </c>
      <c r="P554" s="85" t="s">
        <v>4435</v>
      </c>
    </row>
    <row r="555" spans="1:16" x14ac:dyDescent="0.3">
      <c r="A555" s="85">
        <v>68731</v>
      </c>
      <c r="B555" s="85" t="s">
        <v>6506</v>
      </c>
      <c r="C555" s="85" t="str">
        <f ca="1">"TCRI"&amp;VLOOKUP(VALUE(LEFT($C555,4)), TCRI!$A:$B,2,FALSE)</f>
        <v>TCRI6</v>
      </c>
      <c r="D555" s="85">
        <v>10</v>
      </c>
      <c r="E555" s="85" t="s">
        <v>3071</v>
      </c>
      <c r="F555" s="85" t="str">
        <f ca="1">LEFT(VLOOKUP(VALUE(LEFT($C555,4)),送件!$1:$1048576,11,FALSE),3)+1911&amp;"/"&amp;MID(VLOOKUP(VALUE(LEFT($C555,4)),送件!$1:$1048576,11,FALSE),4,2)&amp;"/"&amp;RIGHT(VLOOKUP(VALUE(LEFT($C555,4)),送件!$1:$1048576,11,FALSE),2)</f>
        <v>2023/08/22</v>
      </c>
      <c r="G555" s="85" t="str">
        <f ca="1">LEFT(VLOOKUP(VALUE(LEFT($C555,4)),送件!$1:$1048576,15,FALSE),3)+1911&amp;"/"&amp;MID(VLOOKUP(VALUE(LEFT($C555,4)),送件!$1:$1048576,15,FALSE),4,2)&amp;"/"&amp;RIGHT(VLOOKUP(VALUE(LEFT($C555,4)),送件!$1:$1048576,15,FALSE),2)</f>
        <v>2023/09/07</v>
      </c>
      <c r="H555" s="85" t="s">
        <v>6540</v>
      </c>
      <c r="I555" s="105">
        <v>1.0545</v>
      </c>
      <c r="J555" s="100">
        <v>120</v>
      </c>
      <c r="K555" s="102">
        <v>45197</v>
      </c>
      <c r="L555" s="87">
        <v>45205</v>
      </c>
      <c r="M555" s="85">
        <v>100.5</v>
      </c>
      <c r="N555" s="84" t="s">
        <v>1490</v>
      </c>
      <c r="O555" s="85" t="s">
        <v>25</v>
      </c>
      <c r="P555" s="85" t="s">
        <v>4435</v>
      </c>
    </row>
    <row r="556" spans="1:16" x14ac:dyDescent="0.3">
      <c r="A556" s="85">
        <v>52091</v>
      </c>
      <c r="B556" s="85" t="s">
        <v>6651</v>
      </c>
      <c r="C556" s="85" t="s">
        <v>12</v>
      </c>
      <c r="D556" s="85">
        <v>3</v>
      </c>
      <c r="E556" s="85" t="s">
        <v>2249</v>
      </c>
      <c r="F556" s="85" t="e">
        <f>LEFT(VLOOKUP(VALUE(LEFT($C556,4)),送件!$1:$1048576,11,FALSE),3)+1911&amp;"/"&amp;MID(VLOOKUP(VALUE(LEFT($C556,4)),送件!$1:$1048576,11,FALSE),4,2)&amp;"/"&amp;RIGHT(VLOOKUP(VALUE(LEFT($C556,4)),送件!$1:$1048576,11,FALSE),2)</f>
        <v>#VALUE!</v>
      </c>
      <c r="G556" s="85" t="e">
        <f>LEFT(VLOOKUP(VALUE(LEFT($C556,4)),送件!$1:$1048576,15,FALSE),3)+1911&amp;"/"&amp;MID(VLOOKUP(VALUE(LEFT($C556,4)),送件!$1:$1048576,15,FALSE),4,2)&amp;"/"&amp;RIGHT(VLOOKUP(VALUE(LEFT($C556,4)),送件!$1:$1048576,15,FALSE),2)</f>
        <v>#VALUE!</v>
      </c>
      <c r="H556" s="85" t="s">
        <v>6541</v>
      </c>
      <c r="I556" s="105">
        <v>1.0226</v>
      </c>
      <c r="J556" s="100">
        <v>177</v>
      </c>
      <c r="K556" s="102">
        <v>45205</v>
      </c>
      <c r="L556" s="87">
        <v>45216</v>
      </c>
      <c r="M556" s="85">
        <v>109.46</v>
      </c>
      <c r="N556" s="84" t="s">
        <v>1490</v>
      </c>
      <c r="O556" s="85" t="s">
        <v>4558</v>
      </c>
      <c r="P556" s="85" t="s">
        <v>4434</v>
      </c>
    </row>
    <row r="557" spans="1:16" x14ac:dyDescent="0.3">
      <c r="A557" s="85">
        <v>21043</v>
      </c>
      <c r="B557" s="85" t="s">
        <v>6653</v>
      </c>
      <c r="C557" s="85" t="s">
        <v>5</v>
      </c>
      <c r="D557" s="85">
        <v>35</v>
      </c>
      <c r="E557" s="85" t="s">
        <v>3881</v>
      </c>
      <c r="F557" s="85" t="s">
        <v>6654</v>
      </c>
      <c r="G557" s="85" t="s">
        <v>6655</v>
      </c>
      <c r="H557" s="85" t="s">
        <v>6656</v>
      </c>
      <c r="I557" s="105">
        <v>1.05</v>
      </c>
      <c r="J557" s="100">
        <v>21.2</v>
      </c>
      <c r="K557" s="102">
        <v>45212</v>
      </c>
      <c r="L557" s="87">
        <v>45219</v>
      </c>
      <c r="M557" s="85">
        <v>100.2</v>
      </c>
      <c r="N557" s="84" t="s">
        <v>3554</v>
      </c>
      <c r="O557" s="85" t="s">
        <v>6657</v>
      </c>
      <c r="P557" s="85" t="s">
        <v>4435</v>
      </c>
    </row>
    <row r="558" spans="1:16" x14ac:dyDescent="0.3">
      <c r="A558" s="85">
        <v>36804</v>
      </c>
      <c r="B558" s="85" t="s">
        <v>6524</v>
      </c>
      <c r="C558" s="85" t="str">
        <f ca="1">"TCRI"&amp;VLOOKUP(VALUE(LEFT($C558,4)), TCRI!$A:$B,2,FALSE)</f>
        <v>TCRI5</v>
      </c>
      <c r="D558" s="85">
        <v>10</v>
      </c>
      <c r="E558" s="85" t="s">
        <v>2194</v>
      </c>
      <c r="F558" s="85" t="str">
        <f ca="1">LEFT(VLOOKUP(VALUE(LEFT($C558,4)),送件!$1:$1048576,11,FALSE),3)+1911&amp;"/"&amp;MID(VLOOKUP(VALUE(LEFT($C558,4)),送件!$1:$1048576,11,FALSE),4,2)&amp;"/"&amp;RIGHT(VLOOKUP(VALUE(LEFT($C558,4)),送件!$1:$1048576,11,FALSE),2)</f>
        <v>2023/09/07</v>
      </c>
      <c r="G558" s="85" t="str">
        <f ca="1">LEFT(VLOOKUP(VALUE(LEFT($C558,4)),送件!$1:$1048576,15,FALSE),3)+1911&amp;"/"&amp;MID(VLOOKUP(VALUE(LEFT($C558,4)),送件!$1:$1048576,15,FALSE),4,2)&amp;"/"&amp;RIGHT(VLOOKUP(VALUE(LEFT($C558,4)),送件!$1:$1048576,15,FALSE),2)</f>
        <v>2023/09/25</v>
      </c>
      <c r="H558" s="85" t="s">
        <v>6556</v>
      </c>
      <c r="I558" s="105">
        <v>1.0509999999999999</v>
      </c>
      <c r="J558" s="100">
        <v>374.9</v>
      </c>
      <c r="K558" s="102">
        <v>45217</v>
      </c>
      <c r="L558" s="87">
        <v>45224</v>
      </c>
      <c r="M558" s="85">
        <v>100</v>
      </c>
      <c r="N558" s="84" t="s">
        <v>1490</v>
      </c>
      <c r="O558" s="85" t="s">
        <v>26</v>
      </c>
      <c r="P558" s="85" t="s">
        <v>4435</v>
      </c>
    </row>
    <row r="559" spans="1:16" x14ac:dyDescent="0.3">
      <c r="A559" s="85">
        <v>84422</v>
      </c>
      <c r="B559" s="85" t="s">
        <v>6466</v>
      </c>
      <c r="C559" s="85" t="s">
        <v>2487</v>
      </c>
      <c r="D559" s="85">
        <v>4</v>
      </c>
      <c r="E559" s="85" t="s">
        <v>2583</v>
      </c>
      <c r="F559" s="85" t="e">
        <f>LEFT(VLOOKUP(VALUE(LEFT($C559,4)),送件!$1:$1048576,11,FALSE),3)+1911&amp;"/"&amp;MID(VLOOKUP(VALUE(LEFT($C559,4)),送件!$1:$1048576,11,FALSE),4,2)&amp;"/"&amp;RIGHT(VLOOKUP(VALUE(LEFT($C559,4)),送件!$1:$1048576,11,FALSE),2)</f>
        <v>#VALUE!</v>
      </c>
      <c r="G559" s="85" t="e">
        <f>LEFT(VLOOKUP(VALUE(LEFT($C559,4)),送件!$1:$1048576,15,FALSE),3)+1911&amp;"/"&amp;MID(VLOOKUP(VALUE(LEFT($C559,4)),送件!$1:$1048576,15,FALSE),4,2)&amp;"/"&amp;RIGHT(VLOOKUP(VALUE(LEFT($C559,4)),送件!$1:$1048576,15,FALSE),2)</f>
        <v>#VALUE!</v>
      </c>
      <c r="H559" s="85" t="s">
        <v>6547</v>
      </c>
      <c r="I559" s="105">
        <v>1.02</v>
      </c>
      <c r="J559" s="100">
        <v>84.3</v>
      </c>
      <c r="K559" s="102">
        <v>45218</v>
      </c>
      <c r="L559" s="87">
        <v>45225</v>
      </c>
      <c r="M559" s="85">
        <v>111.6</v>
      </c>
      <c r="N559" s="84" t="s">
        <v>1490</v>
      </c>
      <c r="O559" s="85" t="s">
        <v>4558</v>
      </c>
      <c r="P559" s="85" t="s">
        <v>4434</v>
      </c>
    </row>
    <row r="560" spans="1:16" x14ac:dyDescent="0.3">
      <c r="A560" s="85">
        <v>65851</v>
      </c>
      <c r="B560" s="85" t="s">
        <v>6502</v>
      </c>
      <c r="C560" s="85" t="s">
        <v>2130</v>
      </c>
      <c r="D560" s="85">
        <v>5</v>
      </c>
      <c r="E560" s="85" t="s">
        <v>2971</v>
      </c>
      <c r="F560" s="85" t="e">
        <f>LEFT(VLOOKUP(VALUE(LEFT($C560,4)),送件!$1:$1048576,11,FALSE),3)+1911&amp;"/"&amp;MID(VLOOKUP(VALUE(LEFT($C560,4)),送件!$1:$1048576,11,FALSE),4,2)&amp;"/"&amp;RIGHT(VLOOKUP(VALUE(LEFT($C560,4)),送件!$1:$1048576,11,FALSE),2)</f>
        <v>#VALUE!</v>
      </c>
      <c r="G560" s="85" t="e">
        <f>LEFT(VLOOKUP(VALUE(LEFT($C560,4)),送件!$1:$1048576,15,FALSE),3)+1911&amp;"/"&amp;MID(VLOOKUP(VALUE(LEFT($C560,4)),送件!$1:$1048576,15,FALSE),4,2)&amp;"/"&amp;RIGHT(VLOOKUP(VALUE(LEFT($C560,4)),送件!$1:$1048576,15,FALSE),2)</f>
        <v>#VALUE!</v>
      </c>
      <c r="H560" s="85" t="s">
        <v>6649</v>
      </c>
      <c r="I560" s="105">
        <v>1.05</v>
      </c>
      <c r="J560" s="100">
        <v>120.9</v>
      </c>
      <c r="K560" s="102">
        <v>45225</v>
      </c>
      <c r="L560" s="87">
        <v>45232</v>
      </c>
      <c r="M560" s="85">
        <v>111.96</v>
      </c>
      <c r="N560" s="84" t="s">
        <v>1490</v>
      </c>
      <c r="O560" s="85" t="s">
        <v>4558</v>
      </c>
      <c r="P560" s="85" t="s">
        <v>4434</v>
      </c>
    </row>
    <row r="561" spans="1:16" x14ac:dyDescent="0.3">
      <c r="A561" s="85">
        <v>30061</v>
      </c>
      <c r="B561" s="85" t="s">
        <v>6532</v>
      </c>
      <c r="C561" s="85" t="str">
        <f ca="1">"TCRI"&amp;VLOOKUP(VALUE(LEFT($C561,4)), TCRI!$A:$B,2,FALSE)</f>
        <v>TCRI5</v>
      </c>
      <c r="D561" s="85">
        <v>10</v>
      </c>
      <c r="E561" s="85" t="s">
        <v>2249</v>
      </c>
      <c r="F561" s="85" t="str">
        <f ca="1">LEFT(VLOOKUP(VALUE(LEFT($C561,4)),送件!$1:$1048576,11,FALSE),3)+1911&amp;"/"&amp;MID(VLOOKUP(VALUE(LEFT($C561,4)),送件!$1:$1048576,11,FALSE),4,2)&amp;"/"&amp;RIGHT(VLOOKUP(VALUE(LEFT($C561,4)),送件!$1:$1048576,11,FALSE),2)</f>
        <v>2023/09/12</v>
      </c>
      <c r="G561" s="85" t="str">
        <f ca="1">LEFT(VLOOKUP(VALUE(LEFT($C561,4)),送件!$1:$1048576,15,FALSE),3)+1911&amp;"/"&amp;MID(VLOOKUP(VALUE(LEFT($C561,4)),送件!$1:$1048576,15,FALSE),4,2)&amp;"/"&amp;RIGHT(VLOOKUP(VALUE(LEFT($C561,4)),送件!$1:$1048576,15,FALSE),2)</f>
        <v>2023/09/28</v>
      </c>
      <c r="H561" s="85" t="s">
        <v>6650</v>
      </c>
      <c r="I561" s="105">
        <v>1.0248999999999999</v>
      </c>
      <c r="J561" s="100">
        <v>85.6</v>
      </c>
      <c r="K561" s="102">
        <v>45226</v>
      </c>
      <c r="L561" s="87">
        <v>45233</v>
      </c>
      <c r="M561" s="85">
        <v>115.42</v>
      </c>
      <c r="N561" s="84" t="s">
        <v>1490</v>
      </c>
      <c r="O561" s="85" t="s">
        <v>4558</v>
      </c>
      <c r="P561" s="85" t="s">
        <v>4434</v>
      </c>
    </row>
    <row r="562" spans="1:16" x14ac:dyDescent="0.3">
      <c r="A562" s="85">
        <v>65852</v>
      </c>
      <c r="B562" s="85" t="s">
        <v>6508</v>
      </c>
      <c r="C562" s="85" t="str">
        <f ca="1">"TCRI"&amp;VLOOKUP(VALUE(LEFT($C562,4)), TCRI!$A:$B,2,FALSE)</f>
        <v>TCRI6</v>
      </c>
      <c r="D562" s="85">
        <v>2</v>
      </c>
      <c r="E562" s="85" t="s">
        <v>2971</v>
      </c>
      <c r="F562" s="85" t="str">
        <f ca="1">LEFT(VLOOKUP(VALUE(LEFT($C562,4)),送件!$1:$1048576,11,FALSE),3)+1911&amp;"/"&amp;MID(VLOOKUP(VALUE(LEFT($C562,4)),送件!$1:$1048576,11,FALSE),4,2)&amp;"/"&amp;RIGHT(VLOOKUP(VALUE(LEFT($C562,4)),送件!$1:$1048576,11,FALSE),2)</f>
        <v>2023/09/13</v>
      </c>
      <c r="G562" s="85" t="str">
        <f ca="1">LEFT(VLOOKUP(VALUE(LEFT($C562,4)),送件!$1:$1048576,15,FALSE),3)+1911&amp;"/"&amp;MID(VLOOKUP(VALUE(LEFT($C562,4)),送件!$1:$1048576,15,FALSE),4,2)&amp;"/"&amp;RIGHT(VLOOKUP(VALUE(LEFT($C562,4)),送件!$1:$1048576,15,FALSE),2)</f>
        <v>2023/10/02</v>
      </c>
      <c r="H562" s="85" t="s">
        <v>2091</v>
      </c>
      <c r="I562" s="105">
        <v>1.0501</v>
      </c>
      <c r="J562" s="100">
        <v>120.6</v>
      </c>
      <c r="K562" s="102">
        <v>45226</v>
      </c>
      <c r="L562" s="87">
        <v>45233</v>
      </c>
      <c r="M562" s="85">
        <v>101</v>
      </c>
      <c r="N562" s="84" t="s">
        <v>1490</v>
      </c>
      <c r="O562" s="85" t="s">
        <v>4558</v>
      </c>
      <c r="P562" s="85" t="s">
        <v>4435</v>
      </c>
    </row>
    <row r="563" spans="1:16" x14ac:dyDescent="0.3">
      <c r="A563" s="85">
        <v>33571</v>
      </c>
      <c r="B563" s="85" t="s">
        <v>6544</v>
      </c>
      <c r="C563" s="85" t="s">
        <v>5</v>
      </c>
      <c r="D563" s="85">
        <v>11</v>
      </c>
      <c r="E563" s="85" t="s">
        <v>3881</v>
      </c>
      <c r="F563" s="85" t="s">
        <v>6673</v>
      </c>
      <c r="G563" s="85" t="s">
        <v>6674</v>
      </c>
      <c r="H563" s="85" t="s">
        <v>6675</v>
      </c>
      <c r="I563" s="105">
        <v>1.0710999999999999</v>
      </c>
      <c r="J563" s="100">
        <v>118</v>
      </c>
      <c r="K563" s="102">
        <v>45230</v>
      </c>
      <c r="L563" s="87">
        <v>45237</v>
      </c>
      <c r="M563" s="85">
        <v>100.5</v>
      </c>
      <c r="N563" s="84" t="s">
        <v>3742</v>
      </c>
      <c r="O563" s="85" t="s">
        <v>4688</v>
      </c>
      <c r="P563" s="85" t="s">
        <v>4435</v>
      </c>
    </row>
    <row r="564" spans="1:16" x14ac:dyDescent="0.3">
      <c r="A564" s="85">
        <v>53064</v>
      </c>
      <c r="B564" s="85" t="s">
        <v>6545</v>
      </c>
      <c r="C564" s="85" t="s">
        <v>6546</v>
      </c>
      <c r="D564" s="85">
        <v>10</v>
      </c>
      <c r="E564" s="85" t="s">
        <v>2249</v>
      </c>
      <c r="F564" s="85" t="e">
        <f>LEFT(VLOOKUP(VALUE(LEFT($C564,4)),送件!$1:$1048576,11,FALSE),3)+1911&amp;"/"&amp;MID(VLOOKUP(VALUE(LEFT($C564,4)),送件!$1:$1048576,11,FALSE),4,2)&amp;"/"&amp;RIGHT(VLOOKUP(VALUE(LEFT($C564,4)),送件!$1:$1048576,11,FALSE),2)</f>
        <v>#VALUE!</v>
      </c>
      <c r="G564" s="85" t="e">
        <f>LEFT(VLOOKUP(VALUE(LEFT($C564,4)),送件!$1:$1048576,15,FALSE),3)+1911&amp;"/"&amp;MID(VLOOKUP(VALUE(LEFT($C564,4)),送件!$1:$1048576,15,FALSE),4,2)&amp;"/"&amp;RIGHT(VLOOKUP(VALUE(LEFT($C564,4)),送件!$1:$1048576,15,FALSE),2)</f>
        <v>#VALUE!</v>
      </c>
      <c r="H564" s="85" t="s">
        <v>6659</v>
      </c>
      <c r="I564" s="105">
        <v>1.0235000000000001</v>
      </c>
      <c r="J564" s="100">
        <v>130.5</v>
      </c>
      <c r="K564" s="102">
        <v>45238</v>
      </c>
      <c r="L564" s="87">
        <v>45245</v>
      </c>
      <c r="M564" s="85">
        <v>108.44</v>
      </c>
      <c r="N564" s="84" t="s">
        <v>1490</v>
      </c>
      <c r="O564" s="85" t="s">
        <v>4558</v>
      </c>
      <c r="P564" s="85" t="s">
        <v>4434</v>
      </c>
    </row>
    <row r="565" spans="1:16" x14ac:dyDescent="0.3">
      <c r="A565" s="85">
        <v>20632</v>
      </c>
      <c r="B565" s="85" t="s">
        <v>6461</v>
      </c>
      <c r="C565" s="85" t="str">
        <f ca="1">"TCRI"&amp;VLOOKUP(VALUE(LEFT($C565,4)), TCRI!$A:$B,2,FALSE)</f>
        <v>TCRI5</v>
      </c>
      <c r="D565" s="85">
        <v>6</v>
      </c>
      <c r="E565" s="85" t="s">
        <v>2583</v>
      </c>
      <c r="F565" s="85" t="str">
        <f ca="1">LEFT(VLOOKUP(VALUE(LEFT($C565,4)),送件!$1:$1048576,11,FALSE),3)+1911&amp;"/"&amp;MID(VLOOKUP(VALUE(LEFT($C565,4)),送件!$1:$1048576,11,FALSE),4,2)&amp;"/"&amp;RIGHT(VLOOKUP(VALUE(LEFT($C565,4)),送件!$1:$1048576,11,FALSE),2)</f>
        <v>2023/08/02</v>
      </c>
      <c r="G565" s="85" t="str">
        <f ca="1">LEFT(VLOOKUP(VALUE(LEFT($C565,4)),送件!$1:$1048576,15,FALSE),3)+1911&amp;"/"&amp;MID(VLOOKUP(VALUE(LEFT($C565,4)),送件!$1:$1048576,15,FALSE),4,2)&amp;"/"&amp;RIGHT(VLOOKUP(VALUE(LEFT($C565,4)),送件!$1:$1048576,15,FALSE),2)</f>
        <v>2023/08/21</v>
      </c>
      <c r="H565" s="85" t="s">
        <v>3834</v>
      </c>
      <c r="I565" s="105">
        <v>1.0583</v>
      </c>
      <c r="J565" s="100">
        <v>55</v>
      </c>
      <c r="K565" s="102">
        <v>45240</v>
      </c>
      <c r="L565" s="87">
        <v>45247</v>
      </c>
      <c r="M565" s="85">
        <v>107.32</v>
      </c>
      <c r="N565" s="84" t="s">
        <v>1490</v>
      </c>
      <c r="O565" s="85" t="s">
        <v>26</v>
      </c>
      <c r="P565" s="85" t="s">
        <v>4435</v>
      </c>
    </row>
    <row r="566" spans="1:16" x14ac:dyDescent="0.3">
      <c r="A566" s="85">
        <v>61894</v>
      </c>
      <c r="B566" s="85" t="s">
        <v>6500</v>
      </c>
      <c r="C566" s="85" t="str">
        <f ca="1">"TCRI"&amp;VLOOKUP(VALUE(LEFT($C566,4)), TCRI!$A:$B,2,FALSE)</f>
        <v>TCRI4</v>
      </c>
      <c r="D566" s="85">
        <v>5</v>
      </c>
      <c r="E566" s="85" t="s">
        <v>6260</v>
      </c>
      <c r="F566" s="85" t="str">
        <f ca="1">LEFT(VLOOKUP(VALUE(LEFT($C566,4)),送件!$1:$1048576,11,FALSE),3)+1911&amp;"/"&amp;MID(VLOOKUP(VALUE(LEFT($C566,4)),送件!$1:$1048576,11,FALSE),4,2)&amp;"/"&amp;RIGHT(VLOOKUP(VALUE(LEFT($C566,4)),送件!$1:$1048576,11,FALSE),2)</f>
        <v>2023/10/03</v>
      </c>
      <c r="G566" s="85" t="str">
        <f ca="1">LEFT(VLOOKUP(VALUE(LEFT($C566,4)),送件!$1:$1048576,15,FALSE),3)+1911&amp;"/"&amp;MID(VLOOKUP(VALUE(LEFT($C566,4)),送件!$1:$1048576,15,FALSE),4,2)&amp;"/"&amp;RIGHT(VLOOKUP(VALUE(LEFT($C566,4)),送件!$1:$1048576,15,FALSE),2)</f>
        <v>2023/10/23</v>
      </c>
      <c r="H566" s="85" t="s">
        <v>6665</v>
      </c>
      <c r="I566" s="105">
        <v>1.0509999999999999</v>
      </c>
      <c r="J566" s="100">
        <v>56.65</v>
      </c>
      <c r="K566" s="102">
        <v>45240</v>
      </c>
      <c r="L566" s="87">
        <v>45247</v>
      </c>
      <c r="M566" s="85">
        <v>101</v>
      </c>
      <c r="N566" s="84" t="s">
        <v>1564</v>
      </c>
      <c r="O566" s="85" t="s">
        <v>2435</v>
      </c>
      <c r="P566" s="85" t="s">
        <v>4434</v>
      </c>
    </row>
    <row r="567" spans="1:16" x14ac:dyDescent="0.3">
      <c r="A567" s="85">
        <v>30133</v>
      </c>
      <c r="B567" s="85" t="s">
        <v>6663</v>
      </c>
      <c r="C567" s="85" t="s">
        <v>6555</v>
      </c>
      <c r="D567" s="85">
        <v>4</v>
      </c>
      <c r="E567" s="85" t="s">
        <v>1501</v>
      </c>
      <c r="F567" s="85" t="e">
        <f>LEFT(VLOOKUP(VALUE(LEFT($C567,4)),送件!$1:$1048576,11,FALSE),3)+1911&amp;"/"&amp;MID(VLOOKUP(VALUE(LEFT($C567,4)),送件!$1:$1048576,11,FALSE),4,2)&amp;"/"&amp;RIGHT(VLOOKUP(VALUE(LEFT($C567,4)),送件!$1:$1048576,11,FALSE),2)</f>
        <v>#VALUE!</v>
      </c>
      <c r="G567" s="85" t="e">
        <f>LEFT(VLOOKUP(VALUE(LEFT($C567,4)),送件!$1:$1048576,15,FALSE),3)+1911&amp;"/"&amp;MID(VLOOKUP(VALUE(LEFT($C567,4)),送件!$1:$1048576,15,FALSE),4,2)&amp;"/"&amp;RIGHT(VLOOKUP(VALUE(LEFT($C567,4)),送件!$1:$1048576,15,FALSE),2)</f>
        <v>#VALUE!</v>
      </c>
      <c r="H567" s="85" t="s">
        <v>6664</v>
      </c>
      <c r="I567" s="105">
        <v>1.02</v>
      </c>
      <c r="J567" s="100">
        <v>43.5</v>
      </c>
      <c r="K567" s="102">
        <v>45246</v>
      </c>
      <c r="L567" s="87">
        <v>45253</v>
      </c>
      <c r="M567" s="85">
        <v>112.3</v>
      </c>
      <c r="N567" s="84" t="s">
        <v>1490</v>
      </c>
      <c r="O567" s="85" t="s">
        <v>4558</v>
      </c>
      <c r="P567" s="85" t="s">
        <v>4434</v>
      </c>
    </row>
    <row r="568" spans="1:16" x14ac:dyDescent="0.3">
      <c r="A568" s="85">
        <v>49711</v>
      </c>
      <c r="B568" s="85" t="s">
        <v>6521</v>
      </c>
      <c r="C568" s="85" t="s">
        <v>1</v>
      </c>
      <c r="D568" s="85">
        <v>2</v>
      </c>
      <c r="E568" s="85" t="s">
        <v>43</v>
      </c>
      <c r="F568" s="85" t="s">
        <v>6692</v>
      </c>
      <c r="G568" s="85" t="s">
        <v>6693</v>
      </c>
      <c r="H568" s="85" t="s">
        <v>3326</v>
      </c>
      <c r="I568" s="105">
        <v>1.085</v>
      </c>
      <c r="J568" s="100">
        <v>62.5</v>
      </c>
      <c r="K568" s="102">
        <v>45250</v>
      </c>
      <c r="L568" s="87" t="s">
        <v>6694</v>
      </c>
      <c r="M568" s="85">
        <v>100</v>
      </c>
      <c r="N568" s="84" t="s">
        <v>1490</v>
      </c>
      <c r="O568" s="85" t="s">
        <v>25</v>
      </c>
      <c r="P568" s="85" t="s">
        <v>4435</v>
      </c>
    </row>
    <row r="569" spans="1:16" x14ac:dyDescent="0.3">
      <c r="A569" s="85">
        <v>99412</v>
      </c>
      <c r="B569" s="85" t="s">
        <v>6507</v>
      </c>
      <c r="C569" s="85" t="s">
        <v>6696</v>
      </c>
      <c r="D569" s="85">
        <v>80</v>
      </c>
      <c r="E569" s="85" t="s">
        <v>2249</v>
      </c>
      <c r="F569" s="85" t="s">
        <v>6693</v>
      </c>
      <c r="G569" s="85" t="s">
        <v>6695</v>
      </c>
      <c r="H569" s="85" t="s">
        <v>6671</v>
      </c>
      <c r="I569" s="105">
        <v>1.1000000000000001</v>
      </c>
      <c r="J569" s="100">
        <v>204.6</v>
      </c>
      <c r="K569" s="102">
        <v>45250</v>
      </c>
      <c r="L569" s="87">
        <v>45257</v>
      </c>
      <c r="M569" s="85">
        <v>101</v>
      </c>
      <c r="N569" s="84" t="s">
        <v>1564</v>
      </c>
      <c r="O569" s="85" t="s">
        <v>4558</v>
      </c>
      <c r="P569" s="85" t="s">
        <v>4435</v>
      </c>
    </row>
    <row r="570" spans="1:16" x14ac:dyDescent="0.3">
      <c r="A570" s="85">
        <v>68061</v>
      </c>
      <c r="B570" s="85" t="s">
        <v>6698</v>
      </c>
      <c r="C570" s="85" t="s">
        <v>6699</v>
      </c>
      <c r="D570" s="85">
        <v>30</v>
      </c>
      <c r="E570" s="85" t="s">
        <v>3918</v>
      </c>
      <c r="F570" s="85" t="s">
        <v>6700</v>
      </c>
      <c r="G570" s="85" t="s">
        <v>6701</v>
      </c>
      <c r="H570" s="85" t="s">
        <v>6702</v>
      </c>
      <c r="I570" s="105">
        <v>1.0962000000000001</v>
      </c>
      <c r="J570" s="100">
        <v>114</v>
      </c>
      <c r="K570" s="102">
        <v>45252</v>
      </c>
      <c r="L570" s="87">
        <v>45259</v>
      </c>
      <c r="M570" s="85">
        <v>105.76</v>
      </c>
      <c r="N570" s="84" t="s">
        <v>3742</v>
      </c>
      <c r="O570" s="85" t="s">
        <v>4688</v>
      </c>
      <c r="P570" s="85" t="s">
        <v>4434</v>
      </c>
    </row>
    <row r="571" spans="1:16" x14ac:dyDescent="0.3">
      <c r="A571" s="85">
        <v>45663</v>
      </c>
      <c r="B571" s="85" t="s">
        <v>6373</v>
      </c>
      <c r="C571" s="85" t="str">
        <f ca="1">"TCRI"&amp;VLOOKUP(VALUE(LEFT($C571,4)), TCRI!$A:$B,2,FALSE)</f>
        <v>TCRI5</v>
      </c>
      <c r="D571" s="85">
        <v>8</v>
      </c>
      <c r="E571" s="85" t="s">
        <v>2249</v>
      </c>
      <c r="F571" s="85" t="str">
        <f ca="1">LEFT(VLOOKUP(VALUE(LEFT($C571,4)),送件!$1:$1048576,11,FALSE),3)+1911&amp;"/"&amp;MID(VLOOKUP(VALUE(LEFT($C571,4)),送件!$1:$1048576,11,FALSE),4,2)&amp;"/"&amp;RIGHT(VLOOKUP(VALUE(LEFT($C571,4)),送件!$1:$1048576,11,FALSE),2)</f>
        <v>2023/08/07</v>
      </c>
      <c r="G571" s="85" t="str">
        <f ca="1">LEFT(VLOOKUP(VALUE(LEFT($C571,4)),送件!$1:$1048576,15,FALSE),3)+1911&amp;"/"&amp;MID(VLOOKUP(VALUE(LEFT($C571,4)),送件!$1:$1048576,15,FALSE),4,2)&amp;"/"&amp;RIGHT(VLOOKUP(VALUE(LEFT($C571,4)),送件!$1:$1048576,15,FALSE),2)</f>
        <v>2023/08/23</v>
      </c>
      <c r="H571" s="85" t="s">
        <v>6680</v>
      </c>
      <c r="I571" s="105">
        <v>1.0270999999999999</v>
      </c>
      <c r="J571" s="100">
        <v>52</v>
      </c>
      <c r="K571" s="102">
        <v>45257</v>
      </c>
      <c r="L571" s="87">
        <v>45264</v>
      </c>
      <c r="M571" s="85">
        <v>106.15</v>
      </c>
      <c r="N571" s="84" t="s">
        <v>1490</v>
      </c>
      <c r="O571" s="85" t="s">
        <v>4558</v>
      </c>
      <c r="P571" s="85" t="s">
        <v>4434</v>
      </c>
    </row>
    <row r="572" spans="1:16" x14ac:dyDescent="0.3">
      <c r="A572" s="85">
        <v>68691</v>
      </c>
      <c r="B572" s="85" t="s">
        <v>6559</v>
      </c>
      <c r="C572" s="85" t="s">
        <v>2455</v>
      </c>
      <c r="D572" s="85">
        <v>8.5</v>
      </c>
      <c r="E572" s="85" t="s">
        <v>2249</v>
      </c>
      <c r="F572" s="85" t="e">
        <f>LEFT(VLOOKUP(VALUE(LEFT($C572,4)),送件!$1:$1048576,11,FALSE),3)+1911&amp;"/"&amp;MID(VLOOKUP(VALUE(LEFT($C572,4)),送件!$1:$1048576,11,FALSE),4,2)&amp;"/"&amp;RIGHT(VLOOKUP(VALUE(LEFT($C572,4)),送件!$1:$1048576,11,FALSE),2)</f>
        <v>#VALUE!</v>
      </c>
      <c r="G572" s="85" t="e">
        <f>LEFT(VLOOKUP(VALUE(LEFT($C572,4)),送件!$1:$1048576,15,FALSE),3)+1911&amp;"/"&amp;MID(VLOOKUP(VALUE(LEFT($C572,4)),送件!$1:$1048576,15,FALSE),4,2)&amp;"/"&amp;RIGHT(VLOOKUP(VALUE(LEFT($C572,4)),送件!$1:$1048576,15,FALSE),2)</f>
        <v>#VALUE!</v>
      </c>
      <c r="H572" s="85" t="s">
        <v>6685</v>
      </c>
      <c r="I572" s="105">
        <v>1.0277000000000001</v>
      </c>
      <c r="J572" s="100">
        <v>89.9</v>
      </c>
      <c r="K572" s="102">
        <v>45258</v>
      </c>
      <c r="L572" s="87">
        <v>45265</v>
      </c>
      <c r="M572" s="85">
        <v>100.5</v>
      </c>
      <c r="N572" s="84" t="s">
        <v>1490</v>
      </c>
      <c r="O572" s="85" t="s">
        <v>4559</v>
      </c>
      <c r="P572" s="85" t="s">
        <v>4435</v>
      </c>
    </row>
    <row r="573" spans="1:16" x14ac:dyDescent="0.3">
      <c r="A573" s="85">
        <v>61263</v>
      </c>
      <c r="B573" s="85" t="s">
        <v>6557</v>
      </c>
      <c r="C573" s="85" t="str">
        <f ca="1">"TCRI"&amp;VLOOKUP(VALUE(LEFT($C573,4)), TCRI!$A:$B,2,FALSE)</f>
        <v>TCRI6</v>
      </c>
      <c r="D573" s="85">
        <v>5</v>
      </c>
      <c r="E573" s="85" t="s">
        <v>6558</v>
      </c>
      <c r="F573" s="85" t="str">
        <f ca="1">LEFT(VLOOKUP(VALUE(LEFT($C573,4)),送件!$1:$1048576,11,FALSE),3)+1911&amp;"/"&amp;MID(VLOOKUP(VALUE(LEFT($C573,4)),送件!$1:$1048576,11,FALSE),4,2)&amp;"/"&amp;RIGHT(VLOOKUP(VALUE(LEFT($C573,4)),送件!$1:$1048576,11,FALSE),2)</f>
        <v>2023/10/20</v>
      </c>
      <c r="G573" s="85" t="str">
        <f ca="1">LEFT(VLOOKUP(VALUE(LEFT($C573,4)),送件!$1:$1048576,15,FALSE),3)+1911&amp;"/"&amp;MID(VLOOKUP(VALUE(LEFT($C573,4)),送件!$1:$1048576,15,FALSE),4,2)&amp;"/"&amp;RIGHT(VLOOKUP(VALUE(LEFT($C573,4)),送件!$1:$1048576,15,FALSE),2)</f>
        <v>2023/11/07</v>
      </c>
      <c r="H573" s="85" t="s">
        <v>6688</v>
      </c>
      <c r="I573" s="105">
        <v>1.0383</v>
      </c>
      <c r="J573" s="100">
        <v>28.5</v>
      </c>
      <c r="K573" s="102">
        <v>45260</v>
      </c>
      <c r="L573" s="87">
        <v>45267</v>
      </c>
      <c r="M573" s="85">
        <v>104.18</v>
      </c>
      <c r="N573" s="84" t="s">
        <v>1490</v>
      </c>
      <c r="O573" s="85" t="s">
        <v>2877</v>
      </c>
      <c r="P573" s="85" t="s">
        <v>4434</v>
      </c>
    </row>
    <row r="574" spans="1:16" x14ac:dyDescent="0.3">
      <c r="A574" s="85">
        <v>13382</v>
      </c>
      <c r="B574" s="85" t="s">
        <v>6523</v>
      </c>
      <c r="C574" s="85" t="str">
        <f ca="1">"TCRI"&amp;VLOOKUP(VALUE(LEFT($C574,4)), TCRI!$A:$B,2,FALSE)</f>
        <v>TCRI5</v>
      </c>
      <c r="D574" s="85">
        <v>6</v>
      </c>
      <c r="E574" s="85" t="s">
        <v>2265</v>
      </c>
      <c r="F574" s="85" t="str">
        <f ca="1">LEFT(VLOOKUP(VALUE(LEFT($C574,4)),送件!$1:$1048576,11,FALSE),3)+1911&amp;"/"&amp;MID(VLOOKUP(VALUE(LEFT($C574,4)),送件!$1:$1048576,11,FALSE),4,2)&amp;"/"&amp;RIGHT(VLOOKUP(VALUE(LEFT($C574,4)),送件!$1:$1048576,11,FALSE),2)</f>
        <v>2023/10/17</v>
      </c>
      <c r="G574" s="85" t="str">
        <f ca="1">LEFT(VLOOKUP(VALUE(LEFT($C574,4)),送件!$1:$1048576,15,FALSE),3)+1911&amp;"/"&amp;MID(VLOOKUP(VALUE(LEFT($C574,4)),送件!$1:$1048576,15,FALSE),4,2)&amp;"/"&amp;RIGHT(VLOOKUP(VALUE(LEFT($C574,4)),送件!$1:$1048576,15,FALSE),2)</f>
        <v>2023/11/02</v>
      </c>
      <c r="H574" s="85" t="s">
        <v>6689</v>
      </c>
      <c r="I574" s="105">
        <v>1.0509999999999999</v>
      </c>
      <c r="J574" s="100">
        <v>39.4</v>
      </c>
      <c r="K574" s="102">
        <v>45261</v>
      </c>
      <c r="L574" s="87">
        <v>45268</v>
      </c>
      <c r="M574" s="85">
        <v>100</v>
      </c>
      <c r="N574" s="84" t="s">
        <v>1564</v>
      </c>
      <c r="O574" s="85" t="s">
        <v>6652</v>
      </c>
      <c r="P574" s="85" t="s">
        <v>4435</v>
      </c>
    </row>
    <row r="575" spans="1:16" x14ac:dyDescent="0.3">
      <c r="A575" s="85">
        <v>23682</v>
      </c>
      <c r="B575" s="85" t="s">
        <v>6539</v>
      </c>
      <c r="C575" s="85" t="str">
        <f ca="1">"TCRI"&amp;VLOOKUP(VALUE(LEFT($C575,4)), TCRI!$A:$B,2,FALSE)</f>
        <v>TCRI4</v>
      </c>
      <c r="D575" s="85">
        <v>40</v>
      </c>
      <c r="E575" s="85" t="s">
        <v>2583</v>
      </c>
      <c r="F575" s="85" t="str">
        <f ca="1">LEFT(VLOOKUP(VALUE(LEFT($C575,4)),送件!$1:$1048576,11,FALSE),3)+1911&amp;"/"&amp;MID(VLOOKUP(VALUE(LEFT($C575,4)),送件!$1:$1048576,11,FALSE),4,2)&amp;"/"&amp;RIGHT(VLOOKUP(VALUE(LEFT($C575,4)),送件!$1:$1048576,11,FALSE),2)</f>
        <v>2023/10/20</v>
      </c>
      <c r="G575" s="85" t="str">
        <f ca="1">LEFT(VLOOKUP(VALUE(LEFT($C575,4)),送件!$1:$1048576,15,FALSE),3)+1911&amp;"/"&amp;MID(VLOOKUP(VALUE(LEFT($C575,4)),送件!$1:$1048576,15,FALSE),4,2)&amp;"/"&amp;RIGHT(VLOOKUP(VALUE(LEFT($C575,4)),送件!$1:$1048576,15,FALSE),2)</f>
        <v>2023/11/07</v>
      </c>
      <c r="H575" s="85" t="s">
        <v>6690</v>
      </c>
      <c r="I575" s="105">
        <v>1.02</v>
      </c>
      <c r="J575" s="100">
        <v>223.1</v>
      </c>
      <c r="K575" s="102">
        <v>45265</v>
      </c>
      <c r="L575" s="87">
        <v>45272</v>
      </c>
      <c r="M575" s="85">
        <v>107.16</v>
      </c>
      <c r="N575" s="84" t="s">
        <v>1564</v>
      </c>
      <c r="O575" s="85" t="s">
        <v>24</v>
      </c>
      <c r="P575" s="85" t="s">
        <v>4434</v>
      </c>
    </row>
    <row r="576" spans="1:16" x14ac:dyDescent="0.3">
      <c r="A576" s="85">
        <v>89963</v>
      </c>
      <c r="B576" s="85" t="s">
        <v>6438</v>
      </c>
      <c r="C576" s="85" t="str">
        <f ca="1">"TCRI"&amp;VLOOKUP(VALUE(LEFT($C576,4)), TCRI!$A:$B,2,FALSE)</f>
        <v>TCRI5</v>
      </c>
      <c r="D576" s="85">
        <v>10</v>
      </c>
      <c r="E576" s="85" t="s">
        <v>2136</v>
      </c>
      <c r="F576" s="85" t="str">
        <f ca="1">LEFT(VLOOKUP(VALUE(LEFT($C576,4)),送件!$1:$1048576,11,FALSE),3)+1911&amp;"/"&amp;MID(VLOOKUP(VALUE(LEFT($C576,4)),送件!$1:$1048576,11,FALSE),4,2)&amp;"/"&amp;RIGHT(VLOOKUP(VALUE(LEFT($C576,4)),送件!$1:$1048576,11,FALSE),2)</f>
        <v>2023/10/26</v>
      </c>
      <c r="G576" s="85" t="str">
        <f ca="1">LEFT(VLOOKUP(VALUE(LEFT($C576,4)),送件!$1:$1048576,15,FALSE),3)+1911&amp;"/"&amp;MID(VLOOKUP(VALUE(LEFT($C576,4)),送件!$1:$1048576,15,FALSE),4,2)&amp;"/"&amp;RIGHT(VLOOKUP(VALUE(LEFT($C576,4)),送件!$1:$1048576,15,FALSE),2)</f>
        <v>2023/11/13</v>
      </c>
      <c r="H576" s="85" t="s">
        <v>6691</v>
      </c>
      <c r="I576" s="105">
        <v>1.0389999999999999</v>
      </c>
      <c r="J576" s="100">
        <v>240</v>
      </c>
      <c r="K576" s="102">
        <v>45266</v>
      </c>
      <c r="L576" s="87">
        <v>45273</v>
      </c>
      <c r="M576" s="85">
        <v>113.8</v>
      </c>
      <c r="N576" s="84" t="s">
        <v>1564</v>
      </c>
      <c r="O576" s="85" t="s">
        <v>2536</v>
      </c>
      <c r="P576" s="85" t="s">
        <v>4434</v>
      </c>
    </row>
    <row r="577" spans="1:16" x14ac:dyDescent="0.3">
      <c r="A577" s="85">
        <v>53887</v>
      </c>
      <c r="B577" s="85" t="s">
        <v>6489</v>
      </c>
      <c r="C577" s="85" t="str">
        <f ca="1">"TCRI"&amp;VLOOKUP(VALUE(LEFT($C577,4)), TCRI!$A:$B,2,FALSE)</f>
        <v>TCRI4</v>
      </c>
      <c r="D577" s="85">
        <v>30</v>
      </c>
      <c r="E577" s="85" t="s">
        <v>1492</v>
      </c>
      <c r="F577" s="85" t="str">
        <f ca="1">LEFT(VLOOKUP(VALUE(LEFT($C577,4)),送件!$1:$1048576,11,FALSE),3)+1911&amp;"/"&amp;MID(VLOOKUP(VALUE(LEFT($C577,4)),送件!$1:$1048576,11,FALSE),4,2)&amp;"/"&amp;RIGHT(VLOOKUP(VALUE(LEFT($C577,4)),送件!$1:$1048576,11,FALSE),2)</f>
        <v>2023/10/25</v>
      </c>
      <c r="G577" s="85" t="str">
        <f ca="1">LEFT(VLOOKUP(VALUE(LEFT($C577,4)),送件!$1:$1048576,15,FALSE),3)+1911&amp;"/"&amp;MID(VLOOKUP(VALUE(LEFT($C577,4)),送件!$1:$1048576,15,FALSE),4,2)&amp;"/"&amp;RIGHT(VLOOKUP(VALUE(LEFT($C577,4)),送件!$1:$1048576,15,FALSE),2)</f>
        <v>2023/11/10</v>
      </c>
      <c r="H577" s="85" t="s">
        <v>6265</v>
      </c>
      <c r="I577" s="105">
        <v>1.1915</v>
      </c>
      <c r="J577" s="100">
        <v>145</v>
      </c>
      <c r="K577" s="102">
        <v>45266</v>
      </c>
      <c r="L577" s="87">
        <v>45273</v>
      </c>
      <c r="M577" s="85">
        <v>103</v>
      </c>
      <c r="N577" s="84" t="s">
        <v>1490</v>
      </c>
      <c r="O577" s="85" t="s">
        <v>24</v>
      </c>
      <c r="P577" s="85" t="s">
        <v>4435</v>
      </c>
    </row>
    <row r="578" spans="1:16" x14ac:dyDescent="0.3">
      <c r="A578" s="85">
        <v>24271</v>
      </c>
      <c r="B578" s="85" t="s">
        <v>6542</v>
      </c>
      <c r="C578" s="85" t="str">
        <f ca="1">"TCRI"&amp;VLOOKUP(VALUE(LEFT($C578,4)), TCRI!$A:$B,2,FALSE)</f>
        <v>TCRI7</v>
      </c>
      <c r="D578" s="85">
        <v>5</v>
      </c>
      <c r="E578" s="85" t="s">
        <v>1492</v>
      </c>
      <c r="F578" s="85" t="str">
        <f ca="1">LEFT(VLOOKUP(VALUE(LEFT($C578,4)),送件!$1:$1048576,11,FALSE),3)+1911&amp;"/"&amp;MID(VLOOKUP(VALUE(LEFT($C578,4)),送件!$1:$1048576,11,FALSE),4,2)&amp;"/"&amp;RIGHT(VLOOKUP(VALUE(LEFT($C578,4)),送件!$1:$1048576,11,FALSE),2)</f>
        <v>2023/10/06</v>
      </c>
      <c r="G578" s="85" t="str">
        <f ca="1">LEFT(VLOOKUP(VALUE(LEFT($C578,4)),送件!$1:$1048576,15,FALSE),3)+1911&amp;"/"&amp;MID(VLOOKUP(VALUE(LEFT($C578,4)),送件!$1:$1048576,15,FALSE),4,2)&amp;"/"&amp;RIGHT(VLOOKUP(VALUE(LEFT($C578,4)),送件!$1:$1048576,15,FALSE),2)</f>
        <v>2023/10/26</v>
      </c>
      <c r="H578" s="85" t="s">
        <v>2118</v>
      </c>
      <c r="I578" s="105">
        <v>1.0248999999999999</v>
      </c>
      <c r="J578" s="100">
        <v>28</v>
      </c>
      <c r="K578" s="102">
        <v>45273</v>
      </c>
      <c r="L578" s="87">
        <v>45280</v>
      </c>
      <c r="M578" s="85">
        <v>102</v>
      </c>
      <c r="N578" s="84" t="s">
        <v>1564</v>
      </c>
      <c r="O578" s="85" t="s">
        <v>2551</v>
      </c>
      <c r="P578" s="85" t="s">
        <v>4434</v>
      </c>
    </row>
    <row r="579" spans="1:16" x14ac:dyDescent="0.3">
      <c r="A579" s="85">
        <v>62843</v>
      </c>
      <c r="B579" s="85" t="s">
        <v>6442</v>
      </c>
      <c r="C579" s="85" t="str">
        <f ca="1">"TCRI"&amp;VLOOKUP(VALUE(LEFT($C579,4)), TCRI!$A:$B,2,FALSE)</f>
        <v>TCRI4</v>
      </c>
      <c r="D579" s="85">
        <v>7</v>
      </c>
      <c r="E579" s="85" t="s">
        <v>1492</v>
      </c>
      <c r="F579" s="85" t="str">
        <f ca="1">LEFT(VLOOKUP(VALUE(LEFT($C579,4)),送件!$1:$1048576,11,FALSE),3)+1911&amp;"/"&amp;MID(VLOOKUP(VALUE(LEFT($C579,4)),送件!$1:$1048576,11,FALSE),4,2)&amp;"/"&amp;RIGHT(VLOOKUP(VALUE(LEFT($C579,4)),送件!$1:$1048576,11,FALSE),2)</f>
        <v>2023/07/18</v>
      </c>
      <c r="G579" s="85" t="str">
        <f ca="1">LEFT(VLOOKUP(VALUE(LEFT($C579,4)),送件!$1:$1048576,15,FALSE),3)+1911&amp;"/"&amp;MID(VLOOKUP(VALUE(LEFT($C579,4)),送件!$1:$1048576,15,FALSE),4,2)&amp;"/"&amp;RIGHT(VLOOKUP(VALUE(LEFT($C579,4)),送件!$1:$1048576,15,FALSE),2)</f>
        <v>2023/08/03</v>
      </c>
      <c r="H579" s="85" t="s">
        <v>3633</v>
      </c>
      <c r="I579" s="105">
        <v>1.1000000000000001</v>
      </c>
      <c r="J579" s="100">
        <v>92</v>
      </c>
      <c r="K579" s="102">
        <v>45274</v>
      </c>
      <c r="L579" s="87">
        <v>45281</v>
      </c>
      <c r="M579" s="85">
        <v>108.68</v>
      </c>
      <c r="N579" s="84" t="s">
        <v>1490</v>
      </c>
      <c r="O579" s="85" t="s">
        <v>26</v>
      </c>
      <c r="P579" s="85" t="s">
        <v>4434</v>
      </c>
    </row>
    <row r="580" spans="1:16" x14ac:dyDescent="0.3">
      <c r="A580" s="85">
        <v>35221</v>
      </c>
      <c r="B580" s="85" t="s">
        <v>4098</v>
      </c>
      <c r="C580" s="85" t="s">
        <v>5028</v>
      </c>
      <c r="D580" s="85">
        <v>1.5</v>
      </c>
      <c r="E580" s="85" t="s">
        <v>2136</v>
      </c>
      <c r="F580" s="85" t="s">
        <v>6744</v>
      </c>
      <c r="G580" s="85" t="s">
        <v>6745</v>
      </c>
      <c r="H580" s="85" t="s">
        <v>6697</v>
      </c>
      <c r="I580" s="105">
        <v>1.0289999999999999</v>
      </c>
      <c r="J580" s="100">
        <v>19.5</v>
      </c>
      <c r="K580" s="102">
        <v>45278</v>
      </c>
      <c r="L580" s="87">
        <v>45285</v>
      </c>
      <c r="M580" s="85">
        <v>113.62</v>
      </c>
      <c r="N580" s="84" t="s">
        <v>1490</v>
      </c>
      <c r="O580" s="85" t="s">
        <v>2485</v>
      </c>
      <c r="P580" s="85" t="s">
        <v>4434</v>
      </c>
    </row>
    <row r="581" spans="1:16" x14ac:dyDescent="0.3">
      <c r="A581" s="85">
        <v>84881</v>
      </c>
      <c r="B581" s="85" t="s">
        <v>6513</v>
      </c>
      <c r="C581" s="85" t="s">
        <v>6746</v>
      </c>
      <c r="D581" s="85">
        <v>3</v>
      </c>
      <c r="E581" s="85" t="s">
        <v>4431</v>
      </c>
      <c r="F581" s="85" t="s">
        <v>6695</v>
      </c>
      <c r="G581" s="85" t="s">
        <v>6747</v>
      </c>
      <c r="H581" s="85" t="s">
        <v>2514</v>
      </c>
      <c r="I581" s="105">
        <v>1.0249999999999999</v>
      </c>
      <c r="J581" s="100">
        <v>18.5</v>
      </c>
      <c r="K581" s="102">
        <v>45279</v>
      </c>
      <c r="L581" s="87">
        <v>45286</v>
      </c>
      <c r="M581" s="85">
        <v>104.67</v>
      </c>
      <c r="N581" s="84" t="s">
        <v>1490</v>
      </c>
      <c r="O581" s="85" t="s">
        <v>4558</v>
      </c>
      <c r="P581" s="85" t="s">
        <v>4434</v>
      </c>
    </row>
    <row r="582" spans="1:16" x14ac:dyDescent="0.3">
      <c r="A582" s="85">
        <v>62884</v>
      </c>
      <c r="B582" s="85" t="s">
        <v>6499</v>
      </c>
      <c r="C582" s="85" t="str">
        <f ca="1">"TCRI"&amp;VLOOKUP(VALUE(LEFT($C582,4)), TCRI!$A:$B,2,FALSE)</f>
        <v>TCRI7</v>
      </c>
      <c r="D582" s="85">
        <v>5</v>
      </c>
      <c r="E582" s="85" t="s">
        <v>2194</v>
      </c>
      <c r="F582" s="85" t="str">
        <f ca="1">LEFT(VLOOKUP(VALUE(LEFT($C582,4)),送件!$1:$1048576,11,FALSE),3)+1911&amp;"/"&amp;MID(VLOOKUP(VALUE(LEFT($C582,4)),送件!$1:$1048576,11,FALSE),4,2)&amp;"/"&amp;RIGHT(VLOOKUP(VALUE(LEFT($C582,4)),送件!$1:$1048576,11,FALSE),2)</f>
        <v>2023/11/17</v>
      </c>
      <c r="G582" s="85" t="str">
        <f ca="1">LEFT(VLOOKUP(VALUE(LEFT($C582,4)),送件!$1:$1048576,15,FALSE),3)+1911&amp;"/"&amp;MID(VLOOKUP(VALUE(LEFT($C582,4)),送件!$1:$1048576,15,FALSE),4,2)&amp;"/"&amp;RIGHT(VLOOKUP(VALUE(LEFT($C582,4)),送件!$1:$1048576,15,FALSE),2)</f>
        <v>2023/12/05</v>
      </c>
      <c r="H582" s="85" t="s">
        <v>6706</v>
      </c>
      <c r="I582" s="105">
        <v>1.0501</v>
      </c>
      <c r="J582" s="100">
        <v>33.35</v>
      </c>
      <c r="K582" s="102">
        <v>45281</v>
      </c>
      <c r="L582" s="87">
        <v>45288</v>
      </c>
      <c r="M582" s="85">
        <v>100</v>
      </c>
      <c r="N582" s="84" t="s">
        <v>1490</v>
      </c>
      <c r="O582" s="85" t="s">
        <v>6271</v>
      </c>
      <c r="P582" s="85" t="s">
        <v>4435</v>
      </c>
    </row>
    <row r="583" spans="1:16" ht="15" customHeight="1" x14ac:dyDescent="0.3">
      <c r="A583" s="85">
        <v>33055</v>
      </c>
      <c r="B583" s="85" t="s">
        <v>6667</v>
      </c>
      <c r="C583" s="85" t="str">
        <f ca="1">"TCRI"&amp;VLOOKUP(VALUE(LEFT($C583,4)), TCRI!$A:$B,2,FALSE)</f>
        <v>TCRI6</v>
      </c>
      <c r="D583" s="85">
        <v>8</v>
      </c>
      <c r="E583" s="85" t="s">
        <v>2583</v>
      </c>
      <c r="F583" s="85" t="str">
        <f ca="1">LEFT(VLOOKUP(VALUE(LEFT($C583,4)),送件!$1:$1048576,11,FALSE),3)+1911&amp;"/"&amp;MID(VLOOKUP(VALUE(LEFT($C583,4)),送件!$1:$1048576,11,FALSE),4,2)&amp;"/"&amp;RIGHT(VLOOKUP(VALUE(LEFT($C583,4)),送件!$1:$1048576,11,FALSE),2)</f>
        <v>2020/11/05</v>
      </c>
      <c r="G583" s="85" t="str">
        <f ca="1">LEFT(VLOOKUP(VALUE(LEFT($C583,4)),送件!$1:$1048576,15,FALSE),3)+1911&amp;"/"&amp;MID(VLOOKUP(VALUE(LEFT($C583,4)),送件!$1:$1048576,15,FALSE),4,2)&amp;"/"&amp;RIGHT(VLOOKUP(VALUE(LEFT($C583,4)),送件!$1:$1048576,15,FALSE),2)</f>
        <v>2020/11/23</v>
      </c>
      <c r="H583" s="85" t="s">
        <v>6707</v>
      </c>
      <c r="I583" s="105">
        <v>1.1000000000000001</v>
      </c>
      <c r="J583" s="100">
        <v>78.3</v>
      </c>
      <c r="K583" s="102">
        <v>45285</v>
      </c>
      <c r="L583" s="87">
        <v>45293</v>
      </c>
      <c r="M583" s="85">
        <v>100.5</v>
      </c>
      <c r="N583" s="84" t="s">
        <v>1490</v>
      </c>
      <c r="O583" s="85" t="s">
        <v>2485</v>
      </c>
      <c r="P583" s="85" t="s">
        <v>4435</v>
      </c>
    </row>
    <row r="584" spans="1:16" x14ac:dyDescent="0.3">
      <c r="A584" s="85">
        <v>60152</v>
      </c>
      <c r="B584" s="85" t="s">
        <v>6543</v>
      </c>
      <c r="C584" s="85" t="s">
        <v>5140</v>
      </c>
      <c r="D584" s="85">
        <v>6</v>
      </c>
      <c r="E584" s="85" t="s">
        <v>2249</v>
      </c>
      <c r="F584" s="85" t="s">
        <v>4</v>
      </c>
      <c r="G584" s="85" t="s">
        <v>4</v>
      </c>
      <c r="H584" s="85" t="s">
        <v>6735</v>
      </c>
      <c r="I584" s="105">
        <v>1.0205</v>
      </c>
      <c r="J584" s="100">
        <v>10.92</v>
      </c>
      <c r="K584" s="102">
        <v>45296</v>
      </c>
      <c r="L584" s="87" t="s">
        <v>6709</v>
      </c>
      <c r="M584" s="85">
        <v>101.36</v>
      </c>
      <c r="N584" s="84" t="s">
        <v>1564</v>
      </c>
      <c r="O584" s="85" t="s">
        <v>47</v>
      </c>
      <c r="P584" s="85" t="s">
        <v>4434</v>
      </c>
    </row>
    <row r="585" spans="1:16" x14ac:dyDescent="0.3">
      <c r="A585" s="85">
        <v>35482</v>
      </c>
      <c r="B585" s="85" t="s">
        <v>6687</v>
      </c>
      <c r="C585" s="85" t="str">
        <f ca="1">"TCRI"&amp;VLOOKUP(VALUE(LEFT($C585,4)), TCRI!$A:$B,2,FALSE)</f>
        <v>TCRI5</v>
      </c>
      <c r="D585" s="85">
        <v>8</v>
      </c>
      <c r="E585" s="85" t="s">
        <v>43</v>
      </c>
      <c r="F585" s="85" t="str">
        <f ca="1">LEFT(VLOOKUP(VALUE(LEFT($C585,4)),送件!$1:$1048576,11,FALSE),3)+1911&amp;"/"&amp;MID(VLOOKUP(VALUE(LEFT($C585,4)),送件!$1:$1048576,11,FALSE),4,2)&amp;"/"&amp;RIGHT(VLOOKUP(VALUE(LEFT($C585,4)),送件!$1:$1048576,11,FALSE),2)</f>
        <v>2023/11/23</v>
      </c>
      <c r="G585" s="85" t="str">
        <f ca="1">LEFT(VLOOKUP(VALUE(LEFT($C585,4)),送件!$1:$1048576,15,FALSE),3)+1911&amp;"/"&amp;MID(VLOOKUP(VALUE(LEFT($C585,4)),送件!$1:$1048576,15,FALSE),4,2)&amp;"/"&amp;RIGHT(VLOOKUP(VALUE(LEFT($C585,4)),送件!$1:$1048576,15,FALSE),2)</f>
        <v>2023/12/11</v>
      </c>
      <c r="H585" s="85" t="s">
        <v>6736</v>
      </c>
      <c r="I585" s="105">
        <v>1.0310999999999999</v>
      </c>
      <c r="J585" s="100">
        <v>199</v>
      </c>
      <c r="K585" s="102">
        <v>45299</v>
      </c>
      <c r="L585" s="87">
        <v>45306</v>
      </c>
      <c r="M585" s="85">
        <v>113.2</v>
      </c>
      <c r="N585" s="84" t="s">
        <v>1490</v>
      </c>
      <c r="O585" s="85" t="s">
        <v>4558</v>
      </c>
      <c r="P585" s="85" t="s">
        <v>4434</v>
      </c>
    </row>
    <row r="586" spans="1:16" x14ac:dyDescent="0.3">
      <c r="A586" s="85">
        <v>67152</v>
      </c>
      <c r="B586" s="85" t="s">
        <v>6682</v>
      </c>
      <c r="C586" s="85" t="str">
        <f ca="1">"TCRI"&amp;VLOOKUP(VALUE(LEFT($C586,4)), TCRI!$A:$B,2,FALSE)</f>
        <v>TCRI5</v>
      </c>
      <c r="D586" s="85">
        <v>3</v>
      </c>
      <c r="E586" s="85" t="s">
        <v>1501</v>
      </c>
      <c r="F586" s="85" t="str">
        <f ca="1">LEFT(VLOOKUP(VALUE(LEFT($C586,4)),送件!$1:$1048576,11,FALSE),3)+1911&amp;"/"&amp;MID(VLOOKUP(VALUE(LEFT($C586,4)),送件!$1:$1048576,11,FALSE),4,2)&amp;"/"&amp;RIGHT(VLOOKUP(VALUE(LEFT($C586,4)),送件!$1:$1048576,11,FALSE),2)</f>
        <v>2023/12/04</v>
      </c>
      <c r="G586" s="85" t="str">
        <f ca="1">LEFT(VLOOKUP(VALUE(LEFT($C586,4)),送件!$1:$1048576,15,FALSE),3)+1911&amp;"/"&amp;MID(VLOOKUP(VALUE(LEFT($C586,4)),送件!$1:$1048576,15,FALSE),4,2)&amp;"/"&amp;RIGHT(VLOOKUP(VALUE(LEFT($C586,4)),送件!$1:$1048576,15,FALSE),2)</f>
        <v>2023/12/20</v>
      </c>
      <c r="H586" s="85" t="s">
        <v>6748</v>
      </c>
      <c r="I586" s="105">
        <v>1.0213000000000001</v>
      </c>
      <c r="J586" s="100">
        <v>168</v>
      </c>
      <c r="K586" s="102">
        <v>45309</v>
      </c>
      <c r="L586" s="87">
        <v>45316</v>
      </c>
      <c r="M586" s="85">
        <v>114.74</v>
      </c>
      <c r="N586" s="84" t="s">
        <v>1490</v>
      </c>
      <c r="O586" s="85" t="s">
        <v>4558</v>
      </c>
      <c r="P586" s="85" t="s">
        <v>4434</v>
      </c>
    </row>
    <row r="587" spans="1:16" x14ac:dyDescent="0.3">
      <c r="A587" s="85">
        <v>82101</v>
      </c>
      <c r="B587" s="85" t="s">
        <v>6683</v>
      </c>
      <c r="C587" s="85" t="str">
        <f ca="1">"TCRI"&amp;VLOOKUP(VALUE(LEFT($C587,4)), TCRI!$A:$B,2,FALSE)</f>
        <v>TCRI4</v>
      </c>
      <c r="D587" s="85">
        <v>10</v>
      </c>
      <c r="E587" s="85" t="s">
        <v>3071</v>
      </c>
      <c r="F587" s="85" t="str">
        <f ca="1">LEFT(VLOOKUP(VALUE(LEFT($C587,4)),送件!$1:$1048576,11,FALSE),3)+1911&amp;"/"&amp;MID(VLOOKUP(VALUE(LEFT($C587,4)),送件!$1:$1048576,11,FALSE),4,2)&amp;"/"&amp;RIGHT(VLOOKUP(VALUE(LEFT($C587,4)),送件!$1:$1048576,11,FALSE),2)</f>
        <v>2023/11/29</v>
      </c>
      <c r="G587" s="85" t="str">
        <f ca="1">LEFT(VLOOKUP(VALUE(LEFT($C587,4)),送件!$1:$1048576,15,FALSE),3)+1911&amp;"/"&amp;MID(VLOOKUP(VALUE(LEFT($C587,4)),送件!$1:$1048576,15,FALSE),4,2)&amp;"/"&amp;RIGHT(VLOOKUP(VALUE(LEFT($C587,4)),送件!$1:$1048576,15,FALSE),2)</f>
        <v>2023/12/15</v>
      </c>
      <c r="H587" s="85" t="s">
        <v>6750</v>
      </c>
      <c r="I587" s="105">
        <v>1.0206999999999999</v>
      </c>
      <c r="J587" s="100">
        <v>271</v>
      </c>
      <c r="K587" s="102">
        <v>45310</v>
      </c>
      <c r="L587" s="87">
        <v>45317</v>
      </c>
      <c r="M587" s="85">
        <v>109.69</v>
      </c>
      <c r="N587" s="84" t="s">
        <v>1490</v>
      </c>
      <c r="O587" s="85" t="s">
        <v>4558</v>
      </c>
      <c r="P587" s="85" t="s">
        <v>4434</v>
      </c>
    </row>
    <row r="588" spans="1:16" x14ac:dyDescent="0.3">
      <c r="A588" s="85">
        <v>34793</v>
      </c>
      <c r="B588" s="85" t="s">
        <v>6439</v>
      </c>
      <c r="C588" s="85" t="str">
        <f ca="1">"TCRI"&amp;VLOOKUP(VALUE(LEFT($C588,4)), TCRI!$A:$B,2,FALSE)</f>
        <v>TCRI5</v>
      </c>
      <c r="D588" s="85">
        <v>6.5</v>
      </c>
      <c r="E588" s="85" t="s">
        <v>2249</v>
      </c>
      <c r="F588" s="85" t="str">
        <f ca="1">LEFT(VLOOKUP(VALUE(LEFT($C588,4)),送件!$1:$1048576,11,FALSE),3)+1911&amp;"/"&amp;MID(VLOOKUP(VALUE(LEFT($C588,4)),送件!$1:$1048576,11,FALSE),4,2)&amp;"/"&amp;RIGHT(VLOOKUP(VALUE(LEFT($C588,4)),送件!$1:$1048576,11,FALSE),2)</f>
        <v>2023/12/07</v>
      </c>
      <c r="G588" s="85" t="str">
        <f ca="1">LEFT(VLOOKUP(VALUE(LEFT($C588,4)),送件!$1:$1048576,15,FALSE),3)+1911&amp;"/"&amp;MID(VLOOKUP(VALUE(LEFT($C588,4)),送件!$1:$1048576,15,FALSE),4,2)&amp;"/"&amp;RIGHT(VLOOKUP(VALUE(LEFT($C588,4)),送件!$1:$1048576,15,FALSE),2)</f>
        <v>2023/12/25</v>
      </c>
      <c r="H588" s="85" t="s">
        <v>6749</v>
      </c>
      <c r="I588" s="105">
        <v>1.0225</v>
      </c>
      <c r="J588" s="100">
        <v>121.5</v>
      </c>
      <c r="K588" s="102">
        <v>45313</v>
      </c>
      <c r="L588" s="87">
        <v>45320</v>
      </c>
      <c r="M588" s="85">
        <v>109.53</v>
      </c>
      <c r="N588" s="84" t="s">
        <v>1490</v>
      </c>
      <c r="O588" s="85" t="s">
        <v>4558</v>
      </c>
      <c r="P588" s="85" t="s">
        <v>4434</v>
      </c>
    </row>
    <row r="589" spans="1:16" x14ac:dyDescent="0.3">
      <c r="A589" s="85">
        <v>82992</v>
      </c>
      <c r="B589" s="85" t="s">
        <v>6677</v>
      </c>
      <c r="C589" s="85" t="s">
        <v>3851</v>
      </c>
      <c r="D589" s="85">
        <v>60</v>
      </c>
      <c r="E589" s="85" t="s">
        <v>2249</v>
      </c>
      <c r="F589" s="85" t="s">
        <v>6754</v>
      </c>
      <c r="G589" s="85" t="s">
        <v>6755</v>
      </c>
      <c r="H589" s="85" t="s">
        <v>6751</v>
      </c>
      <c r="I589" s="105">
        <v>1.1966000000000001</v>
      </c>
      <c r="J589" s="100">
        <v>588</v>
      </c>
      <c r="K589" s="102">
        <v>45314</v>
      </c>
      <c r="L589" s="87">
        <v>45321</v>
      </c>
      <c r="M589" s="85">
        <v>101</v>
      </c>
      <c r="N589" s="84" t="s">
        <v>1564</v>
      </c>
      <c r="O589" s="85" t="s">
        <v>24</v>
      </c>
      <c r="P589" s="85" t="s">
        <v>4435</v>
      </c>
    </row>
    <row r="590" spans="1:16" x14ac:dyDescent="0.3">
      <c r="A590" s="85">
        <v>61394</v>
      </c>
      <c r="B590" s="85" t="s">
        <v>6703</v>
      </c>
      <c r="C590" s="85" t="s">
        <v>12</v>
      </c>
      <c r="D590" s="85">
        <v>5</v>
      </c>
      <c r="E590" s="85" t="s">
        <v>2194</v>
      </c>
      <c r="F590" s="85" t="s">
        <v>6756</v>
      </c>
      <c r="G590" s="85" t="s">
        <v>6757</v>
      </c>
      <c r="H590" s="85" t="s">
        <v>6752</v>
      </c>
      <c r="I590" s="105">
        <v>1.052</v>
      </c>
      <c r="J590" s="100">
        <v>172.5</v>
      </c>
      <c r="K590" s="102">
        <v>45316</v>
      </c>
      <c r="L590" s="87">
        <v>45323</v>
      </c>
      <c r="M590" s="85">
        <v>100</v>
      </c>
      <c r="N590" s="84" t="s">
        <v>1490</v>
      </c>
      <c r="O590" s="85" t="s">
        <v>26</v>
      </c>
      <c r="P590" s="85" t="s">
        <v>4435</v>
      </c>
    </row>
    <row r="591" spans="1:16" x14ac:dyDescent="0.3">
      <c r="A591" s="85">
        <v>34163</v>
      </c>
      <c r="B591" s="85" t="s">
        <v>6679</v>
      </c>
      <c r="C591" s="85" t="s">
        <v>12</v>
      </c>
      <c r="D591" s="85">
        <v>5</v>
      </c>
      <c r="E591" s="85" t="s">
        <v>2583</v>
      </c>
      <c r="F591" s="85" t="s">
        <v>6758</v>
      </c>
      <c r="G591" s="85" t="s">
        <v>6759</v>
      </c>
      <c r="H591" s="85" t="s">
        <v>3860</v>
      </c>
      <c r="I591" s="105">
        <v>1.06</v>
      </c>
      <c r="J591" s="100">
        <v>136.80000000000001</v>
      </c>
      <c r="K591" s="102">
        <v>45316</v>
      </c>
      <c r="L591" s="87">
        <v>45323</v>
      </c>
      <c r="M591" s="85">
        <v>100</v>
      </c>
      <c r="N591" s="84" t="s">
        <v>1490</v>
      </c>
      <c r="O591" s="85" t="s">
        <v>2747</v>
      </c>
      <c r="P591" s="85" t="s">
        <v>4435</v>
      </c>
    </row>
    <row r="592" spans="1:16" x14ac:dyDescent="0.3">
      <c r="A592" s="85">
        <v>49673</v>
      </c>
      <c r="B592" s="85" t="s">
        <v>6704</v>
      </c>
      <c r="C592" s="85" t="s">
        <v>4957</v>
      </c>
      <c r="D592" s="85">
        <v>12</v>
      </c>
      <c r="E592" s="85" t="s">
        <v>43</v>
      </c>
      <c r="F592" s="85" t="s">
        <v>6760</v>
      </c>
      <c r="G592" s="85" t="s">
        <v>6761</v>
      </c>
      <c r="H592" s="85" t="s">
        <v>3860</v>
      </c>
      <c r="I592" s="105">
        <v>1.0214000000000001</v>
      </c>
      <c r="J592" s="100">
        <v>81</v>
      </c>
      <c r="K592" s="102">
        <v>45317</v>
      </c>
      <c r="L592" s="87">
        <v>45324</v>
      </c>
      <c r="M592" s="85">
        <v>116.16</v>
      </c>
      <c r="N592" s="84" t="s">
        <v>1490</v>
      </c>
      <c r="O592" s="85" t="s">
        <v>4558</v>
      </c>
      <c r="P592" s="85" t="s">
        <v>4434</v>
      </c>
    </row>
    <row r="593" spans="1:16" x14ac:dyDescent="0.3">
      <c r="A593" s="85">
        <v>24762</v>
      </c>
      <c r="B593" s="85" t="s">
        <v>6661</v>
      </c>
      <c r="C593" s="85" t="s">
        <v>5</v>
      </c>
      <c r="D593" s="85">
        <v>10</v>
      </c>
      <c r="E593" s="85" t="s">
        <v>1501</v>
      </c>
      <c r="F593" s="85" t="s">
        <v>6754</v>
      </c>
      <c r="G593" s="85" t="s">
        <v>6755</v>
      </c>
      <c r="H593" s="85" t="s">
        <v>3860</v>
      </c>
      <c r="I593" s="105">
        <v>1.02</v>
      </c>
      <c r="J593" s="100">
        <v>72.2</v>
      </c>
      <c r="K593" s="102">
        <v>45317</v>
      </c>
      <c r="L593" s="87">
        <v>45324</v>
      </c>
      <c r="M593" s="85">
        <v>113.8</v>
      </c>
      <c r="N593" s="84" t="s">
        <v>1490</v>
      </c>
      <c r="O593" s="85" t="s">
        <v>4558</v>
      </c>
      <c r="P593" s="85" t="s">
        <v>4434</v>
      </c>
    </row>
    <row r="594" spans="1:16" x14ac:dyDescent="0.3">
      <c r="A594" s="85">
        <v>27323</v>
      </c>
      <c r="B594" s="85" t="s">
        <v>6705</v>
      </c>
      <c r="C594" s="85" t="s">
        <v>12</v>
      </c>
      <c r="D594" s="85">
        <v>6</v>
      </c>
      <c r="E594" s="85" t="s">
        <v>2249</v>
      </c>
      <c r="F594" s="85" t="s">
        <v>6762</v>
      </c>
      <c r="G594" s="85" t="s">
        <v>6763</v>
      </c>
      <c r="H594" s="85" t="s">
        <v>2163</v>
      </c>
      <c r="I594" s="105">
        <v>1.0509999999999999</v>
      </c>
      <c r="J594" s="100">
        <v>137.69999999999999</v>
      </c>
      <c r="K594" s="102">
        <v>45317</v>
      </c>
      <c r="L594" s="87">
        <v>45324</v>
      </c>
      <c r="M594" s="85">
        <v>100</v>
      </c>
      <c r="N594" s="84" t="s">
        <v>1490</v>
      </c>
      <c r="O594" s="85" t="s">
        <v>2485</v>
      </c>
      <c r="P594" s="85" t="s">
        <v>4435</v>
      </c>
    </row>
    <row r="595" spans="1:16" x14ac:dyDescent="0.3">
      <c r="A595" s="85">
        <v>35266</v>
      </c>
      <c r="B595" s="85" t="s">
        <v>6668</v>
      </c>
      <c r="C595" s="85" t="s">
        <v>12</v>
      </c>
      <c r="D595" s="85">
        <v>10</v>
      </c>
      <c r="E595" s="85" t="s">
        <v>2249</v>
      </c>
      <c r="F595" s="85" t="s">
        <v>6764</v>
      </c>
      <c r="G595" s="85" t="s">
        <v>6765</v>
      </c>
      <c r="H595" s="85" t="s">
        <v>2167</v>
      </c>
      <c r="I595" s="105">
        <v>1.1495</v>
      </c>
      <c r="J595" s="100">
        <v>223.2</v>
      </c>
      <c r="K595" s="102">
        <v>45320</v>
      </c>
      <c r="L595" s="87">
        <v>45327</v>
      </c>
      <c r="M595" s="85">
        <v>101</v>
      </c>
      <c r="N595" s="84" t="s">
        <v>1564</v>
      </c>
      <c r="O595" s="85" t="s">
        <v>3829</v>
      </c>
      <c r="P595" s="85" t="s">
        <v>4435</v>
      </c>
    </row>
    <row r="596" spans="1:16" x14ac:dyDescent="0.3">
      <c r="A596" s="85">
        <v>52635</v>
      </c>
      <c r="B596" s="85" t="s">
        <v>6678</v>
      </c>
      <c r="C596" s="85" t="s">
        <v>6737</v>
      </c>
      <c r="D596" s="85">
        <v>8</v>
      </c>
      <c r="E596" s="85" t="s">
        <v>1492</v>
      </c>
      <c r="F596" s="85" t="e">
        <f>LEFT(VLOOKUP(VALUE(LEFT($A596,4)),送件!$1:$1048576,11,FALSE),3)+1911&amp;"/"&amp;MID(VLOOKUP(VALUE(LEFT($A596,4)),送件!$1:$1048576,11,FALSE),4,2)&amp;"/"&amp;RIGHT(VLOOKUP(VALUE(LEFT($A596,4)),送件!$1:$1048576,11,FALSE),2)</f>
        <v>#N/A</v>
      </c>
      <c r="G596" s="85" t="e">
        <f>LEFT(VLOOKUP(VALUE(LEFT($A596,4)),送件!$1:$1048576,15,FALSE),3)+1911&amp;"/"&amp;MID(VLOOKUP(VALUE(LEFT($A596,4)),送件!$1:$1048576,15,FALSE),4,2)&amp;"/"&amp;RIGHT(VLOOKUP(VALUE(LEFT($A596,4)),送件!$1:$1048576,15,FALSE),2)</f>
        <v>#N/A</v>
      </c>
      <c r="H596" s="85" t="s">
        <v>6767</v>
      </c>
      <c r="I596" s="105">
        <v>1.0227999999999999</v>
      </c>
      <c r="J596" s="100">
        <v>112</v>
      </c>
      <c r="K596" s="102">
        <v>45355</v>
      </c>
      <c r="L596" s="87">
        <v>45362</v>
      </c>
      <c r="M596" s="85">
        <v>114.83</v>
      </c>
      <c r="N596" s="84" t="s">
        <v>1490</v>
      </c>
      <c r="O596" s="85" t="s">
        <v>5180</v>
      </c>
      <c r="P596" s="85" t="s">
        <v>4434</v>
      </c>
    </row>
    <row r="597" spans="1:16" x14ac:dyDescent="0.3">
      <c r="A597" s="85">
        <v>53211</v>
      </c>
      <c r="B597" s="85" t="s">
        <v>6766</v>
      </c>
      <c r="C597" s="85" t="str">
        <f>"TCRI"&amp;VLOOKUP(VALUE(LEFT($A597,4)), TCRI!$A:$B,2,FALSE)</f>
        <v>TCRI7</v>
      </c>
      <c r="D597" s="85">
        <v>2</v>
      </c>
      <c r="E597" s="85" t="s">
        <v>1492</v>
      </c>
      <c r="F597" s="85" t="e">
        <f>LEFT(VLOOKUP(VALUE(LEFT($A597,4)),送件!$1:$1048576,11,FALSE),3)+1911&amp;"/"&amp;MID(VLOOKUP(VALUE(LEFT($A597,4)),送件!$1:$1048576,11,FALSE),4,2)&amp;"/"&amp;RIGHT(VLOOKUP(VALUE(LEFT($A597,4)),送件!$1:$1048576,11,FALSE),2)</f>
        <v>#N/A</v>
      </c>
      <c r="G597" s="85" t="e">
        <f>LEFT(VLOOKUP(VALUE(LEFT($A597,4)),送件!$1:$1048576,15,FALSE),3)+1911&amp;"/"&amp;MID(VLOOKUP(VALUE(LEFT($A597,4)),送件!$1:$1048576,15,FALSE),4,2)&amp;"/"&amp;RIGHT(VLOOKUP(VALUE(LEFT($A597,4)),送件!$1:$1048576,15,FALSE),2)</f>
        <v>#N/A</v>
      </c>
      <c r="H597" s="85" t="s">
        <v>6767</v>
      </c>
      <c r="I597" s="105">
        <v>1.0350999999999999</v>
      </c>
      <c r="J597" s="100">
        <v>92</v>
      </c>
      <c r="K597" s="102">
        <v>45355</v>
      </c>
      <c r="L597" s="87">
        <v>45362</v>
      </c>
      <c r="M597" s="85">
        <v>105.95</v>
      </c>
      <c r="N597" s="84" t="s">
        <v>1490</v>
      </c>
      <c r="O597" s="85" t="s">
        <v>2485</v>
      </c>
      <c r="P597" s="85" t="s">
        <v>4434</v>
      </c>
    </row>
    <row r="598" spans="1:16" x14ac:dyDescent="0.3">
      <c r="A598" s="85">
        <v>22501</v>
      </c>
      <c r="B598" s="85" t="s">
        <v>6676</v>
      </c>
      <c r="C598" s="85" t="str">
        <f>"TCRI"&amp;VLOOKUP(VALUE(LEFT($A598,4)), TCRI!$A:$B,2,FALSE)</f>
        <v>TCRI5</v>
      </c>
      <c r="D598" s="85">
        <v>2.5</v>
      </c>
      <c r="E598" s="85" t="s">
        <v>2249</v>
      </c>
      <c r="F598" s="85" t="e">
        <f>LEFT(VLOOKUP(VALUE(LEFT($A598,4)),送件!$1:$1048576,11,FALSE),3)+1911&amp;"/"&amp;MID(VLOOKUP(VALUE(LEFT($A598,4)),送件!$1:$1048576,11,FALSE),4,2)&amp;"/"&amp;RIGHT(VLOOKUP(VALUE(LEFT($A598,4)),送件!$1:$1048576,11,FALSE),2)</f>
        <v>#N/A</v>
      </c>
      <c r="G598" s="85" t="e">
        <f>LEFT(VLOOKUP(VALUE(LEFT($A598,4)),送件!$1:$1048576,15,FALSE),3)+1911&amp;"/"&amp;MID(VLOOKUP(VALUE(LEFT($A598,4)),送件!$1:$1048576,15,FALSE),4,2)&amp;"/"&amp;RIGHT(VLOOKUP(VALUE(LEFT($A598,4)),送件!$1:$1048576,15,FALSE),2)</f>
        <v>#N/A</v>
      </c>
      <c r="H598" s="85" t="s">
        <v>2612</v>
      </c>
      <c r="I598" s="105">
        <v>1.0509999999999999</v>
      </c>
      <c r="J598" s="100">
        <v>88.8</v>
      </c>
      <c r="K598" s="102">
        <v>45355</v>
      </c>
      <c r="L598" s="87">
        <v>45362</v>
      </c>
      <c r="M598" s="85">
        <v>100.5</v>
      </c>
      <c r="N598" s="84" t="s">
        <v>1564</v>
      </c>
      <c r="O598" s="85" t="s">
        <v>24</v>
      </c>
      <c r="P598" s="85" t="s">
        <v>4435</v>
      </c>
    </row>
    <row r="599" spans="1:16" x14ac:dyDescent="0.3">
      <c r="A599" s="85">
        <v>36894</v>
      </c>
      <c r="B599" s="85" t="s">
        <v>6708</v>
      </c>
      <c r="C599" s="85" t="str">
        <f>"TCRI"&amp;VLOOKUP(VALUE(LEFT($A599,4)), TCRI!$A:$B,2,FALSE)</f>
        <v>TCRI6</v>
      </c>
      <c r="D599" s="85">
        <v>5</v>
      </c>
      <c r="E599" s="85" t="s">
        <v>2265</v>
      </c>
      <c r="F599" s="85" t="e">
        <f>LEFT(VLOOKUP(VALUE(LEFT($A599,4)),送件!$1:$1048576,11,FALSE),3)+1911&amp;"/"&amp;MID(VLOOKUP(VALUE(LEFT($A599,4)),送件!$1:$1048576,11,FALSE),4,2)&amp;"/"&amp;RIGHT(VLOOKUP(VALUE(LEFT($A599,4)),送件!$1:$1048576,11,FALSE),2)</f>
        <v>#N/A</v>
      </c>
      <c r="G599" s="85" t="e">
        <f>LEFT(VLOOKUP(VALUE(LEFT($A599,4)),送件!$1:$1048576,15,FALSE),3)+1911&amp;"/"&amp;MID(VLOOKUP(VALUE(LEFT($A599,4)),送件!$1:$1048576,15,FALSE),4,2)&amp;"/"&amp;RIGHT(VLOOKUP(VALUE(LEFT($A599,4)),送件!$1:$1048576,15,FALSE),2)</f>
        <v>#N/A</v>
      </c>
      <c r="H599" s="85" t="s">
        <v>2609</v>
      </c>
      <c r="I599" s="105">
        <v>1.06</v>
      </c>
      <c r="J599" s="100">
        <v>65.7</v>
      </c>
      <c r="K599" s="102">
        <v>45356</v>
      </c>
      <c r="L599" s="87">
        <v>45363</v>
      </c>
      <c r="M599" s="85">
        <v>100.5</v>
      </c>
      <c r="N599" s="84" t="s">
        <v>1490</v>
      </c>
      <c r="O599" s="85" t="s">
        <v>26</v>
      </c>
      <c r="P599" s="85" t="s">
        <v>4435</v>
      </c>
    </row>
    <row r="600" spans="1:16" x14ac:dyDescent="0.3">
      <c r="A600" s="85">
        <v>54573</v>
      </c>
      <c r="B600" s="85" t="s">
        <v>6511</v>
      </c>
      <c r="C600" s="85" t="str">
        <f>"TCRI"&amp;VLOOKUP(VALUE(LEFT($A600,4)), TCRI!$A:$B,2,FALSE)</f>
        <v>TCRI5</v>
      </c>
      <c r="D600" s="85">
        <v>20</v>
      </c>
      <c r="E600" s="85" t="s">
        <v>2249</v>
      </c>
      <c r="F600" s="85" t="e">
        <f>LEFT(VLOOKUP(VALUE(LEFT($A600,4)),送件!$1:$1048576,11,FALSE),3)+1911&amp;"/"&amp;MID(VLOOKUP(VALUE(LEFT($A600,4)),送件!$1:$1048576,11,FALSE),4,2)&amp;"/"&amp;RIGHT(VLOOKUP(VALUE(LEFT($A600,4)),送件!$1:$1048576,11,FALSE),2)</f>
        <v>#N/A</v>
      </c>
      <c r="G600" s="85" t="e">
        <f>LEFT(VLOOKUP(VALUE(LEFT($A600,4)),送件!$1:$1048576,15,FALSE),3)+1911&amp;"/"&amp;MID(VLOOKUP(VALUE(LEFT($A600,4)),送件!$1:$1048576,15,FALSE),4,2)&amp;"/"&amp;RIGHT(VLOOKUP(VALUE(LEFT($A600,4)),送件!$1:$1048576,15,FALSE),2)</f>
        <v>#N/A</v>
      </c>
      <c r="H600" s="85" t="s">
        <v>6313</v>
      </c>
      <c r="I600" s="105">
        <v>1.0518000000000001</v>
      </c>
      <c r="J600" s="100">
        <v>69.5</v>
      </c>
      <c r="K600" s="102">
        <v>45357</v>
      </c>
      <c r="L600" s="87">
        <v>45364</v>
      </c>
      <c r="M600" s="85">
        <v>101</v>
      </c>
      <c r="N600" s="84" t="s">
        <v>1490</v>
      </c>
      <c r="O600" s="85" t="s">
        <v>4558</v>
      </c>
      <c r="P600" s="85" t="s">
        <v>4435</v>
      </c>
    </row>
    <row r="601" spans="1:16" x14ac:dyDescent="0.3">
      <c r="A601" s="85">
        <v>61843</v>
      </c>
      <c r="B601" s="85" t="s">
        <v>6666</v>
      </c>
      <c r="C601" s="85" t="str">
        <f>"TCRI"&amp;VLOOKUP(VALUE(LEFT($A601,4)), TCRI!$A:$B,2,FALSE)</f>
        <v>TCRI6</v>
      </c>
      <c r="D601" s="85">
        <v>15</v>
      </c>
      <c r="E601" s="85" t="s">
        <v>2189</v>
      </c>
      <c r="F601" s="85" t="e">
        <f>LEFT(VLOOKUP(VALUE(LEFT($A601,4)),送件!$1:$1048576,11,FALSE),3)+1911&amp;"/"&amp;MID(VLOOKUP(VALUE(LEFT($A601,4)),送件!$1:$1048576,11,FALSE),4,2)&amp;"/"&amp;RIGHT(VLOOKUP(VALUE(LEFT($A601,4)),送件!$1:$1048576,11,FALSE),2)</f>
        <v>#N/A</v>
      </c>
      <c r="G601" s="85" t="e">
        <f>LEFT(VLOOKUP(VALUE(LEFT($A601,4)),送件!$1:$1048576,15,FALSE),3)+1911&amp;"/"&amp;MID(VLOOKUP(VALUE(LEFT($A601,4)),送件!$1:$1048576,15,FALSE),4,2)&amp;"/"&amp;RIGHT(VLOOKUP(VALUE(LEFT($A601,4)),送件!$1:$1048576,15,FALSE),2)</f>
        <v>#N/A</v>
      </c>
      <c r="H601" s="85" t="s">
        <v>2204</v>
      </c>
      <c r="I601" s="105">
        <v>1.0713999999999999</v>
      </c>
      <c r="J601" s="100">
        <v>55.5</v>
      </c>
      <c r="K601" s="102">
        <v>45357</v>
      </c>
      <c r="L601" s="87">
        <v>45364</v>
      </c>
      <c r="M601" s="85">
        <v>100.1</v>
      </c>
      <c r="N601" s="84" t="s">
        <v>1490</v>
      </c>
      <c r="O601" s="85" t="s">
        <v>4561</v>
      </c>
      <c r="P601" s="85" t="s">
        <v>4435</v>
      </c>
    </row>
    <row r="602" spans="1:16" x14ac:dyDescent="0.3">
      <c r="A602" s="85">
        <v>61506</v>
      </c>
      <c r="B602" s="85" t="s">
        <v>6741</v>
      </c>
      <c r="C602" s="85" t="str">
        <f ca="1">"TCRI"&amp;VLOOKUP(VALUE(LEFT($C602,4)), TCRI!$A:$B,2,FALSE)</f>
        <v>TCRI8</v>
      </c>
      <c r="D602" s="85">
        <v>4</v>
      </c>
      <c r="E602" s="85" t="s">
        <v>2233</v>
      </c>
      <c r="F602" s="85" t="str">
        <f ca="1">LEFT(VLOOKUP(VALUE(LEFT($C602,4)),送件!$1:$1048576,11,FALSE),3)+1911&amp;"/"&amp;MID(VLOOKUP(VALUE(LEFT($C602,4)),送件!$1:$1048576,11,FALSE),4,2)&amp;"/"&amp;RIGHT(VLOOKUP(VALUE(LEFT($C602,4)),送件!$1:$1048576,11,FALSE),2)</f>
        <v>2023/12/28</v>
      </c>
      <c r="G602" s="85" t="str">
        <f ca="1">LEFT(VLOOKUP(VALUE(LEFT($C602,4)),送件!$1:$1048576,15,FALSE),3)+1911&amp;"/"&amp;MID(VLOOKUP(VALUE(LEFT($C602,4)),送件!$1:$1048576,15,FALSE),4,2)&amp;"/"&amp;RIGHT(VLOOKUP(VALUE(LEFT($C602,4)),送件!$1:$1048576,15,FALSE),2)</f>
        <v>2024/01/16</v>
      </c>
      <c r="H602" s="85" t="s">
        <v>6313</v>
      </c>
      <c r="I602" s="105">
        <v>1.02</v>
      </c>
      <c r="J602" s="100">
        <v>90.2</v>
      </c>
      <c r="K602" s="102">
        <v>45358</v>
      </c>
      <c r="L602" s="87">
        <v>45365</v>
      </c>
      <c r="M602" s="85">
        <v>106.74</v>
      </c>
      <c r="N602" s="84" t="s">
        <v>1490</v>
      </c>
      <c r="O602" s="85" t="s">
        <v>4558</v>
      </c>
      <c r="P602" s="85" t="s">
        <v>4434</v>
      </c>
    </row>
    <row r="603" spans="1:16" x14ac:dyDescent="0.3">
      <c r="A603" s="85">
        <v>32723</v>
      </c>
      <c r="B603" s="85" t="s">
        <v>6686</v>
      </c>
      <c r="C603" s="85" t="str">
        <f ca="1">"TCRI"&amp;VLOOKUP(VALUE(LEFT($C603,4)), TCRI!$A:$B,2,FALSE)</f>
        <v>TCRI6</v>
      </c>
      <c r="D603" s="85">
        <v>3</v>
      </c>
      <c r="E603" s="85" t="s">
        <v>2249</v>
      </c>
      <c r="F603" s="85" t="str">
        <f ca="1">LEFT(VLOOKUP(VALUE(LEFT($C603,4)),送件!$1:$1048576,11,FALSE),3)+1911&amp;"/"&amp;MID(VLOOKUP(VALUE(LEFT($C603,4)),送件!$1:$1048576,11,FALSE),4,2)&amp;"/"&amp;RIGHT(VLOOKUP(VALUE(LEFT($C603,4)),送件!$1:$1048576,11,FALSE),2)</f>
        <v>2023/12/28</v>
      </c>
      <c r="G603" s="85" t="str">
        <f ca="1">LEFT(VLOOKUP(VALUE(LEFT($C603,4)),送件!$1:$1048576,15,FALSE),3)+1911&amp;"/"&amp;MID(VLOOKUP(VALUE(LEFT($C603,4)),送件!$1:$1048576,15,FALSE),4,2)&amp;"/"&amp;RIGHT(VLOOKUP(VALUE(LEFT($C603,4)),送件!$1:$1048576,15,FALSE),2)</f>
        <v>2024/01/16</v>
      </c>
      <c r="H603" s="85" t="s">
        <v>6313</v>
      </c>
      <c r="I603" s="105">
        <v>1.02</v>
      </c>
      <c r="J603" s="100">
        <v>34.200000000000003</v>
      </c>
      <c r="K603" s="102">
        <v>45358</v>
      </c>
      <c r="L603" s="87">
        <v>45365</v>
      </c>
      <c r="M603" s="85">
        <v>108.93</v>
      </c>
      <c r="N603" s="84" t="s">
        <v>1564</v>
      </c>
      <c r="O603" s="85" t="s">
        <v>2551</v>
      </c>
      <c r="P603" s="85" t="s">
        <v>4434</v>
      </c>
    </row>
    <row r="604" spans="1:16" x14ac:dyDescent="0.3">
      <c r="A604" s="85">
        <v>80924</v>
      </c>
      <c r="B604" s="85" t="s">
        <v>6512</v>
      </c>
      <c r="C604" s="85" t="s">
        <v>4963</v>
      </c>
      <c r="D604" s="85">
        <v>1.7</v>
      </c>
      <c r="E604" s="85" t="s">
        <v>2265</v>
      </c>
      <c r="F604" s="85" t="s">
        <v>6776</v>
      </c>
      <c r="G604" s="85" t="s">
        <v>6777</v>
      </c>
      <c r="H604" s="85" t="s">
        <v>6768</v>
      </c>
      <c r="I604" s="105">
        <v>1.0210999999999999</v>
      </c>
      <c r="J604" s="100">
        <v>14.5</v>
      </c>
      <c r="K604" s="102">
        <v>45362</v>
      </c>
      <c r="L604" s="87">
        <v>45369</v>
      </c>
      <c r="M604" s="85">
        <v>139.44999999999999</v>
      </c>
      <c r="N604" s="84" t="s">
        <v>1490</v>
      </c>
      <c r="O604" s="85" t="s">
        <v>2485</v>
      </c>
      <c r="P604" s="85" t="s">
        <v>4434</v>
      </c>
    </row>
    <row r="605" spans="1:16" x14ac:dyDescent="0.3">
      <c r="A605" s="85">
        <v>32071</v>
      </c>
      <c r="B605" s="85" t="s">
        <v>6739</v>
      </c>
      <c r="C605" s="85" t="str">
        <f ca="1">"TCRI"&amp;VLOOKUP(VALUE(LEFT($C605,4)), TCRI!$A:$B,2,FALSE)</f>
        <v>TCRI6</v>
      </c>
      <c r="D605" s="85">
        <v>5</v>
      </c>
      <c r="E605" s="85" t="s">
        <v>2194</v>
      </c>
      <c r="F605" s="85" t="str">
        <f ca="1">LEFT(VLOOKUP(VALUE(LEFT($C605,4)),送件!$1:$1048576,11,FALSE),3)+1911&amp;"/"&amp;MID(VLOOKUP(VALUE(LEFT($C605,4)),送件!$1:$1048576,11,FALSE),4,2)&amp;"/"&amp;RIGHT(VLOOKUP(VALUE(LEFT($C605,4)),送件!$1:$1048576,11,FALSE),2)</f>
        <v>2023/12/27</v>
      </c>
      <c r="G605" s="85" t="str">
        <f ca="1">LEFT(VLOOKUP(VALUE(LEFT($C605,4)),送件!$1:$1048576,15,FALSE),3)+1911&amp;"/"&amp;MID(VLOOKUP(VALUE(LEFT($C605,4)),送件!$1:$1048576,15,FALSE),4,2)&amp;"/"&amp;RIGHT(VLOOKUP(VALUE(LEFT($C605,4)),送件!$1:$1048576,15,FALSE),2)</f>
        <v>2024/01/15</v>
      </c>
      <c r="H605" s="85" t="s">
        <v>6779</v>
      </c>
      <c r="I605" s="105">
        <v>1.0501</v>
      </c>
      <c r="J605" s="100">
        <v>105.47</v>
      </c>
      <c r="K605" s="102">
        <v>45376</v>
      </c>
      <c r="L605" s="87">
        <v>45370</v>
      </c>
      <c r="M605" s="85">
        <v>100</v>
      </c>
      <c r="N605" s="84" t="s">
        <v>1490</v>
      </c>
      <c r="O605" s="85" t="s">
        <v>25</v>
      </c>
      <c r="P605" s="85" t="s">
        <v>4435</v>
      </c>
    </row>
    <row r="606" spans="1:16" x14ac:dyDescent="0.3">
      <c r="A606" s="85">
        <v>31222</v>
      </c>
      <c r="B606" s="85" t="s">
        <v>6769</v>
      </c>
      <c r="C606" s="85" t="str">
        <f ca="1">"TCRI"&amp;VLOOKUP(VALUE(LEFT($C606,4)), TCRI!$A:$B,2,FALSE)</f>
        <v>TCRI6</v>
      </c>
      <c r="D606" s="85">
        <v>2</v>
      </c>
      <c r="E606" s="85" t="s">
        <v>2834</v>
      </c>
      <c r="F606" s="85" t="str">
        <f ca="1">LEFT(VLOOKUP(VALUE(LEFT($C606,4)),送件!$1:$1048576,11,FALSE),3)+1911&amp;"/"&amp;MID(VLOOKUP(VALUE(LEFT($C606,4)),送件!$1:$1048576,11,FALSE),4,2)&amp;"/"&amp;RIGHT(VLOOKUP(VALUE(LEFT($C606,4)),送件!$1:$1048576,11,FALSE),2)</f>
        <v>2024/03/08</v>
      </c>
      <c r="G606" s="85" t="str">
        <f ca="1">LEFT(VLOOKUP(VALUE(LEFT($C606,4)),送件!$1:$1048576,15,FALSE),3)+1911&amp;"/"&amp;MID(VLOOKUP(VALUE(LEFT($C606,4)),送件!$1:$1048576,15,FALSE),4,2)&amp;"/"&amp;RIGHT(VLOOKUP(VALUE(LEFT($C606,4)),送件!$1:$1048576,15,FALSE),2)</f>
        <v>2024/03/26</v>
      </c>
      <c r="H606" s="85" t="s">
        <v>3921</v>
      </c>
      <c r="I606" s="105">
        <v>1.0509999999999999</v>
      </c>
      <c r="J606" s="100">
        <v>42.3</v>
      </c>
      <c r="K606" s="102">
        <v>45415</v>
      </c>
      <c r="L606" s="87">
        <v>45422</v>
      </c>
      <c r="M606" s="85">
        <v>101</v>
      </c>
      <c r="N606" s="84" t="s">
        <v>1490</v>
      </c>
      <c r="O606" s="85" t="s">
        <v>2485</v>
      </c>
      <c r="P606" s="85" t="s">
        <v>4435</v>
      </c>
    </row>
    <row r="607" spans="1:16" x14ac:dyDescent="0.3">
      <c r="A607" s="85">
        <v>62744</v>
      </c>
      <c r="B607" s="85" t="s">
        <v>6774</v>
      </c>
      <c r="C607" s="85" t="str">
        <f ca="1">"TCRI"&amp;VLOOKUP(VALUE(LEFT($C607,4)), TCRI!$A:$B,2,FALSE)</f>
        <v>TCRI4</v>
      </c>
      <c r="D607" s="85">
        <v>20</v>
      </c>
      <c r="E607" s="85" t="s">
        <v>2189</v>
      </c>
      <c r="F607" s="85" t="str">
        <f ca="1">LEFT(VLOOKUP(VALUE(LEFT($C607,4)),送件!$1:$1048576,11,FALSE),3)+1911&amp;"/"&amp;MID(VLOOKUP(VALUE(LEFT($C607,4)),送件!$1:$1048576,11,FALSE),4,2)&amp;"/"&amp;RIGHT(VLOOKUP(VALUE(LEFT($C607,4)),送件!$1:$1048576,11,FALSE),2)</f>
        <v>2024/03/27</v>
      </c>
      <c r="G607" s="85" t="str">
        <f ca="1">LEFT(VLOOKUP(VALUE(LEFT($C607,4)),送件!$1:$1048576,15,FALSE),3)+1911&amp;"/"&amp;MID(VLOOKUP(VALUE(LEFT($C607,4)),送件!$1:$1048576,15,FALSE),4,2)&amp;"/"&amp;RIGHT(VLOOKUP(VALUE(LEFT($C607,4)),送件!$1:$1048576,15,FALSE),2)</f>
        <v>2024/04/16</v>
      </c>
      <c r="H607" s="85" t="s">
        <v>2991</v>
      </c>
      <c r="I607" s="105">
        <v>1.0322</v>
      </c>
      <c r="J607" s="100">
        <v>170</v>
      </c>
      <c r="K607" s="102">
        <v>45418</v>
      </c>
      <c r="L607" s="87">
        <v>45425</v>
      </c>
      <c r="M607" s="85">
        <v>106</v>
      </c>
      <c r="N607" s="84" t="s">
        <v>1564</v>
      </c>
      <c r="O607" s="85" t="s">
        <v>24</v>
      </c>
      <c r="P607" s="85" t="s">
        <v>4435</v>
      </c>
    </row>
    <row r="608" spans="1:16" x14ac:dyDescent="0.3">
      <c r="A608" s="85">
        <v>99062</v>
      </c>
      <c r="B608" s="85" t="s">
        <v>6787</v>
      </c>
      <c r="C608" s="85" t="str">
        <f ca="1">"TCRI"&amp;VLOOKUP(VALUE(LEFT($C608,4)), TCRI!$A:$B,2,FALSE)</f>
        <v>TCRI8</v>
      </c>
      <c r="D608" s="85">
        <v>1</v>
      </c>
      <c r="E608" s="85" t="s">
        <v>2189</v>
      </c>
      <c r="F608" s="85" t="str">
        <f ca="1">LEFT(VLOOKUP(VALUE(LEFT($C608,4)),送件!$1:$1048576,11,FALSE),3)+1911&amp;"/"&amp;MID(VLOOKUP(VALUE(LEFT($C608,4)),送件!$1:$1048576,11,FALSE),4,2)&amp;"/"&amp;RIGHT(VLOOKUP(VALUE(LEFT($C608,4)),送件!$1:$1048576,11,FALSE),2)</f>
        <v>2024/03/27</v>
      </c>
      <c r="G608" s="85" t="str">
        <f ca="1">LEFT(VLOOKUP(VALUE(LEFT($C608,4)),送件!$1:$1048576,15,FALSE),3)+1911&amp;"/"&amp;MID(VLOOKUP(VALUE(LEFT($C608,4)),送件!$1:$1048576,15,FALSE),4,2)&amp;"/"&amp;RIGHT(VLOOKUP(VALUE(LEFT($C608,4)),送件!$1:$1048576,15,FALSE),2)</f>
        <v>2024/04/16</v>
      </c>
      <c r="H608" s="85" t="s">
        <v>3925</v>
      </c>
      <c r="I608" s="105">
        <v>1.0526</v>
      </c>
      <c r="J608" s="100">
        <v>88</v>
      </c>
      <c r="K608" s="102">
        <v>45419</v>
      </c>
      <c r="L608" s="87">
        <v>45426</v>
      </c>
      <c r="M608" s="85">
        <v>100</v>
      </c>
      <c r="N608" s="84" t="s">
        <v>1490</v>
      </c>
      <c r="O608" s="85" t="s">
        <v>6792</v>
      </c>
      <c r="P608" s="85" t="s">
        <v>4435</v>
      </c>
    </row>
    <row r="609" spans="1:16" x14ac:dyDescent="0.3">
      <c r="A609" s="85">
        <v>31413</v>
      </c>
      <c r="B609" s="85" t="s">
        <v>6793</v>
      </c>
      <c r="C609" s="85" t="s">
        <v>10</v>
      </c>
      <c r="D609" s="85">
        <v>8</v>
      </c>
      <c r="E609" s="85" t="s">
        <v>2194</v>
      </c>
      <c r="F609" s="85" t="s">
        <v>6854</v>
      </c>
      <c r="G609" s="85" t="s">
        <v>6855</v>
      </c>
      <c r="H609" s="85" t="s">
        <v>6818</v>
      </c>
      <c r="I609" s="105">
        <v>1.0527</v>
      </c>
      <c r="J609" s="100">
        <v>95</v>
      </c>
      <c r="K609" s="102">
        <v>45432</v>
      </c>
      <c r="L609" s="87">
        <v>45439</v>
      </c>
      <c r="M609" s="85">
        <v>101</v>
      </c>
      <c r="N609" s="84" t="s">
        <v>1490</v>
      </c>
      <c r="O609" s="85" t="s">
        <v>26</v>
      </c>
      <c r="P609" s="85" t="s">
        <v>4435</v>
      </c>
    </row>
    <row r="610" spans="1:16" x14ac:dyDescent="0.3">
      <c r="A610" s="85">
        <v>34834</v>
      </c>
      <c r="B610" s="85" t="s">
        <v>6778</v>
      </c>
      <c r="C610" s="85" t="str">
        <f ca="1">"TCRI"&amp;VLOOKUP(VALUE(LEFT($C610,4)), TCRI!$A:$B,2,FALSE)</f>
        <v>TCRI6</v>
      </c>
      <c r="D610" s="85">
        <v>2</v>
      </c>
      <c r="E610" s="85" t="s">
        <v>43</v>
      </c>
      <c r="F610" s="85" t="str">
        <f ca="1">LEFT(VLOOKUP(VALUE(LEFT($C610,4)),送件!$1:$1048576,11,FALSE),3)+1911&amp;"/"&amp;MID(VLOOKUP(VALUE(LEFT($C610,4)),送件!$1:$1048576,11,FALSE),4,2)&amp;"/"&amp;RIGHT(VLOOKUP(VALUE(LEFT($C610,4)),送件!$1:$1048576,11,FALSE),2)</f>
        <v>2024/04/09</v>
      </c>
      <c r="G610" s="85" t="str">
        <f ca="1">LEFT(VLOOKUP(VALUE(LEFT($C610,4)),送件!$1:$1048576,15,FALSE),3)+1911&amp;"/"&amp;MID(VLOOKUP(VALUE(LEFT($C610,4)),送件!$1:$1048576,15,FALSE),4,2)&amp;"/"&amp;RIGHT(VLOOKUP(VALUE(LEFT($C610,4)),送件!$1:$1048576,15,FALSE),2)</f>
        <v>2024/04/25</v>
      </c>
      <c r="H610" s="85" t="s">
        <v>6813</v>
      </c>
      <c r="I610" s="105">
        <v>1.0488999999999999</v>
      </c>
      <c r="J610" s="100">
        <v>168</v>
      </c>
      <c r="K610" s="102">
        <v>45434</v>
      </c>
      <c r="L610" s="87">
        <v>45441</v>
      </c>
      <c r="M610" s="85">
        <v>118.57</v>
      </c>
      <c r="N610" s="84" t="s">
        <v>1490</v>
      </c>
      <c r="O610" s="85" t="s">
        <v>4558</v>
      </c>
      <c r="P610" s="85" t="s">
        <v>4435</v>
      </c>
    </row>
    <row r="611" spans="1:16" x14ac:dyDescent="0.3">
      <c r="A611" s="85">
        <v>84332</v>
      </c>
      <c r="B611" s="85" t="s">
        <v>6790</v>
      </c>
      <c r="C611" s="85" t="str">
        <f ca="1">"TCRI"&amp;VLOOKUP(VALUE(LEFT($C611,4)), TCRI!$A:$B,2,FALSE)</f>
        <v>TCRI6</v>
      </c>
      <c r="D611" s="85">
        <v>1</v>
      </c>
      <c r="E611" s="85" t="s">
        <v>4431</v>
      </c>
      <c r="F611" s="85" t="str">
        <f ca="1">LEFT(VLOOKUP(VALUE(LEFT($C611,4)),送件!$1:$1048576,11,FALSE),3)+1911&amp;"/"&amp;MID(VLOOKUP(VALUE(LEFT($C611,4)),送件!$1:$1048576,11,FALSE),4,2)&amp;"/"&amp;RIGHT(VLOOKUP(VALUE(LEFT($C611,4)),送件!$1:$1048576,11,FALSE),2)</f>
        <v>2024/04/15</v>
      </c>
      <c r="G611" s="85" t="str">
        <f ca="1">LEFT(VLOOKUP(VALUE(LEFT($C611,4)),送件!$1:$1048576,15,FALSE),3)+1911&amp;"/"&amp;MID(VLOOKUP(VALUE(LEFT($C611,4)),送件!$1:$1048576,15,FALSE),4,2)&amp;"/"&amp;RIGHT(VLOOKUP(VALUE(LEFT($C611,4)),送件!$1:$1048576,15,FALSE),2)</f>
        <v>2024/05/02</v>
      </c>
      <c r="H611" s="85" t="s">
        <v>6824</v>
      </c>
      <c r="I611" s="105">
        <v>1.02</v>
      </c>
      <c r="J611" s="100">
        <v>102</v>
      </c>
      <c r="K611" s="102">
        <v>45436</v>
      </c>
      <c r="L611" s="87">
        <v>45443</v>
      </c>
      <c r="M611" s="85">
        <v>114.11</v>
      </c>
      <c r="N611" s="84" t="s">
        <v>1490</v>
      </c>
      <c r="O611" s="85" t="s">
        <v>2747</v>
      </c>
      <c r="P611" s="85" t="s">
        <v>4434</v>
      </c>
    </row>
    <row r="612" spans="1:16" x14ac:dyDescent="0.3">
      <c r="A612" s="85">
        <v>811210</v>
      </c>
      <c r="B612" s="85" t="s">
        <v>6797</v>
      </c>
      <c r="C612" s="85" t="str">
        <f ca="1">"TCRI"&amp;VLOOKUP(VALUE(LEFT($C612,4)), TCRI!$A:$B,2,FALSE)</f>
        <v>TCRI6</v>
      </c>
      <c r="D612" s="85">
        <v>30</v>
      </c>
      <c r="E612" s="85" t="s">
        <v>2249</v>
      </c>
      <c r="F612" s="85" t="str">
        <f ca="1">LEFT(VLOOKUP(VALUE(LEFT($C612,4)),送件!$1:$1048576,11,FALSE),3)+1911&amp;"/"&amp;MID(VLOOKUP(VALUE(LEFT($C612,4)),送件!$1:$1048576,11,FALSE),4,2)&amp;"/"&amp;RIGHT(VLOOKUP(VALUE(LEFT($C612,4)),送件!$1:$1048576,11,FALSE),2)</f>
        <v>2024/04/22</v>
      </c>
      <c r="G612" s="85" t="str">
        <f ca="1">LEFT(VLOOKUP(VALUE(LEFT($C612,4)),送件!$1:$1048576,15,FALSE),3)+1911&amp;"/"&amp;MID(VLOOKUP(VALUE(LEFT($C612,4)),送件!$1:$1048576,15,FALSE),4,2)&amp;"/"&amp;RIGHT(VLOOKUP(VALUE(LEFT($C612,4)),送件!$1:$1048576,15,FALSE),2)</f>
        <v>2024/05/09</v>
      </c>
      <c r="H612" s="85" t="s">
        <v>2243</v>
      </c>
      <c r="I612" s="105">
        <v>1.0206</v>
      </c>
      <c r="J612" s="100">
        <v>82.7</v>
      </c>
      <c r="K612" s="102">
        <v>45436</v>
      </c>
      <c r="L612" s="87">
        <v>45443</v>
      </c>
      <c r="M612" s="85">
        <v>100.2</v>
      </c>
      <c r="N612" s="84" t="s">
        <v>1564</v>
      </c>
      <c r="O612" s="85" t="s">
        <v>3829</v>
      </c>
      <c r="P612" s="85" t="s">
        <v>4434</v>
      </c>
    </row>
    <row r="613" spans="1:16" x14ac:dyDescent="0.3">
      <c r="A613" s="85">
        <v>68401</v>
      </c>
      <c r="B613" s="85" t="s">
        <v>6681</v>
      </c>
      <c r="C613" s="85" t="str">
        <f ca="1">"TCRI"&amp;VLOOKUP(VALUE(LEFT($C613,4)), TCRI!$A:$B,2,FALSE)</f>
        <v>TCRI6</v>
      </c>
      <c r="D613" s="85">
        <v>2</v>
      </c>
      <c r="E613" s="85" t="s">
        <v>2272</v>
      </c>
      <c r="F613" s="85" t="str">
        <f ca="1">LEFT(VLOOKUP(VALUE(LEFT($C613,4)),送件!$1:$1048576,11,FALSE),3)+1911&amp;"/"&amp;MID(VLOOKUP(VALUE(LEFT($C613,4)),送件!$1:$1048576,11,FALSE),4,2)&amp;"/"&amp;RIGHT(VLOOKUP(VALUE(LEFT($C613,4)),送件!$1:$1048576,11,FALSE),2)</f>
        <v>2024/04/03</v>
      </c>
      <c r="G613" s="85" t="str">
        <f ca="1">LEFT(VLOOKUP(VALUE(LEFT($C613,4)),送件!$1:$1048576,15,FALSE),3)+1911&amp;"/"&amp;MID(VLOOKUP(VALUE(LEFT($C613,4)),送件!$1:$1048576,15,FALSE),4,2)&amp;"/"&amp;RIGHT(VLOOKUP(VALUE(LEFT($C613,4)),送件!$1:$1048576,15,FALSE),2)</f>
        <v>2024/04/23</v>
      </c>
      <c r="H613" s="85" t="s">
        <v>6828</v>
      </c>
      <c r="I613" s="105">
        <v>1.0208999999999999</v>
      </c>
      <c r="J613" s="100">
        <v>73.400000000000006</v>
      </c>
      <c r="K613" s="102">
        <v>45439</v>
      </c>
      <c r="L613" s="87">
        <v>45446</v>
      </c>
      <c r="M613" s="85">
        <v>105.36</v>
      </c>
      <c r="N613" s="84" t="s">
        <v>1490</v>
      </c>
      <c r="O613" s="85" t="s">
        <v>4561</v>
      </c>
      <c r="P613" s="85" t="s">
        <v>4435</v>
      </c>
    </row>
    <row r="614" spans="1:16" x14ac:dyDescent="0.3">
      <c r="A614" s="85">
        <v>61171</v>
      </c>
      <c r="B614" s="85" t="s">
        <v>6858</v>
      </c>
      <c r="C614" s="85" t="s">
        <v>4196</v>
      </c>
      <c r="D614" s="85">
        <v>5</v>
      </c>
      <c r="E614" s="85" t="s">
        <v>1492</v>
      </c>
      <c r="F614" s="85" t="e">
        <f>LEFT(VLOOKUP(VALUE(LEFT($C614,4)),送件!$1:$1048576,11,FALSE),3)+1911&amp;"/"&amp;MID(VLOOKUP(VALUE(LEFT($C614,4)),送件!$1:$1048576,11,FALSE),4,2)&amp;"/"&amp;RIGHT(VLOOKUP(VALUE(LEFT($C614,4)),送件!$1:$1048576,11,FALSE),2)</f>
        <v>#VALUE!</v>
      </c>
      <c r="G614" s="85" t="e">
        <f>LEFT(VLOOKUP(VALUE(LEFT($C614,4)),送件!$1:$1048576,15,FALSE),3)+1911&amp;"/"&amp;MID(VLOOKUP(VALUE(LEFT($C614,4)),送件!$1:$1048576,15,FALSE),4,2)&amp;"/"&amp;RIGHT(VLOOKUP(VALUE(LEFT($C614,4)),送件!$1:$1048576,15,FALSE),2)</f>
        <v>#VALUE!</v>
      </c>
      <c r="H614" s="85" t="s">
        <v>6828</v>
      </c>
      <c r="I614" s="105">
        <v>1.0209999999999999</v>
      </c>
      <c r="J614" s="100">
        <v>84</v>
      </c>
      <c r="K614" s="102">
        <v>45439</v>
      </c>
      <c r="L614" s="87">
        <v>45446</v>
      </c>
      <c r="M614" s="85">
        <v>111.35</v>
      </c>
      <c r="N614" s="84" t="s">
        <v>1490</v>
      </c>
      <c r="O614" s="85" t="s">
        <v>2485</v>
      </c>
      <c r="P614" s="85" t="s">
        <v>4434</v>
      </c>
    </row>
    <row r="615" spans="1:16" x14ac:dyDescent="0.3">
      <c r="A615" s="85">
        <v>84333</v>
      </c>
      <c r="B615" s="85" t="s">
        <v>6791</v>
      </c>
      <c r="C615" s="85" t="str">
        <f ca="1">"TCRI"&amp;VLOOKUP(VALUE(LEFT($C615,4)), TCRI!$A:$B,2,FALSE)</f>
        <v>TCRI6</v>
      </c>
      <c r="D615" s="85">
        <v>4</v>
      </c>
      <c r="E615" s="85" t="s">
        <v>4431</v>
      </c>
      <c r="F615" s="85" t="str">
        <f ca="1">LEFT(VLOOKUP(VALUE(LEFT($C615,4)),送件!$1:$1048576,11,FALSE),3)+1911&amp;"/"&amp;MID(VLOOKUP(VALUE(LEFT($C615,4)),送件!$1:$1048576,11,FALSE),4,2)&amp;"/"&amp;RIGHT(VLOOKUP(VALUE(LEFT($C615,4)),送件!$1:$1048576,11,FALSE),2)</f>
        <v>2024/04/15</v>
      </c>
      <c r="G615" s="85" t="str">
        <f ca="1">LEFT(VLOOKUP(VALUE(LEFT($C615,4)),送件!$1:$1048576,15,FALSE),3)+1911&amp;"/"&amp;MID(VLOOKUP(VALUE(LEFT($C615,4)),送件!$1:$1048576,15,FALSE),4,2)&amp;"/"&amp;RIGHT(VLOOKUP(VALUE(LEFT($C615,4)),送件!$1:$1048576,15,FALSE),2)</f>
        <v>2024/05/02</v>
      </c>
      <c r="H615" s="85" t="s">
        <v>2665</v>
      </c>
      <c r="I615" s="105">
        <v>1.0509999999999999</v>
      </c>
      <c r="J615" s="100">
        <v>106.1</v>
      </c>
      <c r="K615" s="102">
        <v>45439</v>
      </c>
      <c r="L615" s="87">
        <v>45446</v>
      </c>
      <c r="M615" s="85">
        <v>100.5</v>
      </c>
      <c r="N615" s="84" t="s">
        <v>1490</v>
      </c>
      <c r="O615" s="85" t="s">
        <v>2747</v>
      </c>
      <c r="P615" s="85" t="s">
        <v>4434</v>
      </c>
    </row>
    <row r="616" spans="1:16" x14ac:dyDescent="0.3">
      <c r="A616" s="85">
        <v>84672</v>
      </c>
      <c r="B616" s="85" t="s">
        <v>6773</v>
      </c>
      <c r="C616" s="85" t="s">
        <v>1803</v>
      </c>
      <c r="D616" s="85">
        <v>2.1</v>
      </c>
      <c r="E616" s="85" t="s">
        <v>2583</v>
      </c>
      <c r="F616" s="85" t="e">
        <f>LEFT(VLOOKUP(VALUE(LEFT($C616,4)),送件!$1:$1048576,11,FALSE),3)+1911&amp;"/"&amp;MID(VLOOKUP(VALUE(LEFT($C616,4)),送件!$1:$1048576,11,FALSE),4,2)&amp;"/"&amp;RIGHT(VLOOKUP(VALUE(LEFT($C616,4)),送件!$1:$1048576,11,FALSE),2)</f>
        <v>#VALUE!</v>
      </c>
      <c r="G616" s="85" t="e">
        <f>LEFT(VLOOKUP(VALUE(LEFT($C616,4)),送件!$1:$1048576,15,FALSE),3)+1911&amp;"/"&amp;MID(VLOOKUP(VALUE(LEFT($C616,4)),送件!$1:$1048576,15,FALSE),4,2)&amp;"/"&amp;RIGHT(VLOOKUP(VALUE(LEFT($C616,4)),送件!$1:$1048576,15,FALSE),2)</f>
        <v>#VALUE!</v>
      </c>
      <c r="H616" s="85" t="s">
        <v>4208</v>
      </c>
      <c r="I616" s="105">
        <v>1.1000000000000001</v>
      </c>
      <c r="J616" s="100">
        <v>193.6</v>
      </c>
      <c r="K616" s="102">
        <v>45442</v>
      </c>
      <c r="L616" s="87">
        <v>45449</v>
      </c>
      <c r="M616" s="85">
        <v>114.7</v>
      </c>
      <c r="N616" s="84" t="s">
        <v>1490</v>
      </c>
      <c r="O616" s="85" t="s">
        <v>4558</v>
      </c>
      <c r="P616" s="85" t="s">
        <v>4434</v>
      </c>
    </row>
    <row r="617" spans="1:16" x14ac:dyDescent="0.3">
      <c r="A617" s="85">
        <v>27561</v>
      </c>
      <c r="B617" s="85" t="s">
        <v>6796</v>
      </c>
      <c r="C617" s="85" t="str">
        <f ca="1">"TCRI"&amp;VLOOKUP(VALUE(LEFT($C617,4)), TCRI!$A:$B,2,FALSE)</f>
        <v>TCRI5</v>
      </c>
      <c r="D617" s="85">
        <v>3</v>
      </c>
      <c r="E617" s="85" t="s">
        <v>2194</v>
      </c>
      <c r="F617" s="85" t="str">
        <f ca="1">LEFT(VLOOKUP(VALUE(LEFT($C617,4)),送件!$1:$1048576,11,FALSE),3)+1911&amp;"/"&amp;MID(VLOOKUP(VALUE(LEFT($C617,4)),送件!$1:$1048576,11,FALSE),4,2)&amp;"/"&amp;RIGHT(VLOOKUP(VALUE(LEFT($C617,4)),送件!$1:$1048576,11,FALSE),2)</f>
        <v>2024/04/18</v>
      </c>
      <c r="G617" s="85" t="str">
        <f ca="1">LEFT(VLOOKUP(VALUE(LEFT($C617,4)),送件!$1:$1048576,15,FALSE),3)+1911&amp;"/"&amp;MID(VLOOKUP(VALUE(LEFT($C617,4)),送件!$1:$1048576,15,FALSE),4,2)&amp;"/"&amp;RIGHT(VLOOKUP(VALUE(LEFT($C617,4)),送件!$1:$1048576,15,FALSE),2)</f>
        <v>2024/05/07</v>
      </c>
      <c r="H617" s="85" t="s">
        <v>6841</v>
      </c>
      <c r="I617" s="105">
        <v>1.0549999999999999</v>
      </c>
      <c r="J617" s="100">
        <v>94.3</v>
      </c>
      <c r="K617" s="102">
        <v>45442</v>
      </c>
      <c r="L617" s="87">
        <v>45449</v>
      </c>
      <c r="M617" s="85">
        <v>101</v>
      </c>
      <c r="N617" s="84" t="s">
        <v>1490</v>
      </c>
      <c r="O617" s="85" t="s">
        <v>2485</v>
      </c>
      <c r="P617" s="85" t="s">
        <v>4435</v>
      </c>
    </row>
    <row r="618" spans="1:16" x14ac:dyDescent="0.3">
      <c r="A618" s="85">
        <v>65151</v>
      </c>
      <c r="B618" s="85" t="s">
        <v>6775</v>
      </c>
      <c r="C618" s="85" t="s">
        <v>12</v>
      </c>
      <c r="D618" s="85">
        <v>10</v>
      </c>
      <c r="E618" s="85" t="s">
        <v>2249</v>
      </c>
      <c r="F618" s="85" t="s">
        <v>6865</v>
      </c>
      <c r="G618" s="85" t="s">
        <v>6866</v>
      </c>
      <c r="H618" s="85" t="s">
        <v>6841</v>
      </c>
      <c r="I618" s="105">
        <v>1.02</v>
      </c>
      <c r="J618" s="100">
        <v>886</v>
      </c>
      <c r="K618" s="102">
        <v>45443</v>
      </c>
      <c r="L618" s="87">
        <v>45450</v>
      </c>
      <c r="M618" s="85">
        <v>116.37</v>
      </c>
      <c r="N618" s="84" t="s">
        <v>1490</v>
      </c>
      <c r="O618" s="85" t="s">
        <v>4558</v>
      </c>
      <c r="P618" s="85" t="s">
        <v>4434</v>
      </c>
    </row>
    <row r="619" spans="1:16" x14ac:dyDescent="0.3">
      <c r="A619" s="85">
        <v>84673</v>
      </c>
      <c r="B619" s="85" t="s">
        <v>6802</v>
      </c>
      <c r="C619" s="85" t="s">
        <v>10</v>
      </c>
      <c r="D619" s="85">
        <v>3.9</v>
      </c>
      <c r="E619" s="85" t="s">
        <v>2583</v>
      </c>
      <c r="F619" s="85" t="s">
        <v>6867</v>
      </c>
      <c r="G619" s="85" t="s">
        <v>6868</v>
      </c>
      <c r="H619" s="85" t="s">
        <v>6845</v>
      </c>
      <c r="I619" s="105">
        <v>1.29</v>
      </c>
      <c r="J619" s="100">
        <v>236.1</v>
      </c>
      <c r="K619" s="102">
        <v>45443</v>
      </c>
      <c r="L619" s="87">
        <v>45450</v>
      </c>
      <c r="M619" s="85">
        <v>100.5</v>
      </c>
      <c r="N619" s="84" t="s">
        <v>1490</v>
      </c>
      <c r="O619" s="85" t="s">
        <v>4558</v>
      </c>
      <c r="P619" s="85" t="s">
        <v>4435</v>
      </c>
    </row>
    <row r="620" spans="1:16" x14ac:dyDescent="0.3">
      <c r="A620" s="85">
        <v>65461</v>
      </c>
      <c r="B620" s="85" t="s">
        <v>6772</v>
      </c>
      <c r="C620" s="85" t="str">
        <f ca="1">"TCRI"&amp;VLOOKUP(VALUE(LEFT($C620,4)), TCRI!$A:$B,2,FALSE)</f>
        <v>TCRI7</v>
      </c>
      <c r="D620" s="85">
        <v>6</v>
      </c>
      <c r="E620" s="85" t="s">
        <v>2249</v>
      </c>
      <c r="F620" s="85" t="str">
        <f ca="1">LEFT(VLOOKUP(VALUE(LEFT($C620,4)),送件!$1:$1048576,11,FALSE),3)+1911&amp;"/"&amp;MID(VLOOKUP(VALUE(LEFT($C620,4)),送件!$1:$1048576,11,FALSE),4,2)&amp;"/"&amp;RIGHT(VLOOKUP(VALUE(LEFT($C620,4)),送件!$1:$1048576,11,FALSE),2)</f>
        <v>2024/04/30</v>
      </c>
      <c r="G620" s="85" t="str">
        <f ca="1">LEFT(VLOOKUP(VALUE(LEFT($C620,4)),送件!$1:$1048576,15,FALSE),3)+1911&amp;"/"&amp;MID(VLOOKUP(VALUE(LEFT($C620,4)),送件!$1:$1048576,15,FALSE),4,2)&amp;"/"&amp;RIGHT(VLOOKUP(VALUE(LEFT($C620,4)),送件!$1:$1048576,15,FALSE),2)</f>
        <v>2024/05/17</v>
      </c>
      <c r="H620" s="85" t="s">
        <v>6857</v>
      </c>
      <c r="I620" s="105">
        <v>1.0517000000000001</v>
      </c>
      <c r="J620" s="100">
        <v>158.80000000000001</v>
      </c>
      <c r="K620" s="102">
        <v>45448</v>
      </c>
      <c r="L620" s="87">
        <v>45456</v>
      </c>
      <c r="M620" s="85">
        <v>100.5</v>
      </c>
      <c r="N620" s="84" t="s">
        <v>1490</v>
      </c>
      <c r="O620" s="85" t="s">
        <v>26</v>
      </c>
      <c r="P620" s="85" t="s">
        <v>4435</v>
      </c>
    </row>
    <row r="621" spans="1:16" x14ac:dyDescent="0.3">
      <c r="A621" s="85">
        <v>35831</v>
      </c>
      <c r="B621" s="85" t="s">
        <v>6780</v>
      </c>
      <c r="C621" s="85" t="str">
        <f ca="1">"TCRI"&amp;VLOOKUP(VALUE(LEFT($C621,4)), TCRI!$A:$B,2,FALSE)</f>
        <v>TCRI5</v>
      </c>
      <c r="D621" s="85">
        <v>2</v>
      </c>
      <c r="E621" s="85" t="s">
        <v>2583</v>
      </c>
      <c r="F621" s="85" t="str">
        <f ca="1">LEFT(VLOOKUP(VALUE(LEFT($C621,4)),送件!$1:$1048576,11,FALSE),3)+1911&amp;"/"&amp;MID(VLOOKUP(VALUE(LEFT($C621,4)),送件!$1:$1048576,11,FALSE),4,2)&amp;"/"&amp;RIGHT(VLOOKUP(VALUE(LEFT($C621,4)),送件!$1:$1048576,11,FALSE),2)</f>
        <v>2024/05/03</v>
      </c>
      <c r="G621" s="85" t="str">
        <f ca="1">LEFT(VLOOKUP(VALUE(LEFT($C621,4)),送件!$1:$1048576,15,FALSE),3)+1911&amp;"/"&amp;MID(VLOOKUP(VALUE(LEFT($C621,4)),送件!$1:$1048576,15,FALSE),4,2)&amp;"/"&amp;RIGHT(VLOOKUP(VALUE(LEFT($C621,4)),送件!$1:$1048576,15,FALSE),2)</f>
        <v>2024/05/21</v>
      </c>
      <c r="H621" s="85" t="s">
        <v>6856</v>
      </c>
      <c r="I621" s="105">
        <v>1.0501</v>
      </c>
      <c r="J621" s="100">
        <v>359.7</v>
      </c>
      <c r="K621" s="102">
        <v>45450</v>
      </c>
      <c r="L621" s="87">
        <v>45460</v>
      </c>
      <c r="M621" s="85">
        <v>100</v>
      </c>
      <c r="N621" s="84" t="s">
        <v>1490</v>
      </c>
      <c r="O621" s="85" t="s">
        <v>26</v>
      </c>
      <c r="P621" s="85" t="s">
        <v>4435</v>
      </c>
    </row>
    <row r="622" spans="1:16" x14ac:dyDescent="0.3">
      <c r="A622" s="85">
        <v>35832</v>
      </c>
      <c r="B622" s="85" t="s">
        <v>6781</v>
      </c>
      <c r="C622" s="85" t="str">
        <f ca="1">"TCRI"&amp;VLOOKUP(VALUE(LEFT($C622,4)), TCRI!$A:$B,2,FALSE)</f>
        <v>TCRI5</v>
      </c>
      <c r="D622" s="85">
        <v>10</v>
      </c>
      <c r="E622" s="85" t="s">
        <v>2583</v>
      </c>
      <c r="F622" s="85" t="str">
        <f ca="1">LEFT(VLOOKUP(VALUE(LEFT($C622,4)),送件!$1:$1048576,11,FALSE),3)+1911&amp;"/"&amp;MID(VLOOKUP(VALUE(LEFT($C622,4)),送件!$1:$1048576,11,FALSE),4,2)&amp;"/"&amp;RIGHT(VLOOKUP(VALUE(LEFT($C622,4)),送件!$1:$1048576,11,FALSE),2)</f>
        <v>2024/05/03</v>
      </c>
      <c r="G622" s="85" t="str">
        <f ca="1">LEFT(VLOOKUP(VALUE(LEFT($C622,4)),送件!$1:$1048576,15,FALSE),3)+1911&amp;"/"&amp;MID(VLOOKUP(VALUE(LEFT($C622,4)),送件!$1:$1048576,15,FALSE),4,2)&amp;"/"&amp;RIGHT(VLOOKUP(VALUE(LEFT($C622,4)),送件!$1:$1048576,15,FALSE),2)</f>
        <v>2024/05/21</v>
      </c>
      <c r="H622" s="85" t="s">
        <v>6862</v>
      </c>
      <c r="I622" s="105">
        <v>1.02</v>
      </c>
      <c r="J622" s="100">
        <v>347.5</v>
      </c>
      <c r="K622" s="102">
        <v>45462</v>
      </c>
      <c r="L622" s="87">
        <v>45469</v>
      </c>
      <c r="M622" s="85">
        <v>117.07</v>
      </c>
      <c r="N622" s="84" t="s">
        <v>1490</v>
      </c>
      <c r="O622" s="85" t="s">
        <v>26</v>
      </c>
      <c r="P622" s="85" t="s">
        <v>4434</v>
      </c>
    </row>
    <row r="623" spans="1:16" x14ac:dyDescent="0.3">
      <c r="A623" s="85">
        <v>61255</v>
      </c>
      <c r="B623" s="85" t="s">
        <v>6804</v>
      </c>
      <c r="C623" s="85" t="str">
        <f ca="1">"TCRI"&amp;VLOOKUP(VALUE(LEFT($C623,4)), TCRI!$A:$B,2,FALSE)</f>
        <v>TCRI6</v>
      </c>
      <c r="D623" s="85">
        <v>6</v>
      </c>
      <c r="E623" s="85" t="s">
        <v>3071</v>
      </c>
      <c r="F623" s="85" t="str">
        <f ca="1">LEFT(VLOOKUP(VALUE(LEFT($C623,4)),送件!$1:$1048576,11,FALSE),3)+1911&amp;"/"&amp;MID(VLOOKUP(VALUE(LEFT($C623,4)),送件!$1:$1048576,11,FALSE),4,2)&amp;"/"&amp;RIGHT(VLOOKUP(VALUE(LEFT($C623,4)),送件!$1:$1048576,11,FALSE),2)</f>
        <v>2024/05/06</v>
      </c>
      <c r="G623" s="85" t="str">
        <f ca="1">LEFT(VLOOKUP(VALUE(LEFT($C623,4)),送件!$1:$1048576,15,FALSE),3)+1911&amp;"/"&amp;MID(VLOOKUP(VALUE(LEFT($C623,4)),送件!$1:$1048576,15,FALSE),4,2)&amp;"/"&amp;RIGHT(VLOOKUP(VALUE(LEFT($C623,4)),送件!$1:$1048576,15,FALSE),2)</f>
        <v>2024/05/22</v>
      </c>
      <c r="H623" s="85" t="s">
        <v>2266</v>
      </c>
      <c r="I623" s="105">
        <v>1.0224</v>
      </c>
      <c r="J623" s="100">
        <v>114</v>
      </c>
      <c r="K623" s="102">
        <v>45464</v>
      </c>
      <c r="L623" s="87">
        <v>45471</v>
      </c>
      <c r="M623" s="85">
        <v>118.47</v>
      </c>
      <c r="N623" s="84" t="s">
        <v>1490</v>
      </c>
      <c r="O623" s="85" t="s">
        <v>2485</v>
      </c>
      <c r="P623" s="85" t="s">
        <v>4434</v>
      </c>
    </row>
    <row r="624" spans="1:16" x14ac:dyDescent="0.3">
      <c r="A624" s="85">
        <v>15601</v>
      </c>
      <c r="B624" s="85" t="s">
        <v>6807</v>
      </c>
      <c r="C624" s="85" t="str">
        <f ca="1">"TCRI"&amp;VLOOKUP(VALUE(LEFT($C624,4)), TCRI!$A:$B,2,FALSE)</f>
        <v>TCRI4</v>
      </c>
      <c r="D624" s="85">
        <v>10</v>
      </c>
      <c r="E624" s="85" t="s">
        <v>2249</v>
      </c>
      <c r="F624" s="85" t="str">
        <f ca="1">LEFT(VLOOKUP(VALUE(LEFT($C624,4)),送件!$1:$1048576,11,FALSE),3)+1911&amp;"/"&amp;MID(VLOOKUP(VALUE(LEFT($C624,4)),送件!$1:$1048576,11,FALSE),4,2)&amp;"/"&amp;RIGHT(VLOOKUP(VALUE(LEFT($C624,4)),送件!$1:$1048576,11,FALSE),2)</f>
        <v>2024/05/15</v>
      </c>
      <c r="G624" s="85" t="str">
        <f ca="1">LEFT(VLOOKUP(VALUE(LEFT($C624,4)),送件!$1:$1048576,15,FALSE),3)+1911&amp;"/"&amp;MID(VLOOKUP(VALUE(LEFT($C624,4)),送件!$1:$1048576,15,FALSE),4,2)&amp;"/"&amp;RIGHT(VLOOKUP(VALUE(LEFT($C624,4)),送件!$1:$1048576,15,FALSE),2)</f>
        <v>2024/05/31</v>
      </c>
      <c r="H624" s="85" t="s">
        <v>6864</v>
      </c>
      <c r="I624" s="105">
        <v>1.02</v>
      </c>
      <c r="J624" s="100">
        <v>292.10000000000002</v>
      </c>
      <c r="K624" s="102">
        <v>45467</v>
      </c>
      <c r="L624" s="87">
        <v>45474</v>
      </c>
      <c r="M624" s="85">
        <v>118.38</v>
      </c>
      <c r="N624" s="84" t="s">
        <v>1564</v>
      </c>
      <c r="O624" s="85" t="s">
        <v>24</v>
      </c>
      <c r="P624" s="85" t="s">
        <v>4434</v>
      </c>
    </row>
    <row r="625" spans="1:16" x14ac:dyDescent="0.3">
      <c r="A625" s="85">
        <v>62433</v>
      </c>
      <c r="B625" s="85" t="s">
        <v>6812</v>
      </c>
      <c r="C625" s="85" t="str">
        <f ca="1">"TCRI"&amp;VLOOKUP(VALUE(LEFT($C625,4)), TCRI!$A:$B,2,FALSE)</f>
        <v>TCRI7</v>
      </c>
      <c r="D625" s="85">
        <v>3</v>
      </c>
      <c r="E625" s="85" t="s">
        <v>2557</v>
      </c>
      <c r="F625" s="85" t="str">
        <f ca="1">LEFT(VLOOKUP(VALUE(LEFT($C625,4)),送件!$1:$1048576,11,FALSE),3)+1911&amp;"/"&amp;MID(VLOOKUP(VALUE(LEFT($C625,4)),送件!$1:$1048576,11,FALSE),4,2)&amp;"/"&amp;RIGHT(VLOOKUP(VALUE(LEFT($C625,4)),送件!$1:$1048576,11,FALSE),2)</f>
        <v>2024/05/17</v>
      </c>
      <c r="G625" s="85" t="str">
        <f ca="1">LEFT(VLOOKUP(VALUE(LEFT($C625,4)),送件!$1:$1048576,15,FALSE),3)+1911&amp;"/"&amp;MID(VLOOKUP(VALUE(LEFT($C625,4)),送件!$1:$1048576,15,FALSE),4,2)&amp;"/"&amp;RIGHT(VLOOKUP(VALUE(LEFT($C625,4)),送件!$1:$1048576,15,FALSE),2)</f>
        <v>2024/06/04</v>
      </c>
      <c r="H625" s="85" t="s">
        <v>2687</v>
      </c>
      <c r="I625" s="105">
        <v>1.06</v>
      </c>
      <c r="J625" s="100">
        <v>65.8</v>
      </c>
      <c r="K625" s="102">
        <v>45468</v>
      </c>
      <c r="L625" s="87">
        <v>45475</v>
      </c>
      <c r="M625" s="85">
        <v>101</v>
      </c>
      <c r="N625" s="84" t="s">
        <v>1490</v>
      </c>
      <c r="O625" s="85" t="s">
        <v>4558</v>
      </c>
      <c r="P625" s="85" t="s">
        <v>4435</v>
      </c>
    </row>
    <row r="626" spans="1:16" x14ac:dyDescent="0.3">
      <c r="A626" s="85">
        <v>67531</v>
      </c>
      <c r="B626" s="85" t="s">
        <v>6789</v>
      </c>
      <c r="C626" s="85" t="str">
        <f ca="1">"TCRI"&amp;VLOOKUP(VALUE(LEFT($C626,4)), TCRI!$A:$B,2,FALSE)</f>
        <v>TCRI6</v>
      </c>
      <c r="D626" s="85">
        <v>10</v>
      </c>
      <c r="E626" s="85" t="s">
        <v>3071</v>
      </c>
      <c r="F626" s="85" t="str">
        <f ca="1">LEFT(VLOOKUP(VALUE(LEFT($C626,4)),送件!$1:$1048576,11,FALSE),3)+1911&amp;"/"&amp;MID(VLOOKUP(VALUE(LEFT($C626,4)),送件!$1:$1048576,11,FALSE),4,2)&amp;"/"&amp;RIGHT(VLOOKUP(VALUE(LEFT($C626,4)),送件!$1:$1048576,11,FALSE),2)</f>
        <v>2024/05/14</v>
      </c>
      <c r="G626" s="85" t="str">
        <f ca="1">LEFT(VLOOKUP(VALUE(LEFT($C626,4)),送件!$1:$1048576,15,FALSE),3)+1911&amp;"/"&amp;MID(VLOOKUP(VALUE(LEFT($C626,4)),送件!$1:$1048576,15,FALSE),4,2)&amp;"/"&amp;RIGHT(VLOOKUP(VALUE(LEFT($C626,4)),送件!$1:$1048576,15,FALSE),2)</f>
        <v>2024/05/30</v>
      </c>
      <c r="H626" s="85" t="s">
        <v>6869</v>
      </c>
      <c r="I626" s="105">
        <v>1.0549999999999999</v>
      </c>
      <c r="J626" s="100">
        <v>125</v>
      </c>
      <c r="K626" s="102">
        <v>45468</v>
      </c>
      <c r="L626" s="87">
        <v>45475</v>
      </c>
      <c r="M626" s="85">
        <v>101</v>
      </c>
      <c r="N626" s="84" t="s">
        <v>1490</v>
      </c>
      <c r="O626" s="85" t="s">
        <v>4558</v>
      </c>
      <c r="P626" s="85" t="s">
        <v>4435</v>
      </c>
    </row>
    <row r="627" spans="1:16" x14ac:dyDescent="0.3">
      <c r="A627" s="85">
        <v>33121</v>
      </c>
      <c r="B627" s="85" t="s">
        <v>6827</v>
      </c>
      <c r="C627" s="85" t="str">
        <f ca="1">"TCRI"&amp;VLOOKUP(VALUE(LEFT($C627,4)), TCRI!$A:$B,2,FALSE)</f>
        <v>TCRI6</v>
      </c>
      <c r="D627" s="85">
        <v>10</v>
      </c>
      <c r="E627" s="85" t="s">
        <v>2249</v>
      </c>
      <c r="F627" s="85" t="str">
        <f ca="1">LEFT(VLOOKUP(VALUE(LEFT($C627,4)),送件!$1:$1048576,11,FALSE),3)+1911&amp;"/"&amp;MID(VLOOKUP(VALUE(LEFT($C627,4)),送件!$1:$1048576,11,FALSE),4,2)&amp;"/"&amp;RIGHT(VLOOKUP(VALUE(LEFT($C627,4)),送件!$1:$1048576,11,FALSE),2)</f>
        <v>2024/05/07</v>
      </c>
      <c r="G627" s="85" t="str">
        <f ca="1">LEFT(VLOOKUP(VALUE(LEFT($C627,4)),送件!$1:$1048576,15,FALSE),3)+1911&amp;"/"&amp;MID(VLOOKUP(VALUE(LEFT($C627,4)),送件!$1:$1048576,15,FALSE),4,2)&amp;"/"&amp;RIGHT(VLOOKUP(VALUE(LEFT($C627,4)),送件!$1:$1048576,15,FALSE),2)</f>
        <v>2024/05/23</v>
      </c>
      <c r="H627" s="85" t="s">
        <v>2687</v>
      </c>
      <c r="I627" s="105">
        <v>1.0878000000000001</v>
      </c>
      <c r="J627" s="100">
        <v>76.8</v>
      </c>
      <c r="K627" s="102">
        <v>45468</v>
      </c>
      <c r="L627" s="87">
        <v>45475</v>
      </c>
      <c r="M627" s="85">
        <v>100.5</v>
      </c>
      <c r="N627" s="84" t="s">
        <v>1490</v>
      </c>
      <c r="O627" s="85" t="s">
        <v>4558</v>
      </c>
      <c r="P627" s="85" t="s">
        <v>4435</v>
      </c>
    </row>
    <row r="628" spans="1:16" x14ac:dyDescent="0.3">
      <c r="A628" s="85">
        <v>24866</v>
      </c>
      <c r="B628" s="85" t="s">
        <v>6795</v>
      </c>
      <c r="C628" s="85" t="str">
        <f ca="1">"TCRI"&amp;VLOOKUP(VALUE(LEFT($C628,4)), TCRI!$A:$B,2,FALSE)</f>
        <v>TCRI6</v>
      </c>
      <c r="D628" s="85">
        <v>6</v>
      </c>
      <c r="E628" s="85" t="s">
        <v>2557</v>
      </c>
      <c r="F628" s="85" t="str">
        <f ca="1">LEFT(VLOOKUP(VALUE(LEFT($C628,4)),送件!$1:$1048576,11,FALSE),3)+1911&amp;"/"&amp;MID(VLOOKUP(VALUE(LEFT($C628,4)),送件!$1:$1048576,11,FALSE),4,2)&amp;"/"&amp;RIGHT(VLOOKUP(VALUE(LEFT($C628,4)),送件!$1:$1048576,11,FALSE),2)</f>
        <v>2024/04/17</v>
      </c>
      <c r="G628" s="85" t="str">
        <f ca="1">LEFT(VLOOKUP(VALUE(LEFT($C628,4)),送件!$1:$1048576,15,FALSE),3)+1911&amp;"/"&amp;MID(VLOOKUP(VALUE(LEFT($C628,4)),送件!$1:$1048576,15,FALSE),4,2)&amp;"/"&amp;RIGHT(VLOOKUP(VALUE(LEFT($C628,4)),送件!$1:$1048576,15,FALSE),2)</f>
        <v>2024/05/06</v>
      </c>
      <c r="H628" s="85" t="s">
        <v>2693</v>
      </c>
      <c r="I628" s="105">
        <v>1.0588</v>
      </c>
      <c r="J628" s="100">
        <v>126</v>
      </c>
      <c r="K628" s="102">
        <v>45474</v>
      </c>
      <c r="L628" s="87">
        <v>45481</v>
      </c>
      <c r="M628" s="85">
        <v>101</v>
      </c>
      <c r="N628" s="84" t="s">
        <v>1490</v>
      </c>
      <c r="O628" s="85" t="s">
        <v>2485</v>
      </c>
      <c r="P628" s="85" t="s">
        <v>4435</v>
      </c>
    </row>
    <row r="629" spans="1:16" x14ac:dyDescent="0.3">
      <c r="A629" s="85">
        <v>65096</v>
      </c>
      <c r="B629" s="85" t="s">
        <v>6753</v>
      </c>
      <c r="C629" s="85" t="str">
        <f ca="1">"TCRI"&amp;VLOOKUP(VALUE(LEFT($C629,4)), TCRI!$A:$B,2,FALSE)</f>
        <v>TCRI5</v>
      </c>
      <c r="D629" s="85">
        <v>5</v>
      </c>
      <c r="E629" s="85" t="s">
        <v>2249</v>
      </c>
      <c r="F629" s="85" t="str">
        <f ca="1">LEFT(VLOOKUP(VALUE(LEFT($C629,4)),送件!$1:$1048576,11,FALSE),3)+1911&amp;"/"&amp;MID(VLOOKUP(VALUE(LEFT($C629,4)),送件!$1:$1048576,11,FALSE),4,2)&amp;"/"&amp;RIGHT(VLOOKUP(VALUE(LEFT($C629,4)),送件!$1:$1048576,11,FALSE),2)</f>
        <v>2024/05/07</v>
      </c>
      <c r="G629" s="85" t="str">
        <f ca="1">LEFT(VLOOKUP(VALUE(LEFT($C629,4)),送件!$1:$1048576,15,FALSE),3)+1911&amp;"/"&amp;MID(VLOOKUP(VALUE(LEFT($C629,4)),送件!$1:$1048576,15,FALSE),4,2)&amp;"/"&amp;RIGHT(VLOOKUP(VALUE(LEFT($C629,4)),送件!$1:$1048576,15,FALSE),2)</f>
        <v>2024/05/23</v>
      </c>
      <c r="H629" s="85" t="s">
        <v>6871</v>
      </c>
      <c r="I629" s="105">
        <v>1.03</v>
      </c>
      <c r="J629" s="100">
        <v>41.5</v>
      </c>
      <c r="K629" s="102">
        <v>45476</v>
      </c>
      <c r="L629" s="87">
        <v>45483</v>
      </c>
      <c r="M629" s="85">
        <v>115.46</v>
      </c>
      <c r="N629" s="84" t="s">
        <v>1490</v>
      </c>
      <c r="O629" s="85" t="s">
        <v>26</v>
      </c>
      <c r="P629" s="85" t="s">
        <v>4434</v>
      </c>
    </row>
    <row r="630" spans="1:16" x14ac:dyDescent="0.3">
      <c r="A630" s="85">
        <v>66241</v>
      </c>
      <c r="B630" s="85" t="s">
        <v>6684</v>
      </c>
      <c r="C630" s="85" t="s">
        <v>46</v>
      </c>
      <c r="D630" s="85">
        <v>1</v>
      </c>
      <c r="E630" s="85" t="s">
        <v>4431</v>
      </c>
      <c r="F630" s="85" t="e">
        <f>LEFT(VLOOKUP(VALUE(LEFT($C630,4)),送件!$1:$1048576,11,FALSE),3)+1911&amp;"/"&amp;MID(VLOOKUP(VALUE(LEFT($C630,4)),送件!$1:$1048576,11,FALSE),4,2)&amp;"/"&amp;RIGHT(VLOOKUP(VALUE(LEFT($C630,4)),送件!$1:$1048576,11,FALSE),2)</f>
        <v>#VALUE!</v>
      </c>
      <c r="G630" s="85" t="e">
        <f>LEFT(VLOOKUP(VALUE(LEFT($C630,4)),送件!$1:$1048576,15,FALSE),3)+1911&amp;"/"&amp;MID(VLOOKUP(VALUE(LEFT($C630,4)),送件!$1:$1048576,15,FALSE),4,2)&amp;"/"&amp;RIGHT(VLOOKUP(VALUE(LEFT($C630,4)),送件!$1:$1048576,15,FALSE),2)</f>
        <v>#VALUE!</v>
      </c>
      <c r="H630" s="85" t="s">
        <v>6872</v>
      </c>
      <c r="I630" s="105">
        <v>1.03</v>
      </c>
      <c r="J630" s="100">
        <v>42.2</v>
      </c>
      <c r="K630" s="102">
        <v>45478</v>
      </c>
      <c r="L630" s="87">
        <v>45485</v>
      </c>
      <c r="M630" s="85">
        <v>113.98</v>
      </c>
      <c r="N630" s="84" t="s">
        <v>1564</v>
      </c>
      <c r="O630" s="85" t="s">
        <v>2536</v>
      </c>
      <c r="P630" s="85" t="s">
        <v>4434</v>
      </c>
    </row>
    <row r="631" spans="1:16" x14ac:dyDescent="0.3">
      <c r="A631" s="85">
        <v>61875</v>
      </c>
      <c r="B631" s="85" t="s">
        <v>6834</v>
      </c>
      <c r="C631" s="85" t="str">
        <f ca="1">"TCRI"&amp;VLOOKUP(VALUE(LEFT($C631,4)), TCRI!$A:$B,2,FALSE)</f>
        <v>TCRI5</v>
      </c>
      <c r="D631" s="85">
        <v>5</v>
      </c>
      <c r="E631" s="85" t="s">
        <v>2136</v>
      </c>
      <c r="F631" s="85" t="str">
        <f ca="1">LEFT(VLOOKUP(VALUE(LEFT($C631,4)),送件!$1:$1048576,11,FALSE),3)+1911&amp;"/"&amp;MID(VLOOKUP(VALUE(LEFT($C631,4)),送件!$1:$1048576,11,FALSE),4,2)&amp;"/"&amp;RIGHT(VLOOKUP(VALUE(LEFT($C631,4)),送件!$1:$1048576,11,FALSE),2)</f>
        <v>2024/05/24</v>
      </c>
      <c r="G631" s="85" t="str">
        <f ca="1">LEFT(VLOOKUP(VALUE(LEFT($C631,4)),送件!$1:$1048576,15,FALSE),3)+1911&amp;"/"&amp;MID(VLOOKUP(VALUE(LEFT($C631,4)),送件!$1:$1048576,15,FALSE),4,2)&amp;"/"&amp;RIGHT(VLOOKUP(VALUE(LEFT($C631,4)),送件!$1:$1048576,15,FALSE),2)</f>
        <v>2024/06/12</v>
      </c>
      <c r="H631" s="85" t="s">
        <v>4234</v>
      </c>
      <c r="I631" s="105">
        <v>1.0996999999999999</v>
      </c>
      <c r="J631" s="100">
        <v>288</v>
      </c>
      <c r="K631" s="102">
        <v>45483</v>
      </c>
      <c r="L631" s="87">
        <v>45490</v>
      </c>
      <c r="M631" s="85">
        <v>119.63</v>
      </c>
      <c r="N631" s="84" t="s">
        <v>1490</v>
      </c>
      <c r="O631" s="85" t="s">
        <v>4558</v>
      </c>
      <c r="P631" s="85" t="s">
        <v>4434</v>
      </c>
    </row>
    <row r="632" spans="1:16" x14ac:dyDescent="0.3">
      <c r="A632" s="85">
        <v>24394</v>
      </c>
      <c r="B632" s="85" t="s">
        <v>6809</v>
      </c>
      <c r="C632" s="85" t="str">
        <f ca="1">"TCRI"&amp;VLOOKUP(VALUE(LEFT($C632,4)), TCRI!$A:$B,2,FALSE)</f>
        <v>TCRI3</v>
      </c>
      <c r="D632" s="85">
        <v>25</v>
      </c>
      <c r="E632" s="85" t="s">
        <v>2583</v>
      </c>
      <c r="F632" s="85" t="str">
        <f ca="1">LEFT(VLOOKUP(VALUE(LEFT($C632,4)),送件!$1:$1048576,11,FALSE),3)+1911&amp;"/"&amp;MID(VLOOKUP(VALUE(LEFT($C632,4)),送件!$1:$1048576,11,FALSE),4,2)&amp;"/"&amp;RIGHT(VLOOKUP(VALUE(LEFT($C632,4)),送件!$1:$1048576,11,FALSE),2)</f>
        <v>2024/05/31</v>
      </c>
      <c r="G632" s="85" t="str">
        <f ca="1">LEFT(VLOOKUP(VALUE(LEFT($C632,4)),送件!$1:$1048576,15,FALSE),3)+1911&amp;"/"&amp;MID(VLOOKUP(VALUE(LEFT($C632,4)),送件!$1:$1048576,15,FALSE),4,2)&amp;"/"&amp;RIGHT(VLOOKUP(VALUE(LEFT($C632,4)),送件!$1:$1048576,15,FALSE),2)</f>
        <v>2024/06/19</v>
      </c>
      <c r="H632" s="85" t="s">
        <v>4235</v>
      </c>
      <c r="I632" s="105">
        <v>1.05</v>
      </c>
      <c r="J632" s="100">
        <v>143.1</v>
      </c>
      <c r="K632" s="102">
        <v>45483</v>
      </c>
      <c r="L632" s="87">
        <v>45490</v>
      </c>
      <c r="M632" s="85">
        <v>100.5</v>
      </c>
      <c r="N632" s="84" t="s">
        <v>1490</v>
      </c>
      <c r="O632" s="85" t="s">
        <v>4558</v>
      </c>
      <c r="P632" s="85" t="s">
        <v>4435</v>
      </c>
    </row>
    <row r="633" spans="1:16" x14ac:dyDescent="0.3">
      <c r="A633" s="85">
        <v>41903</v>
      </c>
      <c r="B633" s="85" t="s">
        <v>6837</v>
      </c>
      <c r="C633" s="85" t="str">
        <f ca="1">"TCRI"&amp;VLOOKUP(VALUE(LEFT($C633,4)), TCRI!$A:$B,2,FALSE)</f>
        <v>TCRI5</v>
      </c>
      <c r="D633" s="85">
        <v>7</v>
      </c>
      <c r="E633" s="85" t="s">
        <v>2194</v>
      </c>
      <c r="F633" s="85" t="str">
        <f ca="1">LEFT(VLOOKUP(VALUE(LEFT($C633,4)),送件!$1:$1048576,11,FALSE),3)+1911&amp;"/"&amp;MID(VLOOKUP(VALUE(LEFT($C633,4)),送件!$1:$1048576,11,FALSE),4,2)&amp;"/"&amp;RIGHT(VLOOKUP(VALUE(LEFT($C633,4)),送件!$1:$1048576,11,FALSE),2)</f>
        <v>2024/05/31</v>
      </c>
      <c r="G633" s="85" t="str">
        <f ca="1">LEFT(VLOOKUP(VALUE(LEFT($C633,4)),送件!$1:$1048576,15,FALSE),3)+1911&amp;"/"&amp;MID(VLOOKUP(VALUE(LEFT($C633,4)),送件!$1:$1048576,15,FALSE),4,2)&amp;"/"&amp;RIGHT(VLOOKUP(VALUE(LEFT($C633,4)),送件!$1:$1048576,15,FALSE),2)</f>
        <v>2024/06/19</v>
      </c>
      <c r="H633" s="85" t="s">
        <v>6882</v>
      </c>
      <c r="I633" s="105">
        <v>1.0900000000000001</v>
      </c>
      <c r="J633" s="100">
        <v>56.1</v>
      </c>
      <c r="K633" s="102">
        <v>45484</v>
      </c>
      <c r="L633" s="87">
        <v>45491</v>
      </c>
      <c r="M633" s="85">
        <v>101.5</v>
      </c>
      <c r="N633" s="84" t="s">
        <v>1490</v>
      </c>
      <c r="O633" s="85" t="s">
        <v>2485</v>
      </c>
      <c r="P633" s="85" t="s">
        <v>4435</v>
      </c>
    </row>
    <row r="634" spans="1:16" x14ac:dyDescent="0.3">
      <c r="A634" s="85">
        <v>84781</v>
      </c>
      <c r="B634" s="85" t="s">
        <v>6819</v>
      </c>
      <c r="C634" s="85" t="str">
        <f ca="1">"TCRI"&amp;VLOOKUP(VALUE(LEFT($C634,4)), TCRI!$A:$B,2,FALSE)</f>
        <v>TCRI5</v>
      </c>
      <c r="D634" s="85">
        <v>15</v>
      </c>
      <c r="E634" s="85" t="s">
        <v>2249</v>
      </c>
      <c r="F634" s="85" t="str">
        <f ca="1">LEFT(VLOOKUP(VALUE(LEFT($C634,4)),送件!$1:$1048576,11,FALSE),3)+1911&amp;"/"&amp;MID(VLOOKUP(VALUE(LEFT($C634,4)),送件!$1:$1048576,11,FALSE),4,2)&amp;"/"&amp;RIGHT(VLOOKUP(VALUE(LEFT($C634,4)),送件!$1:$1048576,11,FALSE),2)</f>
        <v>2024/05/31</v>
      </c>
      <c r="G634" s="85" t="str">
        <f ca="1">LEFT(VLOOKUP(VALUE(LEFT($C634,4)),送件!$1:$1048576,15,FALSE),3)+1911&amp;"/"&amp;MID(VLOOKUP(VALUE(LEFT($C634,4)),送件!$1:$1048576,15,FALSE),4,2)&amp;"/"&amp;RIGHT(VLOOKUP(VALUE(LEFT($C634,4)),送件!$1:$1048576,15,FALSE),2)</f>
        <v>2024/06/19</v>
      </c>
      <c r="H634" s="85" t="s">
        <v>6875</v>
      </c>
      <c r="I634" s="105">
        <v>1.02</v>
      </c>
      <c r="J634" s="100">
        <v>392.2</v>
      </c>
      <c r="K634" s="102">
        <v>45488</v>
      </c>
      <c r="L634" s="87">
        <v>45495</v>
      </c>
      <c r="M634" s="85">
        <v>119.19</v>
      </c>
      <c r="N634" s="84" t="s">
        <v>1490</v>
      </c>
      <c r="O634" s="85" t="s">
        <v>4558</v>
      </c>
      <c r="P634" s="85" t="s">
        <v>4434</v>
      </c>
    </row>
    <row r="635" spans="1:16" x14ac:dyDescent="0.3">
      <c r="A635" s="85">
        <v>45721</v>
      </c>
      <c r="B635" s="85" t="s">
        <v>6738</v>
      </c>
      <c r="C635" s="85" t="str">
        <f ca="1">"TCRI"&amp;VLOOKUP(VALUE(LEFT($C635,4)), TCRI!$A:$B,2,FALSE)</f>
        <v>TCRI6</v>
      </c>
      <c r="D635" s="85">
        <v>5</v>
      </c>
      <c r="E635" s="85" t="s">
        <v>1492</v>
      </c>
      <c r="F635" s="85" t="str">
        <f ca="1">LEFT(VLOOKUP(VALUE(LEFT($C635,4)),送件!$1:$1048576,11,FALSE),3)+1911&amp;"/"&amp;MID(VLOOKUP(VALUE(LEFT($C635,4)),送件!$1:$1048576,11,FALSE),4,2)&amp;"/"&amp;RIGHT(VLOOKUP(VALUE(LEFT($C635,4)),送件!$1:$1048576,11,FALSE),2)</f>
        <v>2023/12/29</v>
      </c>
      <c r="G635" s="85" t="str">
        <f ca="1">LEFT(VLOOKUP(VALUE(LEFT($C635,4)),送件!$1:$1048576,15,FALSE),3)+1911&amp;"/"&amp;MID(VLOOKUP(VALUE(LEFT($C635,4)),送件!$1:$1048576,15,FALSE),4,2)&amp;"/"&amp;RIGHT(VLOOKUP(VALUE(LEFT($C635,4)),送件!$1:$1048576,15,FALSE),2)</f>
        <v>2024/01/17</v>
      </c>
      <c r="H635" s="85" t="s">
        <v>6881</v>
      </c>
      <c r="I635" s="105">
        <v>1.1217999999999999</v>
      </c>
      <c r="J635" s="100">
        <v>175</v>
      </c>
      <c r="K635" s="102">
        <v>45489</v>
      </c>
      <c r="L635" s="87">
        <v>45496</v>
      </c>
      <c r="M635" s="85">
        <v>116.21</v>
      </c>
      <c r="N635" s="84" t="s">
        <v>1490</v>
      </c>
      <c r="O635" s="85" t="s">
        <v>26</v>
      </c>
      <c r="P635" s="85" t="s">
        <v>4434</v>
      </c>
    </row>
    <row r="636" spans="1:16" x14ac:dyDescent="0.3">
      <c r="A636" s="85">
        <v>33621</v>
      </c>
      <c r="B636" s="85" t="s">
        <v>6838</v>
      </c>
      <c r="C636" s="85" t="s">
        <v>46</v>
      </c>
      <c r="D636" s="85">
        <v>12</v>
      </c>
      <c r="E636" s="85" t="s">
        <v>1500</v>
      </c>
      <c r="F636" s="85" t="e">
        <f>LEFT(VLOOKUP(VALUE(LEFT($C636,4)),送件!$1:$1048576,11,FALSE),3)+1911&amp;"/"&amp;MID(VLOOKUP(VALUE(LEFT($C636,4)),送件!$1:$1048576,11,FALSE),4,2)&amp;"/"&amp;RIGHT(VLOOKUP(VALUE(LEFT($C636,4)),送件!$1:$1048576,11,FALSE),2)</f>
        <v>#VALUE!</v>
      </c>
      <c r="G636" s="85" t="e">
        <f>LEFT(VLOOKUP(VALUE(LEFT($C636,4)),送件!$1:$1048576,15,FALSE),3)+1911&amp;"/"&amp;MID(VLOOKUP(VALUE(LEFT($C636,4)),送件!$1:$1048576,15,FALSE),4,2)&amp;"/"&amp;RIGHT(VLOOKUP(VALUE(LEFT($C636,4)),送件!$1:$1048576,15,FALSE),2)</f>
        <v>#VALUE!</v>
      </c>
      <c r="H636" s="85" t="s">
        <v>6881</v>
      </c>
      <c r="I636" s="105">
        <v>1.02</v>
      </c>
      <c r="J636" s="100">
        <v>254</v>
      </c>
      <c r="K636" s="102">
        <v>45489</v>
      </c>
      <c r="L636" s="87">
        <v>45496</v>
      </c>
      <c r="M636" s="85">
        <v>123.26</v>
      </c>
      <c r="N636" s="84" t="s">
        <v>1564</v>
      </c>
      <c r="O636" s="85" t="s">
        <v>2536</v>
      </c>
      <c r="P636" s="85" t="s">
        <v>4434</v>
      </c>
    </row>
    <row r="637" spans="1:16" x14ac:dyDescent="0.3">
      <c r="A637" s="85">
        <v>24395</v>
      </c>
      <c r="B637" s="85" t="s">
        <v>6810</v>
      </c>
      <c r="C637" s="85" t="str">
        <f ca="1">"TCRI"&amp;VLOOKUP(VALUE(LEFT($C637,4)), TCRI!$A:$B,2,FALSE)</f>
        <v>TCRI3</v>
      </c>
      <c r="D637" s="85">
        <v>5</v>
      </c>
      <c r="E637" s="85" t="s">
        <v>2583</v>
      </c>
      <c r="F637" s="85" t="str">
        <f ca="1">LEFT(VLOOKUP(VALUE(LEFT($C637,4)),送件!$1:$1048576,11,FALSE),3)+1911&amp;"/"&amp;MID(VLOOKUP(VALUE(LEFT($C637,4)),送件!$1:$1048576,11,FALSE),4,2)&amp;"/"&amp;RIGHT(VLOOKUP(VALUE(LEFT($C637,4)),送件!$1:$1048576,11,FALSE),2)</f>
        <v>2024/05/31</v>
      </c>
      <c r="G637" s="85" t="str">
        <f ca="1">LEFT(VLOOKUP(VALUE(LEFT($C637,4)),送件!$1:$1048576,15,FALSE),3)+1911&amp;"/"&amp;MID(VLOOKUP(VALUE(LEFT($C637,4)),送件!$1:$1048576,15,FALSE),4,2)&amp;"/"&amp;RIGHT(VLOOKUP(VALUE(LEFT($C637,4)),送件!$1:$1048576,15,FALSE),2)</f>
        <v>2024/06/19</v>
      </c>
      <c r="H637" s="85" t="s">
        <v>6888</v>
      </c>
      <c r="I637" s="105">
        <v>1.02</v>
      </c>
      <c r="J637" s="100">
        <v>139</v>
      </c>
      <c r="K637" s="102">
        <v>45495</v>
      </c>
      <c r="L637" s="87">
        <v>45504</v>
      </c>
      <c r="M637" s="85">
        <v>120.31</v>
      </c>
      <c r="N637" s="84" t="s">
        <v>1490</v>
      </c>
      <c r="O637" s="85" t="s">
        <v>4558</v>
      </c>
      <c r="P637" s="85" t="s">
        <v>4434</v>
      </c>
    </row>
    <row r="638" spans="1:16" x14ac:dyDescent="0.3">
      <c r="A638" s="85">
        <v>99332</v>
      </c>
      <c r="B638" s="85" t="s">
        <v>6814</v>
      </c>
      <c r="C638" s="85" t="str">
        <f ca="1">"TCRI"&amp;VLOOKUP(VALUE(LEFT($C638,4)), TCRI!$A:$B,2,FALSE)</f>
        <v>TCRI3</v>
      </c>
      <c r="D638" s="85">
        <v>60</v>
      </c>
      <c r="E638" s="85" t="s">
        <v>2189</v>
      </c>
      <c r="F638" s="85" t="str">
        <f ca="1">LEFT(VLOOKUP(VALUE(LEFT($C638,4)),送件!$1:$1048576,11,FALSE),3)+1911&amp;"/"&amp;MID(VLOOKUP(VALUE(LEFT($C638,4)),送件!$1:$1048576,11,FALSE),4,2)&amp;"/"&amp;RIGHT(VLOOKUP(VALUE(LEFT($C638,4)),送件!$1:$1048576,11,FALSE),2)</f>
        <v>2024/06/12</v>
      </c>
      <c r="G638" s="85" t="str">
        <f ca="1">LEFT(VLOOKUP(VALUE(LEFT($C638,4)),送件!$1:$1048576,15,FALSE),3)+1911&amp;"/"&amp;MID(VLOOKUP(VALUE(LEFT($C638,4)),送件!$1:$1048576,15,FALSE),4,2)&amp;"/"&amp;RIGHT(VLOOKUP(VALUE(LEFT($C638,4)),送件!$1:$1048576,15,FALSE),2)</f>
        <v>2024/06/28</v>
      </c>
      <c r="H638" s="85" t="s">
        <v>6890</v>
      </c>
      <c r="I638" s="105">
        <v>1.0207999999999999</v>
      </c>
      <c r="J638" s="100">
        <v>51.8</v>
      </c>
      <c r="K638" s="102">
        <v>45496</v>
      </c>
      <c r="L638" s="87">
        <v>45505</v>
      </c>
      <c r="M638" s="85">
        <v>104.82</v>
      </c>
      <c r="N638" s="84" t="s">
        <v>1490</v>
      </c>
      <c r="O638" s="85" t="s">
        <v>24</v>
      </c>
      <c r="P638" s="85" t="s">
        <v>4434</v>
      </c>
    </row>
    <row r="639" spans="1:16" x14ac:dyDescent="0.3">
      <c r="A639" s="85">
        <v>26417</v>
      </c>
      <c r="B639" s="85" t="s">
        <v>6829</v>
      </c>
      <c r="C639" s="85" t="str">
        <f ca="1">"TCRI"&amp;VLOOKUP(VALUE(LEFT($C639,4)), TCRI!$A:$B,2,FALSE)</f>
        <v>TCRI6</v>
      </c>
      <c r="D639" s="85">
        <v>5.9</v>
      </c>
      <c r="E639" s="85" t="s">
        <v>1497</v>
      </c>
      <c r="F639" s="85" t="str">
        <f ca="1">LEFT(VLOOKUP(VALUE(LEFT($C639,4)),送件!$1:$1048576,11,FALSE),3)+1911&amp;"/"&amp;MID(VLOOKUP(VALUE(LEFT($C639,4)),送件!$1:$1048576,11,FALSE),4,2)&amp;"/"&amp;RIGHT(VLOOKUP(VALUE(LEFT($C639,4)),送件!$1:$1048576,11,FALSE),2)</f>
        <v>2024/06/14</v>
      </c>
      <c r="G639" s="85" t="str">
        <f ca="1">LEFT(VLOOKUP(VALUE(LEFT($C639,4)),送件!$1:$1048576,15,FALSE),3)+1911&amp;"/"&amp;MID(VLOOKUP(VALUE(LEFT($C639,4)),送件!$1:$1048576,15,FALSE),4,2)&amp;"/"&amp;RIGHT(VLOOKUP(VALUE(LEFT($C639,4)),送件!$1:$1048576,15,FALSE),2)</f>
        <v>2024/07/02</v>
      </c>
      <c r="H639" s="85" t="s">
        <v>6897</v>
      </c>
      <c r="I639" s="105">
        <v>1.02</v>
      </c>
      <c r="J639" s="100">
        <v>22.7</v>
      </c>
      <c r="K639" s="102">
        <v>45499</v>
      </c>
      <c r="L639" s="87">
        <v>45506</v>
      </c>
      <c r="M639" s="85">
        <v>104.88</v>
      </c>
      <c r="N639" s="84" t="s">
        <v>1490</v>
      </c>
      <c r="O639" s="85" t="s">
        <v>4558</v>
      </c>
      <c r="P639" s="85" t="s">
        <v>4434</v>
      </c>
    </row>
    <row r="640" spans="1:16" x14ac:dyDescent="0.3">
      <c r="A640" s="85">
        <v>30165</v>
      </c>
      <c r="B640" s="85" t="s">
        <v>6859</v>
      </c>
      <c r="C640" s="85" t="str">
        <f ca="1">"TCRI"&amp;VLOOKUP(VALUE(LEFT($C640,4)), TCRI!$A:$B,2,FALSE)</f>
        <v>TCRI6</v>
      </c>
      <c r="D640" s="85">
        <v>5</v>
      </c>
      <c r="E640" s="85" t="s">
        <v>2249</v>
      </c>
      <c r="F640" s="85" t="str">
        <f ca="1">LEFT(VLOOKUP(VALUE(LEFT($C640,4)),送件!$1:$1048576,11,FALSE),3)+1911&amp;"/"&amp;MID(VLOOKUP(VALUE(LEFT($C640,4)),送件!$1:$1048576,11,FALSE),4,2)&amp;"/"&amp;RIGHT(VLOOKUP(VALUE(LEFT($C640,4)),送件!$1:$1048576,11,FALSE),2)</f>
        <v>2024/06/19</v>
      </c>
      <c r="G640" s="85" t="str">
        <f ca="1">LEFT(VLOOKUP(VALUE(LEFT($C640,4)),送件!$1:$1048576,15,FALSE),3)+1911&amp;"/"&amp;MID(VLOOKUP(VALUE(LEFT($C640,4)),送件!$1:$1048576,15,FALSE),4,2)&amp;"/"&amp;RIGHT(VLOOKUP(VALUE(LEFT($C640,4)),送件!$1:$1048576,15,FALSE),2)</f>
        <v>2024/07/05</v>
      </c>
      <c r="H640" s="85" t="s">
        <v>6907</v>
      </c>
      <c r="I640" s="105">
        <v>1.0568</v>
      </c>
      <c r="J640" s="100">
        <v>72.599999999999994</v>
      </c>
      <c r="K640" s="102">
        <v>45499</v>
      </c>
      <c r="L640" s="87">
        <v>45506</v>
      </c>
      <c r="M640" s="85">
        <v>101</v>
      </c>
      <c r="N640" s="84" t="s">
        <v>1490</v>
      </c>
      <c r="O640" s="85" t="s">
        <v>4558</v>
      </c>
      <c r="P640" s="85" t="s">
        <v>4435</v>
      </c>
    </row>
    <row r="641" spans="1:16" x14ac:dyDescent="0.3">
      <c r="A641" s="85">
        <v>33245</v>
      </c>
      <c r="B641" s="85" t="s">
        <v>6831</v>
      </c>
      <c r="C641" s="85" t="str">
        <f ca="1">"TCRI"&amp;VLOOKUP(VALUE(LEFT($C641,4)), TCRI!$A:$B,2,FALSE)</f>
        <v>TCRI4</v>
      </c>
      <c r="D641" s="85">
        <v>15</v>
      </c>
      <c r="E641" s="85" t="s">
        <v>2249</v>
      </c>
      <c r="F641" s="85" t="str">
        <f ca="1">LEFT(VLOOKUP(VALUE(LEFT($C641,4)),送件!$1:$1048576,11,FALSE),3)+1911&amp;"/"&amp;MID(VLOOKUP(VALUE(LEFT($C641,4)),送件!$1:$1048576,11,FALSE),4,2)&amp;"/"&amp;RIGHT(VLOOKUP(VALUE(LEFT($C641,4)),送件!$1:$1048576,11,FALSE),2)</f>
        <v>2024/06/28</v>
      </c>
      <c r="G641" s="85" t="str">
        <f ca="1">LEFT(VLOOKUP(VALUE(LEFT($C641,4)),送件!$1:$1048576,15,FALSE),3)+1911&amp;"/"&amp;MID(VLOOKUP(VALUE(LEFT($C641,4)),送件!$1:$1048576,15,FALSE),4,2)&amp;"/"&amp;RIGHT(VLOOKUP(VALUE(LEFT($C641,4)),送件!$1:$1048576,15,FALSE),2)</f>
        <v>2024/07/16</v>
      </c>
      <c r="H641" s="85" t="s">
        <v>2013</v>
      </c>
      <c r="I641" s="105">
        <v>1.0694999999999999</v>
      </c>
      <c r="J641" s="100">
        <v>754</v>
      </c>
      <c r="K641" s="102">
        <v>45504</v>
      </c>
      <c r="L641" s="87">
        <v>45511</v>
      </c>
      <c r="M641" s="85">
        <v>100.2</v>
      </c>
      <c r="N641" s="84" t="s">
        <v>1564</v>
      </c>
      <c r="O641" s="85" t="s">
        <v>2551</v>
      </c>
      <c r="P641" s="85" t="s">
        <v>4435</v>
      </c>
    </row>
    <row r="642" spans="1:16" x14ac:dyDescent="0.3">
      <c r="A642" s="85">
        <v>62695</v>
      </c>
      <c r="B642" s="85" t="s">
        <v>6832</v>
      </c>
      <c r="C642" s="85" t="str">
        <f ca="1">"TCRI"&amp;VLOOKUP(VALUE(LEFT($C642,4)), TCRI!$A:$B,2,FALSE)</f>
        <v>TCRI4</v>
      </c>
      <c r="D642" s="85">
        <v>20</v>
      </c>
      <c r="E642" s="85" t="s">
        <v>3071</v>
      </c>
      <c r="F642" s="85" t="str">
        <f ca="1">LEFT(VLOOKUP(VALUE(LEFT($C642,4)),送件!$1:$1048576,11,FALSE),3)+1911&amp;"/"&amp;MID(VLOOKUP(VALUE(LEFT($C642,4)),送件!$1:$1048576,11,FALSE),4,2)&amp;"/"&amp;RIGHT(VLOOKUP(VALUE(LEFT($C642,4)),送件!$1:$1048576,11,FALSE),2)</f>
        <v>2024/06/19</v>
      </c>
      <c r="G642" s="85" t="str">
        <f ca="1">LEFT(VLOOKUP(VALUE(LEFT($C642,4)),送件!$1:$1048576,15,FALSE),3)+1911&amp;"/"&amp;MID(VLOOKUP(VALUE(LEFT($C642,4)),送件!$1:$1048576,15,FALSE),4,2)&amp;"/"&amp;RIGHT(VLOOKUP(VALUE(LEFT($C642,4)),送件!$1:$1048576,15,FALSE),2)</f>
        <v>2024/07/05</v>
      </c>
      <c r="H642" s="85" t="s">
        <v>6906</v>
      </c>
      <c r="I642" s="105">
        <v>1.0287999999999999</v>
      </c>
      <c r="J642" s="100">
        <v>93</v>
      </c>
      <c r="K642" s="102">
        <v>45506</v>
      </c>
      <c r="L642" s="87">
        <v>45513</v>
      </c>
      <c r="M642" s="85">
        <v>115.07</v>
      </c>
      <c r="N642" s="84" t="s">
        <v>1490</v>
      </c>
      <c r="O642" s="85" t="s">
        <v>4558</v>
      </c>
      <c r="P642" s="85" t="s">
        <v>4434</v>
      </c>
    </row>
    <row r="643" spans="1:16" x14ac:dyDescent="0.3">
      <c r="A643" s="85">
        <v>62696</v>
      </c>
      <c r="B643" s="85" t="s">
        <v>6833</v>
      </c>
      <c r="C643" s="85" t="str">
        <f ca="1">"TCRI"&amp;VLOOKUP(VALUE(LEFT($C643,4)), TCRI!$A:$B,2,FALSE)</f>
        <v>TCRI4</v>
      </c>
      <c r="D643" s="85">
        <v>10</v>
      </c>
      <c r="E643" s="85" t="s">
        <v>3071</v>
      </c>
      <c r="F643" s="85" t="str">
        <f ca="1">LEFT(VLOOKUP(VALUE(LEFT($C643,4)),送件!$1:$1048576,11,FALSE),3)+1911&amp;"/"&amp;MID(VLOOKUP(VALUE(LEFT($C643,4)),送件!$1:$1048576,11,FALSE),4,2)&amp;"/"&amp;RIGHT(VLOOKUP(VALUE(LEFT($C643,4)),送件!$1:$1048576,11,FALSE),2)</f>
        <v>2024/06/19</v>
      </c>
      <c r="G643" s="85" t="str">
        <f ca="1">LEFT(VLOOKUP(VALUE(LEFT($C643,4)),送件!$1:$1048576,15,FALSE),3)+1911&amp;"/"&amp;MID(VLOOKUP(VALUE(LEFT($C643,4)),送件!$1:$1048576,15,FALSE),4,2)&amp;"/"&amp;RIGHT(VLOOKUP(VALUE(LEFT($C643,4)),送件!$1:$1048576,15,FALSE),2)</f>
        <v>2024/07/05</v>
      </c>
      <c r="H643" s="85" t="s">
        <v>2013</v>
      </c>
      <c r="I643" s="105">
        <v>1.0825</v>
      </c>
      <c r="J643" s="100">
        <v>101</v>
      </c>
      <c r="K643" s="102">
        <v>45506</v>
      </c>
      <c r="L643" s="87">
        <v>45513</v>
      </c>
      <c r="M643" s="85">
        <v>100</v>
      </c>
      <c r="N643" s="84" t="s">
        <v>1490</v>
      </c>
      <c r="O643" s="85" t="s">
        <v>4558</v>
      </c>
      <c r="P643" s="85" t="s">
        <v>4435</v>
      </c>
    </row>
    <row r="644" spans="1:16" x14ac:dyDescent="0.3">
      <c r="A644" s="85">
        <v>36053</v>
      </c>
      <c r="B644" s="85" t="s">
        <v>6843</v>
      </c>
      <c r="C644" s="85" t="str">
        <f ca="1">"TCRI"&amp;VLOOKUP(VALUE(LEFT($C644,4)), TCRI!$A:$B,2,FALSE)</f>
        <v>TCRI5</v>
      </c>
      <c r="D644" s="85">
        <v>10</v>
      </c>
      <c r="E644" s="85" t="s">
        <v>2249</v>
      </c>
      <c r="F644" s="85" t="str">
        <f ca="1">LEFT(VLOOKUP(VALUE(LEFT($C644,4)),送件!$1:$1048576,11,FALSE),3)+1911&amp;"/"&amp;MID(VLOOKUP(VALUE(LEFT($C644,4)),送件!$1:$1048576,11,FALSE),4,2)&amp;"/"&amp;RIGHT(VLOOKUP(VALUE(LEFT($C644,4)),送件!$1:$1048576,11,FALSE),2)</f>
        <v>2024/06/28</v>
      </c>
      <c r="G644" s="85" t="str">
        <f ca="1">LEFT(VLOOKUP(VALUE(LEFT($C644,4)),送件!$1:$1048576,15,FALSE),3)+1911&amp;"/"&amp;MID(VLOOKUP(VALUE(LEFT($C644,4)),送件!$1:$1048576,15,FALSE),4,2)&amp;"/"&amp;RIGHT(VLOOKUP(VALUE(LEFT($C644,4)),送件!$1:$1048576,15,FALSE),2)</f>
        <v>2024/07/16</v>
      </c>
      <c r="H644" s="85" t="s">
        <v>2307</v>
      </c>
      <c r="I644" s="105">
        <v>1.0649999999999999</v>
      </c>
      <c r="J644" s="100">
        <v>51</v>
      </c>
      <c r="K644" s="102">
        <v>45510</v>
      </c>
      <c r="L644" s="87">
        <v>45517</v>
      </c>
      <c r="M644" s="85">
        <v>100.5</v>
      </c>
      <c r="N644" s="84" t="s">
        <v>1490</v>
      </c>
      <c r="O644" s="85" t="s">
        <v>4561</v>
      </c>
      <c r="P644" s="85" t="s">
        <v>4435</v>
      </c>
    </row>
    <row r="645" spans="1:16" x14ac:dyDescent="0.3">
      <c r="A645" s="85">
        <v>140201</v>
      </c>
      <c r="B645" s="85" t="s">
        <v>6839</v>
      </c>
      <c r="C645" s="85" t="str">
        <f ca="1">"TCRI"&amp;VLOOKUP(VALUE(LEFT($C645,4)), TCRI!$A:$B,2,FALSE)</f>
        <v>TCRI3</v>
      </c>
      <c r="D645" s="85">
        <v>10</v>
      </c>
      <c r="E645" s="85" t="s">
        <v>2249</v>
      </c>
      <c r="F645" s="85" t="str">
        <f ca="1">LEFT(VLOOKUP(VALUE(LEFT($C645,4)),送件!$1:$1048576,11,FALSE),3)+1911&amp;"/"&amp;MID(VLOOKUP(VALUE(LEFT($C645,4)),送件!$1:$1048576,11,FALSE),4,2)&amp;"/"&amp;RIGHT(VLOOKUP(VALUE(LEFT($C645,4)),送件!$1:$1048576,11,FALSE),2)</f>
        <v>2024/06/13</v>
      </c>
      <c r="G645" s="85" t="str">
        <f ca="1">LEFT(VLOOKUP(VALUE(LEFT($C645,4)),送件!$1:$1048576,15,FALSE),3)+1911&amp;"/"&amp;MID(VLOOKUP(VALUE(LEFT($C645,4)),送件!$1:$1048576,15,FALSE),4,2)&amp;"/"&amp;RIGHT(VLOOKUP(VALUE(LEFT($C645,4)),送件!$1:$1048576,15,FALSE),2)</f>
        <v>2024/06/24</v>
      </c>
      <c r="H645" s="85" t="s">
        <v>6915</v>
      </c>
      <c r="I645" s="105">
        <v>1.0992999999999999</v>
      </c>
      <c r="J645" s="100">
        <v>45.4</v>
      </c>
      <c r="K645" s="102">
        <v>45512</v>
      </c>
      <c r="L645" s="87">
        <v>45519</v>
      </c>
      <c r="M645" s="85">
        <v>102</v>
      </c>
      <c r="N645" s="84" t="s">
        <v>1564</v>
      </c>
      <c r="O645" s="85" t="s">
        <v>24</v>
      </c>
      <c r="P645" s="85" t="s">
        <v>4435</v>
      </c>
    </row>
    <row r="646" spans="1:16" x14ac:dyDescent="0.3">
      <c r="A646" s="85">
        <v>140202</v>
      </c>
      <c r="B646" s="85" t="s">
        <v>6840</v>
      </c>
      <c r="C646" s="85" t="str">
        <f ca="1">"TCRI"&amp;VLOOKUP(VALUE(LEFT($C646,4)), TCRI!$A:$B,2,FALSE)</f>
        <v>TCRI3</v>
      </c>
      <c r="D646" s="85">
        <v>15</v>
      </c>
      <c r="E646" s="85" t="s">
        <v>2249</v>
      </c>
      <c r="F646" s="85" t="str">
        <f ca="1">LEFT(VLOOKUP(VALUE(LEFT($C646,4)),送件!$1:$1048576,11,FALSE),3)+1911&amp;"/"&amp;MID(VLOOKUP(VALUE(LEFT($C646,4)),送件!$1:$1048576,11,FALSE),4,2)&amp;"/"&amp;RIGHT(VLOOKUP(VALUE(LEFT($C646,4)),送件!$1:$1048576,11,FALSE),2)</f>
        <v>2024/06/13</v>
      </c>
      <c r="G646" s="85" t="str">
        <f ca="1">LEFT(VLOOKUP(VALUE(LEFT($C646,4)),送件!$1:$1048576,15,FALSE),3)+1911&amp;"/"&amp;MID(VLOOKUP(VALUE(LEFT($C646,4)),送件!$1:$1048576,15,FALSE),4,2)&amp;"/"&amp;RIGHT(VLOOKUP(VALUE(LEFT($C646,4)),送件!$1:$1048576,15,FALSE),2)</f>
        <v>2024/06/24</v>
      </c>
      <c r="H646" s="85" t="s">
        <v>6915</v>
      </c>
      <c r="I646" s="105">
        <v>1.0976999999999999</v>
      </c>
      <c r="J646" s="100">
        <v>33.700000000000003</v>
      </c>
      <c r="K646" s="102">
        <v>45512</v>
      </c>
      <c r="L646" s="87">
        <v>45519</v>
      </c>
      <c r="M646" s="85">
        <v>102</v>
      </c>
      <c r="N646" s="84" t="s">
        <v>1564</v>
      </c>
      <c r="O646" s="85" t="s">
        <v>24</v>
      </c>
      <c r="P646" s="85" t="s">
        <v>4435</v>
      </c>
    </row>
    <row r="647" spans="1:16" x14ac:dyDescent="0.3">
      <c r="A647" s="85">
        <v>41372</v>
      </c>
      <c r="B647" s="85" t="s">
        <v>6771</v>
      </c>
      <c r="C647" s="85" t="str">
        <f ca="1">"TCRI"&amp;VLOOKUP(VALUE(LEFT($C647,4)), TCRI!$A:$B,2,FALSE)</f>
        <v>TCRI4</v>
      </c>
      <c r="D647" s="85">
        <v>11</v>
      </c>
      <c r="E647" s="85" t="s">
        <v>2583</v>
      </c>
      <c r="F647" s="85" t="str">
        <f ca="1">LEFT(VLOOKUP(VALUE(LEFT($C647,4)),送件!$1:$1048576,11,FALSE),3)+1911&amp;"/"&amp;MID(VLOOKUP(VALUE(LEFT($C647,4)),送件!$1:$1048576,11,FALSE),4,2)&amp;"/"&amp;RIGHT(VLOOKUP(VALUE(LEFT($C647,4)),送件!$1:$1048576,11,FALSE),2)</f>
        <v>2024/03/18</v>
      </c>
      <c r="G647" s="85" t="str">
        <f ca="1">LEFT(VLOOKUP(VALUE(LEFT($C647,4)),送件!$1:$1048576,15,FALSE),3)+1911&amp;"/"&amp;MID(VLOOKUP(VALUE(LEFT($C647,4)),送件!$1:$1048576,15,FALSE),4,2)&amp;"/"&amp;RIGHT(VLOOKUP(VALUE(LEFT($C647,4)),送件!$1:$1048576,15,FALSE),2)</f>
        <v>2024/04/03</v>
      </c>
      <c r="H647" s="85" t="s">
        <v>6917</v>
      </c>
      <c r="I647" s="105">
        <v>1.0956999999999999</v>
      </c>
      <c r="J647" s="100">
        <v>166</v>
      </c>
      <c r="K647" s="102">
        <v>45516</v>
      </c>
      <c r="L647" s="87">
        <v>45523</v>
      </c>
      <c r="M647" s="85">
        <v>100.5</v>
      </c>
      <c r="N647" s="84" t="s">
        <v>1490</v>
      </c>
      <c r="O647" s="85" t="s">
        <v>2747</v>
      </c>
      <c r="P647" s="85" t="s">
        <v>4435</v>
      </c>
    </row>
    <row r="648" spans="1:16" x14ac:dyDescent="0.3">
      <c r="A648" s="85">
        <v>15364</v>
      </c>
      <c r="B648" s="85" t="s">
        <v>6788</v>
      </c>
      <c r="C648" s="85" t="str">
        <f ca="1">"TCRI"&amp;VLOOKUP(VALUE(LEFT($C648,4)), TCRI!$A:$B,2,FALSE)</f>
        <v>TCRI6</v>
      </c>
      <c r="D648" s="85">
        <v>15</v>
      </c>
      <c r="E648" s="85" t="s">
        <v>4845</v>
      </c>
      <c r="F648" s="85" t="str">
        <f ca="1">LEFT(VLOOKUP(VALUE(LEFT($C648,4)),送件!$1:$1048576,11,FALSE),3)+1911&amp;"/"&amp;MID(VLOOKUP(VALUE(LEFT($C648,4)),送件!$1:$1048576,11,FALSE),4,2)&amp;"/"&amp;RIGHT(VLOOKUP(VALUE(LEFT($C648,4)),送件!$1:$1048576,11,FALSE),2)</f>
        <v>2024/07/08</v>
      </c>
      <c r="G648" s="85" t="str">
        <f ca="1">LEFT(VLOOKUP(VALUE(LEFT($C648,4)),送件!$1:$1048576,15,FALSE),3)+1911&amp;"/"&amp;MID(VLOOKUP(VALUE(LEFT($C648,4)),送件!$1:$1048576,15,FALSE),4,2)&amp;"/"&amp;RIGHT(VLOOKUP(VALUE(LEFT($C648,4)),送件!$1:$1048576,15,FALSE),2)</f>
        <v>2024/07/24</v>
      </c>
      <c r="H648" s="85" t="s">
        <v>2320</v>
      </c>
      <c r="I648" s="105">
        <v>1.06</v>
      </c>
      <c r="J648" s="100">
        <v>72.260000000000005</v>
      </c>
      <c r="K648" s="102">
        <v>45516</v>
      </c>
      <c r="L648" s="87">
        <v>45523</v>
      </c>
      <c r="M648" s="85">
        <v>100</v>
      </c>
      <c r="N648" s="84" t="s">
        <v>1490</v>
      </c>
      <c r="O648" s="85" t="s">
        <v>26</v>
      </c>
      <c r="P648" s="85" t="s">
        <v>4435</v>
      </c>
    </row>
    <row r="649" spans="1:16" x14ac:dyDescent="0.3">
      <c r="A649" s="85">
        <v>68301</v>
      </c>
      <c r="B649" s="85" t="s">
        <v>6816</v>
      </c>
      <c r="C649" s="85" t="str">
        <f ca="1">"TCRI"&amp;VLOOKUP(VALUE(LEFT($C649,4)), TCRI!$A:$B,2,FALSE)</f>
        <v>TCRI5</v>
      </c>
      <c r="D649" s="85">
        <v>5</v>
      </c>
      <c r="E649" s="85" t="s">
        <v>1492</v>
      </c>
      <c r="F649" s="85" t="str">
        <f ca="1">LEFT(VLOOKUP(VALUE(LEFT($C649,4)),送件!$1:$1048576,11,FALSE),3)+1911&amp;"/"&amp;MID(VLOOKUP(VALUE(LEFT($C649,4)),送件!$1:$1048576,11,FALSE),4,2)&amp;"/"&amp;RIGHT(VLOOKUP(VALUE(LEFT($C649,4)),送件!$1:$1048576,11,FALSE),2)</f>
        <v>2024/06/21</v>
      </c>
      <c r="G649" s="85" t="str">
        <f ca="1">LEFT(VLOOKUP(VALUE(LEFT($C649,4)),送件!$1:$1048576,15,FALSE),3)+1911&amp;"/"&amp;MID(VLOOKUP(VALUE(LEFT($C649,4)),送件!$1:$1048576,15,FALSE),4,2)&amp;"/"&amp;RIGHT(VLOOKUP(VALUE(LEFT($C649,4)),送件!$1:$1048576,15,FALSE),2)</f>
        <v>2024/07/09</v>
      </c>
      <c r="H649" s="85" t="s">
        <v>6918</v>
      </c>
      <c r="I649" s="105">
        <v>1.0612999999999999</v>
      </c>
      <c r="J649" s="100">
        <v>150</v>
      </c>
      <c r="K649" s="102">
        <v>45519</v>
      </c>
      <c r="L649" s="87">
        <v>45526</v>
      </c>
      <c r="M649" s="85">
        <v>110.28</v>
      </c>
      <c r="N649" s="84" t="s">
        <v>1490</v>
      </c>
      <c r="O649" s="85" t="s">
        <v>26</v>
      </c>
      <c r="P649" s="85" t="s">
        <v>4434</v>
      </c>
    </row>
    <row r="650" spans="1:16" x14ac:dyDescent="0.3">
      <c r="A650" s="85">
        <v>35181</v>
      </c>
      <c r="B650" s="85" t="s">
        <v>6786</v>
      </c>
      <c r="C650" s="85" t="s">
        <v>2568</v>
      </c>
      <c r="D650" s="85">
        <v>3</v>
      </c>
      <c r="E650" s="85" t="s">
        <v>1492</v>
      </c>
      <c r="F650" s="85" t="e">
        <f>LEFT(VLOOKUP(VALUE(LEFT($C650,4)),送件!$1:$1048576,11,FALSE),3)+1911&amp;"/"&amp;MID(VLOOKUP(VALUE(LEFT($C650,4)),送件!$1:$1048576,11,FALSE),4,2)&amp;"/"&amp;RIGHT(VLOOKUP(VALUE(LEFT($C650,4)),送件!$1:$1048576,11,FALSE),2)</f>
        <v>#VALUE!</v>
      </c>
      <c r="G650" s="85" t="e">
        <f>LEFT(VLOOKUP(VALUE(LEFT($C650,4)),送件!$1:$1048576,15,FALSE),3)+1911&amp;"/"&amp;MID(VLOOKUP(VALUE(LEFT($C650,4)),送件!$1:$1048576,15,FALSE),4,2)&amp;"/"&amp;RIGHT(VLOOKUP(VALUE(LEFT($C650,4)),送件!$1:$1048576,15,FALSE),2)</f>
        <v>#VALUE!</v>
      </c>
      <c r="H650" s="85" t="s">
        <v>6918</v>
      </c>
      <c r="I650" s="105">
        <v>1.0791999999999999</v>
      </c>
      <c r="J650" s="100">
        <v>35</v>
      </c>
      <c r="K650" s="102">
        <v>45519</v>
      </c>
      <c r="L650" s="87">
        <v>45526</v>
      </c>
      <c r="M650" s="85">
        <v>118.63</v>
      </c>
      <c r="N650" s="84" t="s">
        <v>1490</v>
      </c>
      <c r="O650" s="85" t="s">
        <v>4558</v>
      </c>
      <c r="P650" s="85" t="s">
        <v>4434</v>
      </c>
    </row>
    <row r="651" spans="1:16" x14ac:dyDescent="0.3">
      <c r="A651" s="85">
        <v>80914</v>
      </c>
      <c r="B651" s="85" t="s">
        <v>6825</v>
      </c>
      <c r="C651" s="85" t="str">
        <f ca="1">"TCRI"&amp;VLOOKUP(VALUE(LEFT($C651,4)), TCRI!$A:$B,2,FALSE)</f>
        <v>TCRI5</v>
      </c>
      <c r="D651" s="85">
        <v>5.5</v>
      </c>
      <c r="E651" s="85" t="s">
        <v>4431</v>
      </c>
      <c r="F651" s="85" t="str">
        <f ca="1">LEFT(VLOOKUP(VALUE(LEFT($C651,4)),送件!$1:$1048576,11,FALSE),3)+1911&amp;"/"&amp;MID(VLOOKUP(VALUE(LEFT($C651,4)),送件!$1:$1048576,11,FALSE),4,2)&amp;"/"&amp;RIGHT(VLOOKUP(VALUE(LEFT($C651,4)),送件!$1:$1048576,11,FALSE),2)</f>
        <v>2024/05/23</v>
      </c>
      <c r="G651" s="85" t="str">
        <f ca="1">LEFT(VLOOKUP(VALUE(LEFT($C651,4)),送件!$1:$1048576,15,FALSE),3)+1911&amp;"/"&amp;MID(VLOOKUP(VALUE(LEFT($C651,4)),送件!$1:$1048576,15,FALSE),4,2)&amp;"/"&amp;RIGHT(VLOOKUP(VALUE(LEFT($C651,4)),送件!$1:$1048576,15,FALSE),2)</f>
        <v>2024/06/11</v>
      </c>
      <c r="H651" s="85" t="s">
        <v>6926</v>
      </c>
      <c r="I651" s="105">
        <v>1.0580000000000001</v>
      </c>
      <c r="J651" s="100">
        <v>136</v>
      </c>
      <c r="K651" s="102">
        <v>45519</v>
      </c>
      <c r="L651" s="87">
        <v>45526</v>
      </c>
      <c r="M651" s="85">
        <v>100.5</v>
      </c>
      <c r="N651" s="84" t="s">
        <v>1490</v>
      </c>
      <c r="O651" s="85" t="s">
        <v>6850</v>
      </c>
      <c r="P651" s="85" t="s">
        <v>4435</v>
      </c>
    </row>
    <row r="652" spans="1:16" x14ac:dyDescent="0.3">
      <c r="A652" s="85">
        <v>89277</v>
      </c>
      <c r="B652" s="85" t="s">
        <v>6669</v>
      </c>
      <c r="C652" s="85" t="s">
        <v>1668</v>
      </c>
      <c r="D652" s="85">
        <v>5.9</v>
      </c>
      <c r="E652" s="85" t="s">
        <v>39</v>
      </c>
      <c r="F652" s="85">
        <v>45427</v>
      </c>
      <c r="G652" s="85">
        <v>45443</v>
      </c>
      <c r="H652" s="85" t="s">
        <v>6922</v>
      </c>
      <c r="I652" s="105">
        <v>1.02</v>
      </c>
      <c r="J652" s="100">
        <v>68.27</v>
      </c>
      <c r="K652" s="102">
        <v>45520</v>
      </c>
      <c r="L652" s="87">
        <v>45527</v>
      </c>
      <c r="M652" s="85">
        <v>111.53</v>
      </c>
      <c r="N652" s="84" t="s">
        <v>1490</v>
      </c>
      <c r="O652" s="85" t="s">
        <v>4561</v>
      </c>
      <c r="P652" s="85" t="s">
        <v>4434</v>
      </c>
    </row>
    <row r="653" spans="1:16" x14ac:dyDescent="0.3">
      <c r="A653" s="85">
        <v>64324</v>
      </c>
      <c r="B653" s="85" t="s">
        <v>6876</v>
      </c>
      <c r="C653" s="85" t="str">
        <f ca="1">"TCRI"&amp;VLOOKUP(VALUE(LEFT($C653,4)), TCRI!$A:$B,2,FALSE)</f>
        <v>TCRI6</v>
      </c>
      <c r="D653" s="85">
        <v>2.5</v>
      </c>
      <c r="E653" s="85" t="s">
        <v>2194</v>
      </c>
      <c r="F653" s="85" t="str">
        <f ca="1">LEFT(VLOOKUP(VALUE(LEFT($C653,4)),送件!$1:$1048576,11,FALSE),3)+1911&amp;"/"&amp;MID(VLOOKUP(VALUE(LEFT($C653,4)),送件!$1:$1048576,11,FALSE),4,2)&amp;"/"&amp;RIGHT(VLOOKUP(VALUE(LEFT($C653,4)),送件!$1:$1048576,11,FALSE),2)</f>
        <v>2024/06/26</v>
      </c>
      <c r="G653" s="85" t="str">
        <f ca="1">LEFT(VLOOKUP(VALUE(LEFT($C653,4)),送件!$1:$1048576,15,FALSE),3)+1911&amp;"/"&amp;MID(VLOOKUP(VALUE(LEFT($C653,4)),送件!$1:$1048576,15,FALSE),4,2)&amp;"/"&amp;RIGHT(VLOOKUP(VALUE(LEFT($C653,4)),送件!$1:$1048576,15,FALSE),2)</f>
        <v>2024/07/12</v>
      </c>
      <c r="H653" s="85" t="s">
        <v>1779</v>
      </c>
      <c r="I653" s="105">
        <v>1.0509999999999999</v>
      </c>
      <c r="J653" s="100">
        <v>33.840000000000003</v>
      </c>
      <c r="K653" s="102">
        <v>45520</v>
      </c>
      <c r="L653" s="87">
        <v>45527</v>
      </c>
      <c r="M653" s="85">
        <v>100</v>
      </c>
      <c r="N653" s="84" t="s">
        <v>1490</v>
      </c>
      <c r="O653" s="85" t="s">
        <v>4558</v>
      </c>
      <c r="P653" s="85" t="s">
        <v>4435</v>
      </c>
    </row>
    <row r="654" spans="1:16" x14ac:dyDescent="0.3">
      <c r="A654" s="85">
        <v>89278</v>
      </c>
      <c r="B654" s="85" t="s">
        <v>6670</v>
      </c>
      <c r="C654" s="85" t="str">
        <f ca="1">"TCRI"&amp;VLOOKUP(VALUE(LEFT($C654,4)), TCRI!$A:$B,2,FALSE)</f>
        <v>TCRI7</v>
      </c>
      <c r="D654" s="85">
        <v>5</v>
      </c>
      <c r="E654" s="85" t="s">
        <v>39</v>
      </c>
      <c r="F654" s="85">
        <v>45427</v>
      </c>
      <c r="G654" s="85">
        <v>45443</v>
      </c>
      <c r="H654" s="85" t="s">
        <v>6935</v>
      </c>
      <c r="I654" s="105">
        <v>1.0509999999999999</v>
      </c>
      <c r="J654" s="100">
        <v>63.73</v>
      </c>
      <c r="K654" s="102">
        <v>45525</v>
      </c>
      <c r="L654" s="87">
        <v>45532</v>
      </c>
      <c r="M654" s="85">
        <v>100</v>
      </c>
      <c r="N654" s="84" t="s">
        <v>1490</v>
      </c>
      <c r="O654" s="85" t="s">
        <v>25</v>
      </c>
      <c r="P654" s="85" t="s">
        <v>4435</v>
      </c>
    </row>
    <row r="655" spans="1:16" x14ac:dyDescent="0.3">
      <c r="A655" s="85">
        <v>33763</v>
      </c>
      <c r="B655" s="85" t="s">
        <v>6782</v>
      </c>
      <c r="C655" s="85" t="str">
        <f ca="1">"TCRI"&amp;VLOOKUP(VALUE(LEFT($C655,4)), TCRI!$A:$B,2,FALSE)</f>
        <v>TCRI4</v>
      </c>
      <c r="D655" s="85">
        <v>8</v>
      </c>
      <c r="E655" s="85" t="s">
        <v>2249</v>
      </c>
      <c r="F655" s="85" t="str">
        <f ca="1">LEFT(VLOOKUP(VALUE(LEFT($C655,4)),送件!$1:$1048576,11,FALSE),3)+1911&amp;"/"&amp;MID(VLOOKUP(VALUE(LEFT($C655,4)),送件!$1:$1048576,11,FALSE),4,2)&amp;"/"&amp;RIGHT(VLOOKUP(VALUE(LEFT($C655,4)),送件!$1:$1048576,11,FALSE),2)</f>
        <v>2024/04/26</v>
      </c>
      <c r="G655" s="85" t="str">
        <f ca="1">LEFT(VLOOKUP(VALUE(LEFT($C655,4)),送件!$1:$1048576,15,FALSE),3)+1911&amp;"/"&amp;MID(VLOOKUP(VALUE(LEFT($C655,4)),送件!$1:$1048576,15,FALSE),4,2)&amp;"/"&amp;RIGHT(VLOOKUP(VALUE(LEFT($C655,4)),送件!$1:$1048576,15,FALSE),2)</f>
        <v>2024/05/15</v>
      </c>
      <c r="H655" s="85" t="s">
        <v>6934</v>
      </c>
      <c r="I655" s="105">
        <v>1.02</v>
      </c>
      <c r="J655" s="100">
        <v>202</v>
      </c>
      <c r="K655" s="102">
        <v>45527</v>
      </c>
      <c r="L655" s="87">
        <v>45534</v>
      </c>
      <c r="M655" s="85">
        <v>120.85</v>
      </c>
      <c r="N655" s="84" t="s">
        <v>1564</v>
      </c>
      <c r="O655" s="85" t="s">
        <v>2551</v>
      </c>
      <c r="P655" s="85" t="s">
        <v>4434</v>
      </c>
    </row>
    <row r="656" spans="1:16" x14ac:dyDescent="0.3">
      <c r="A656" s="85">
        <v>14363</v>
      </c>
      <c r="B656" s="85" t="s">
        <v>6842</v>
      </c>
      <c r="C656" s="85" t="str">
        <f ca="1">"TCRI"&amp;VLOOKUP(VALUE(LEFT($C656,4)), TCRI!$A:$B,2,FALSE)</f>
        <v>TCRI8</v>
      </c>
      <c r="D656" s="85">
        <v>6</v>
      </c>
      <c r="E656" s="85" t="s">
        <v>2189</v>
      </c>
      <c r="F656" s="85" t="str">
        <f ca="1">LEFT(VLOOKUP(VALUE(LEFT($C656,4)),送件!$1:$1048576,11,FALSE),3)+1911&amp;"/"&amp;MID(VLOOKUP(VALUE(LEFT($C656,4)),送件!$1:$1048576,11,FALSE),4,2)&amp;"/"&amp;RIGHT(VLOOKUP(VALUE(LEFT($C656,4)),送件!$1:$1048576,11,FALSE),2)</f>
        <v>2024/07/01</v>
      </c>
      <c r="G656" s="85" t="str">
        <f ca="1">LEFT(VLOOKUP(VALUE(LEFT($C656,4)),送件!$1:$1048576,15,FALSE),3)+1911&amp;"/"&amp;MID(VLOOKUP(VALUE(LEFT($C656,4)),送件!$1:$1048576,15,FALSE),4,2)&amp;"/"&amp;RIGHT(VLOOKUP(VALUE(LEFT($C656,4)),送件!$1:$1048576,15,FALSE),2)</f>
        <v>2024/07/17</v>
      </c>
      <c r="H656" s="85" t="s">
        <v>3069</v>
      </c>
      <c r="I656" s="105">
        <v>1.0509999999999999</v>
      </c>
      <c r="J656" s="100">
        <v>182.5</v>
      </c>
      <c r="K656" s="102">
        <v>45531</v>
      </c>
      <c r="L656" s="87">
        <v>45538</v>
      </c>
      <c r="M656" s="85">
        <v>100</v>
      </c>
      <c r="N656" s="84" t="s">
        <v>1490</v>
      </c>
      <c r="O656" s="85" t="s">
        <v>2422</v>
      </c>
      <c r="P656" s="85" t="s">
        <v>4435</v>
      </c>
    </row>
    <row r="657" spans="1:16" x14ac:dyDescent="0.3">
      <c r="A657" s="85">
        <v>34912</v>
      </c>
      <c r="B657" s="85" t="s">
        <v>6901</v>
      </c>
      <c r="C657" s="85" t="str">
        <f ca="1">"TCRI"&amp;VLOOKUP(VALUE(LEFT($C657,4)), TCRI!$A:$B,2,FALSE)</f>
        <v>TCRI5</v>
      </c>
      <c r="D657" s="85">
        <v>10</v>
      </c>
      <c r="E657" s="85" t="s">
        <v>2249</v>
      </c>
      <c r="F657" s="85" t="str">
        <f ca="1">LEFT(VLOOKUP(VALUE(LEFT($C657,4)),送件!$1:$1048576,11,FALSE),3)+1911&amp;"/"&amp;MID(VLOOKUP(VALUE(LEFT($C657,4)),送件!$1:$1048576,11,FALSE),4,2)&amp;"/"&amp;RIGHT(VLOOKUP(VALUE(LEFT($C657,4)),送件!$1:$1048576,11,FALSE),2)</f>
        <v>2024/07/18</v>
      </c>
      <c r="G657" s="85" t="str">
        <f ca="1">LEFT(VLOOKUP(VALUE(LEFT($C657,4)),送件!$1:$1048576,15,FALSE),3)+1911&amp;"/"&amp;MID(VLOOKUP(VALUE(LEFT($C657,4)),送件!$1:$1048576,15,FALSE),4,2)&amp;"/"&amp;RIGHT(VLOOKUP(VALUE(LEFT($C657,4)),送件!$1:$1048576,15,FALSE),2)</f>
        <v>2024/08/05</v>
      </c>
      <c r="H657" s="85" t="s">
        <v>4254</v>
      </c>
      <c r="I657" s="105">
        <v>1.0601</v>
      </c>
      <c r="J657" s="100">
        <v>305.3</v>
      </c>
      <c r="K657" s="102">
        <v>45532</v>
      </c>
      <c r="L657" s="87">
        <v>45539</v>
      </c>
      <c r="M657" s="85">
        <v>118.03</v>
      </c>
      <c r="N657" s="84" t="s">
        <v>1564</v>
      </c>
      <c r="O657" s="85" t="s">
        <v>24</v>
      </c>
      <c r="P657" s="85" t="s">
        <v>4434</v>
      </c>
    </row>
    <row r="658" spans="1:16" x14ac:dyDescent="0.3">
      <c r="A658" s="85">
        <v>61794</v>
      </c>
      <c r="B658" s="85" t="s">
        <v>6902</v>
      </c>
      <c r="C658" s="85" t="str">
        <f ca="1">"TCRI"&amp;VLOOKUP(VALUE(LEFT($C658,4)), TCRI!$A:$B,2,FALSE)</f>
        <v>TCRI6</v>
      </c>
      <c r="D658" s="85">
        <v>6</v>
      </c>
      <c r="E658" s="85" t="s">
        <v>2136</v>
      </c>
      <c r="F658" s="85" t="str">
        <f ca="1">LEFT(VLOOKUP(VALUE(LEFT($C658,4)),送件!$1:$1048576,11,FALSE),3)+1911&amp;"/"&amp;MID(VLOOKUP(VALUE(LEFT($C658,4)),送件!$1:$1048576,11,FALSE),4,2)&amp;"/"&amp;RIGHT(VLOOKUP(VALUE(LEFT($C658,4)),送件!$1:$1048576,11,FALSE),2)</f>
        <v>2024/07/19</v>
      </c>
      <c r="G658" s="85" t="str">
        <f ca="1">LEFT(VLOOKUP(VALUE(LEFT($C658,4)),送件!$1:$1048576,15,FALSE),3)+1911&amp;"/"&amp;MID(VLOOKUP(VALUE(LEFT($C658,4)),送件!$1:$1048576,15,FALSE),4,2)&amp;"/"&amp;RIGHT(VLOOKUP(VALUE(LEFT($C658,4)),送件!$1:$1048576,15,FALSE),2)</f>
        <v>2024/08/06</v>
      </c>
      <c r="H658" s="85" t="s">
        <v>6994</v>
      </c>
      <c r="I658" s="105">
        <v>1.0589</v>
      </c>
      <c r="J658" s="100">
        <v>30.2</v>
      </c>
      <c r="K658" s="102">
        <v>45532</v>
      </c>
      <c r="L658" s="87">
        <v>45539</v>
      </c>
      <c r="M658" s="85">
        <v>100.5</v>
      </c>
      <c r="N658" s="84" t="s">
        <v>1490</v>
      </c>
      <c r="O658" s="85" t="s">
        <v>4561</v>
      </c>
      <c r="P658" s="85" t="s">
        <v>4435</v>
      </c>
    </row>
    <row r="659" spans="1:16" x14ac:dyDescent="0.3">
      <c r="A659" s="85">
        <v>22283</v>
      </c>
      <c r="B659" s="85" t="s">
        <v>6815</v>
      </c>
      <c r="C659" s="85" t="str">
        <f ca="1">"TCRI"&amp;VLOOKUP(VALUE(LEFT($C659,4)), TCRI!$A:$B,2,FALSE)</f>
        <v>TCRI5</v>
      </c>
      <c r="D659" s="85">
        <v>3</v>
      </c>
      <c r="E659" s="85" t="s">
        <v>2249</v>
      </c>
      <c r="F659" s="85" t="str">
        <f ca="1">LEFT(VLOOKUP(VALUE(LEFT($C659,4)),送件!$1:$1048576,11,FALSE),3)+1911&amp;"/"&amp;MID(VLOOKUP(VALUE(LEFT($C659,4)),送件!$1:$1048576,11,FALSE),4,2)&amp;"/"&amp;RIGHT(VLOOKUP(VALUE(LEFT($C659,4)),送件!$1:$1048576,11,FALSE),2)</f>
        <v>2024/07/15</v>
      </c>
      <c r="G659" s="85" t="str">
        <f ca="1">LEFT(VLOOKUP(VALUE(LEFT($C659,4)),送件!$1:$1048576,15,FALSE),3)+1911&amp;"/"&amp;MID(VLOOKUP(VALUE(LEFT($C659,4)),送件!$1:$1048576,15,FALSE),4,2)&amp;"/"&amp;RIGHT(VLOOKUP(VALUE(LEFT($C659,4)),送件!$1:$1048576,15,FALSE),2)</f>
        <v>2024/07/31</v>
      </c>
      <c r="H659" s="85" t="s">
        <v>6991</v>
      </c>
      <c r="I659" s="105">
        <v>1.06</v>
      </c>
      <c r="J659" s="100">
        <v>95.51</v>
      </c>
      <c r="K659" s="102">
        <v>45533</v>
      </c>
      <c r="L659" s="87">
        <v>45540</v>
      </c>
      <c r="M659" s="85">
        <v>114.2</v>
      </c>
      <c r="N659" s="84" t="s">
        <v>1490</v>
      </c>
      <c r="O659" s="85" t="s">
        <v>4558</v>
      </c>
      <c r="P659" s="85" t="s">
        <v>4434</v>
      </c>
    </row>
    <row r="660" spans="1:16" x14ac:dyDescent="0.3">
      <c r="A660" s="85">
        <v>36913</v>
      </c>
      <c r="B660" s="85" t="s">
        <v>6873</v>
      </c>
      <c r="C660" s="85" t="s">
        <v>2951</v>
      </c>
      <c r="D660" s="85">
        <v>20</v>
      </c>
      <c r="E660" s="85" t="s">
        <v>2233</v>
      </c>
      <c r="F660" s="85" t="e">
        <f>LEFT(VLOOKUP(VALUE(LEFT($C660,4)),送件!$1:$1048576,11,FALSE),3)+1911&amp;"/"&amp;MID(VLOOKUP(VALUE(LEFT($C660,4)),送件!$1:$1048576,11,FALSE),4,2)&amp;"/"&amp;RIGHT(VLOOKUP(VALUE(LEFT($C660,4)),送件!$1:$1048576,11,FALSE),2)</f>
        <v>#VALUE!</v>
      </c>
      <c r="G660" s="85" t="e">
        <f>LEFT(VLOOKUP(VALUE(LEFT($C660,4)),送件!$1:$1048576,15,FALSE),3)+1911&amp;"/"&amp;MID(VLOOKUP(VALUE(LEFT($C660,4)),送件!$1:$1048576,15,FALSE),4,2)&amp;"/"&amp;RIGHT(VLOOKUP(VALUE(LEFT($C660,4)),送件!$1:$1048576,15,FALSE),2)</f>
        <v>#VALUE!</v>
      </c>
      <c r="H660" s="85" t="s">
        <v>6992</v>
      </c>
      <c r="I660" s="105">
        <v>1.0415000000000001</v>
      </c>
      <c r="J660" s="100">
        <v>118</v>
      </c>
      <c r="K660" s="102">
        <v>45534</v>
      </c>
      <c r="L660" s="87">
        <v>45541</v>
      </c>
      <c r="M660" s="85">
        <v>109.03</v>
      </c>
      <c r="N660" s="84" t="s">
        <v>1490</v>
      </c>
      <c r="O660" s="85" t="s">
        <v>4558</v>
      </c>
      <c r="P660" s="85" t="s">
        <v>4434</v>
      </c>
    </row>
    <row r="661" spans="1:16" x14ac:dyDescent="0.3">
      <c r="A661" s="85">
        <v>15952</v>
      </c>
      <c r="B661" s="85" t="s">
        <v>6887</v>
      </c>
      <c r="C661" s="85" t="str">
        <f ca="1">"TCRI"&amp;VLOOKUP(VALUE(LEFT($C661,4)), TCRI!$A:$B,2,FALSE)</f>
        <v>TCRI6</v>
      </c>
      <c r="D661" s="85">
        <v>3</v>
      </c>
      <c r="E661" s="85" t="s">
        <v>2557</v>
      </c>
      <c r="F661" s="85" t="str">
        <f ca="1">LEFT(VLOOKUP(VALUE(LEFT($C661,4)),送件!$1:$1048576,11,FALSE),3)+1911&amp;"/"&amp;MID(VLOOKUP(VALUE(LEFT($C661,4)),送件!$1:$1048576,11,FALSE),4,2)&amp;"/"&amp;RIGHT(VLOOKUP(VALUE(LEFT($C661,4)),送件!$1:$1048576,11,FALSE),2)</f>
        <v>2024/07/22</v>
      </c>
      <c r="G661" s="85" t="str">
        <f ca="1">LEFT(VLOOKUP(VALUE(LEFT($C661,4)),送件!$1:$1048576,15,FALSE),3)+1911&amp;"/"&amp;MID(VLOOKUP(VALUE(LEFT($C661,4)),送件!$1:$1048576,15,FALSE),4,2)&amp;"/"&amp;RIGHT(VLOOKUP(VALUE(LEFT($C661,4)),送件!$1:$1048576,15,FALSE),2)</f>
        <v>2024/08/07</v>
      </c>
      <c r="H661" s="85" t="s">
        <v>6993</v>
      </c>
      <c r="I661" s="105">
        <v>1.05</v>
      </c>
      <c r="J661" s="100">
        <v>38.299999999999997</v>
      </c>
      <c r="K661" s="102">
        <v>45537</v>
      </c>
      <c r="L661" s="87">
        <v>45544</v>
      </c>
      <c r="M661" s="85">
        <v>109.82</v>
      </c>
      <c r="N661" s="84" t="s">
        <v>1564</v>
      </c>
      <c r="O661" s="85" t="s">
        <v>2551</v>
      </c>
      <c r="P661" s="85" t="s">
        <v>4434</v>
      </c>
    </row>
    <row r="662" spans="1:16" x14ac:dyDescent="0.3">
      <c r="A662" s="85">
        <v>66801</v>
      </c>
      <c r="B662" s="85" t="s">
        <v>6880</v>
      </c>
      <c r="C662" s="85" t="str">
        <f ca="1">"TCRI"&amp;VLOOKUP(VALUE(LEFT($C662,4)), TCRI!$A:$B,2,FALSE)</f>
        <v>TCRI6</v>
      </c>
      <c r="D662" s="85">
        <v>3.5</v>
      </c>
      <c r="E662" s="85" t="s">
        <v>1492</v>
      </c>
      <c r="F662" s="85" t="str">
        <f ca="1">LEFT(VLOOKUP(VALUE(LEFT($C662,4)),送件!$1:$1048576,11,FALSE),3)+1911&amp;"/"&amp;MID(VLOOKUP(VALUE(LEFT($C662,4)),送件!$1:$1048576,11,FALSE),4,2)&amp;"/"&amp;RIGHT(VLOOKUP(VALUE(LEFT($C662,4)),送件!$1:$1048576,11,FALSE),2)</f>
        <v>2024/07/22</v>
      </c>
      <c r="G662" s="85" t="str">
        <f ca="1">LEFT(VLOOKUP(VALUE(LEFT($C662,4)),送件!$1:$1048576,15,FALSE),3)+1911&amp;"/"&amp;MID(VLOOKUP(VALUE(LEFT($C662,4)),送件!$1:$1048576,15,FALSE),4,2)&amp;"/"&amp;RIGHT(VLOOKUP(VALUE(LEFT($C662,4)),送件!$1:$1048576,15,FALSE),2)</f>
        <v>2024/08/07</v>
      </c>
      <c r="H662" s="85" t="s">
        <v>2050</v>
      </c>
      <c r="I662" s="105">
        <v>1.0592999999999999</v>
      </c>
      <c r="J662" s="100">
        <v>76.2</v>
      </c>
      <c r="K662" s="102">
        <v>45537</v>
      </c>
      <c r="L662" s="87">
        <v>45544</v>
      </c>
      <c r="M662" s="85">
        <v>100</v>
      </c>
      <c r="N662" s="84" t="s">
        <v>1490</v>
      </c>
      <c r="O662" s="85" t="s">
        <v>2551</v>
      </c>
      <c r="P662" s="85" t="s">
        <v>4435</v>
      </c>
    </row>
    <row r="663" spans="1:16" x14ac:dyDescent="0.3">
      <c r="A663" s="85">
        <v>33225</v>
      </c>
      <c r="B663" s="85" t="s">
        <v>6806</v>
      </c>
      <c r="C663" s="85" t="str">
        <f ca="1">"TCRI"&amp;VLOOKUP(VALUE(LEFT($C663,4)), TCRI!$A:$B,2,FALSE)</f>
        <v>TCRI6</v>
      </c>
      <c r="D663" s="85">
        <v>1.5</v>
      </c>
      <c r="E663" s="85" t="s">
        <v>4955</v>
      </c>
      <c r="F663" s="85" t="str">
        <f ca="1">LEFT(VLOOKUP(VALUE(LEFT($C663,4)),送件!$1:$1048576,11,FALSE),3)+1911&amp;"/"&amp;MID(VLOOKUP(VALUE(LEFT($C663,4)),送件!$1:$1048576,11,FALSE),4,2)&amp;"/"&amp;RIGHT(VLOOKUP(VALUE(LEFT($C663,4)),送件!$1:$1048576,11,FALSE),2)</f>
        <v>2024/05/02</v>
      </c>
      <c r="G663" s="85" t="str">
        <f ca="1">LEFT(VLOOKUP(VALUE(LEFT($C663,4)),送件!$1:$1048576,15,FALSE),3)+1911&amp;"/"&amp;MID(VLOOKUP(VALUE(LEFT($C663,4)),送件!$1:$1048576,15,FALSE),4,2)&amp;"/"&amp;RIGHT(VLOOKUP(VALUE(LEFT($C663,4)),送件!$1:$1048576,15,FALSE),2)</f>
        <v>2024/05/20</v>
      </c>
      <c r="H663" s="85" t="s">
        <v>2050</v>
      </c>
      <c r="I663" s="105">
        <v>1.0501</v>
      </c>
      <c r="J663" s="100">
        <v>23.78</v>
      </c>
      <c r="K663" s="102">
        <v>45537</v>
      </c>
      <c r="L663" s="87">
        <v>45544</v>
      </c>
      <c r="M663" s="85">
        <v>100</v>
      </c>
      <c r="N663" s="84" t="s">
        <v>1490</v>
      </c>
      <c r="O663" s="85" t="s">
        <v>4558</v>
      </c>
      <c r="P663" s="85" t="s">
        <v>4435</v>
      </c>
    </row>
    <row r="664" spans="1:16" x14ac:dyDescent="0.3">
      <c r="A664" s="85">
        <v>35642</v>
      </c>
      <c r="B664" s="85" t="s">
        <v>6909</v>
      </c>
      <c r="C664" s="85" t="str">
        <f ca="1">"TCRI"&amp;VLOOKUP(VALUE(LEFT($C664,4)), TCRI!$A:$B,2,FALSE)</f>
        <v>TCRI6</v>
      </c>
      <c r="D664" s="85">
        <v>5</v>
      </c>
      <c r="E664" s="85" t="s">
        <v>1492</v>
      </c>
      <c r="F664" s="85" t="str">
        <f ca="1">LEFT(VLOOKUP(VALUE(LEFT($C664,4)),送件!$1:$1048576,11,FALSE),3)+1911&amp;"/"&amp;MID(VLOOKUP(VALUE(LEFT($C664,4)),送件!$1:$1048576,11,FALSE),4,2)&amp;"/"&amp;RIGHT(VLOOKUP(VALUE(LEFT($C664,4)),送件!$1:$1048576,11,FALSE),2)</f>
        <v>2024/07/26</v>
      </c>
      <c r="G664" s="85" t="str">
        <f ca="1">LEFT(VLOOKUP(VALUE(LEFT($C664,4)),送件!$1:$1048576,15,FALSE),3)+1911&amp;"/"&amp;MID(VLOOKUP(VALUE(LEFT($C664,4)),送件!$1:$1048576,15,FALSE),4,2)&amp;"/"&amp;RIGHT(VLOOKUP(VALUE(LEFT($C664,4)),送件!$1:$1048576,15,FALSE),2)</f>
        <v>2024/08/13</v>
      </c>
      <c r="H664" s="85" t="s">
        <v>2778</v>
      </c>
      <c r="I664" s="105">
        <v>1.0269999999999999</v>
      </c>
      <c r="J664" s="100">
        <v>85</v>
      </c>
      <c r="K664" s="102">
        <v>45538</v>
      </c>
      <c r="L664" s="87">
        <v>45545</v>
      </c>
      <c r="M664" s="85">
        <v>114.32</v>
      </c>
      <c r="N664" s="84" t="s">
        <v>1490</v>
      </c>
      <c r="O664" s="85" t="s">
        <v>4558</v>
      </c>
      <c r="P664" s="85" t="s">
        <v>4434</v>
      </c>
    </row>
    <row r="665" spans="1:16" x14ac:dyDescent="0.3">
      <c r="A665" s="85">
        <v>45421</v>
      </c>
      <c r="B665" s="85" t="s">
        <v>6863</v>
      </c>
      <c r="C665" s="85" t="str">
        <f ca="1">"TCRI"&amp;VLOOKUP(VALUE(LEFT($C665,4)), TCRI!$A:$B,2,FALSE)</f>
        <v>TCRI7</v>
      </c>
      <c r="D665" s="85">
        <v>3</v>
      </c>
      <c r="E665" s="85" t="s">
        <v>2583</v>
      </c>
      <c r="F665" s="85" t="str">
        <f ca="1">LEFT(VLOOKUP(VALUE(LEFT($C665,4)),送件!$1:$1048576,11,FALSE),3)+1911&amp;"/"&amp;MID(VLOOKUP(VALUE(LEFT($C665,4)),送件!$1:$1048576,11,FALSE),4,2)&amp;"/"&amp;RIGHT(VLOOKUP(VALUE(LEFT($C665,4)),送件!$1:$1048576,11,FALSE),2)</f>
        <v>2024/07/08</v>
      </c>
      <c r="G665" s="85" t="str">
        <f ca="1">LEFT(VLOOKUP(VALUE(LEFT($C665,4)),送件!$1:$1048576,15,FALSE),3)+1911&amp;"/"&amp;MID(VLOOKUP(VALUE(LEFT($C665,4)),送件!$1:$1048576,15,FALSE),4,2)&amp;"/"&amp;RIGHT(VLOOKUP(VALUE(LEFT($C665,4)),送件!$1:$1048576,15,FALSE),2)</f>
        <v>2024/07/24</v>
      </c>
      <c r="H665" s="85" t="s">
        <v>4033</v>
      </c>
      <c r="I665" s="105">
        <v>1.0680000000000001</v>
      </c>
      <c r="J665" s="100">
        <v>86.8</v>
      </c>
      <c r="K665" s="102">
        <v>45541</v>
      </c>
      <c r="L665" s="87">
        <v>45548</v>
      </c>
      <c r="M665" s="85">
        <v>100.5</v>
      </c>
      <c r="N665" s="84" t="s">
        <v>1490</v>
      </c>
      <c r="O665" s="85" t="s">
        <v>6850</v>
      </c>
      <c r="P665" s="85" t="s">
        <v>4435</v>
      </c>
    </row>
    <row r="666" spans="1:16" x14ac:dyDescent="0.3">
      <c r="A666" s="85">
        <v>61112</v>
      </c>
      <c r="B666" s="85" t="s">
        <v>6660</v>
      </c>
      <c r="C666" s="85" t="str">
        <f ca="1">"TCRI"&amp;VLOOKUP(VALUE(LEFT($C666,4)), TCRI!$A:$B,2,FALSE)</f>
        <v>TCRI8</v>
      </c>
      <c r="D666" s="85">
        <v>3</v>
      </c>
      <c r="E666" s="85" t="s">
        <v>2971</v>
      </c>
      <c r="F666" s="85">
        <v>45397</v>
      </c>
      <c r="G666" s="85">
        <v>45426</v>
      </c>
      <c r="H666" s="85" t="s">
        <v>2057</v>
      </c>
      <c r="I666" s="105">
        <v>1.0585</v>
      </c>
      <c r="J666" s="100">
        <v>67</v>
      </c>
      <c r="K666" s="102">
        <v>45545</v>
      </c>
      <c r="L666" s="87">
        <v>45553</v>
      </c>
      <c r="M666" s="85">
        <v>101</v>
      </c>
      <c r="N666" s="84" t="s">
        <v>1490</v>
      </c>
      <c r="O666" s="85" t="s">
        <v>2747</v>
      </c>
      <c r="P666" s="85" t="s">
        <v>4435</v>
      </c>
    </row>
    <row r="667" spans="1:16" x14ac:dyDescent="0.3">
      <c r="A667" s="85">
        <v>30337</v>
      </c>
      <c r="B667" s="85" t="s">
        <v>6908</v>
      </c>
      <c r="C667" s="85" t="str">
        <f ca="1">"TCRI"&amp;VLOOKUP(VALUE(LEFT($C667,4)), TCRI!$A:$B,2,FALSE)</f>
        <v>TCRI6</v>
      </c>
      <c r="D667" s="85">
        <v>25</v>
      </c>
      <c r="E667" s="85" t="s">
        <v>2456</v>
      </c>
      <c r="F667" s="85" t="str">
        <f ca="1">LEFT(VLOOKUP(VALUE(LEFT($C667,4)),送件!$1:$1048576,11,FALSE),3)+1911&amp;"/"&amp;MID(VLOOKUP(VALUE(LEFT($C667,4)),送件!$1:$1048576,11,FALSE),4,2)&amp;"/"&amp;RIGHT(VLOOKUP(VALUE(LEFT($C667,4)),送件!$1:$1048576,11,FALSE),2)</f>
        <v>2024/08/07</v>
      </c>
      <c r="G667" s="85" t="str">
        <f ca="1">LEFT(VLOOKUP(VALUE(LEFT($C667,4)),送件!$1:$1048576,15,FALSE),3)+1911&amp;"/"&amp;MID(VLOOKUP(VALUE(LEFT($C667,4)),送件!$1:$1048576,15,FALSE),4,2)&amp;"/"&amp;RIGHT(VLOOKUP(VALUE(LEFT($C667,4)),送件!$1:$1048576,15,FALSE),2)</f>
        <v>2024/08/23</v>
      </c>
      <c r="H667" s="85" t="s">
        <v>7003</v>
      </c>
      <c r="I667" s="105">
        <v>1.05</v>
      </c>
      <c r="J667" s="100">
        <v>36.67</v>
      </c>
      <c r="K667" s="102">
        <v>45546</v>
      </c>
      <c r="L667" s="87">
        <v>45554</v>
      </c>
      <c r="M667" s="85">
        <v>100</v>
      </c>
      <c r="N667" s="84" t="s">
        <v>1564</v>
      </c>
      <c r="O667" s="85" t="s">
        <v>3829</v>
      </c>
      <c r="P667" s="85" t="s">
        <v>4435</v>
      </c>
    </row>
    <row r="668" spans="1:16" x14ac:dyDescent="0.3">
      <c r="A668" s="85">
        <v>66292</v>
      </c>
      <c r="B668" s="85" t="s">
        <v>6877</v>
      </c>
      <c r="C668" s="85" t="str">
        <f ca="1">"TCRI"&amp;VLOOKUP(VALUE(LEFT($C668,4)), TCRI!$A:$B,2,FALSE)</f>
        <v>TCRI6</v>
      </c>
      <c r="D668" s="85">
        <v>3</v>
      </c>
      <c r="E668" s="85" t="s">
        <v>3071</v>
      </c>
      <c r="F668" s="85" t="str">
        <f ca="1">LEFT(VLOOKUP(VALUE(LEFT($C668,4)),送件!$1:$1048576,11,FALSE),3)+1911&amp;"/"&amp;MID(VLOOKUP(VALUE(LEFT($C668,4)),送件!$1:$1048576,11,FALSE),4,2)&amp;"/"&amp;RIGHT(VLOOKUP(VALUE(LEFT($C668,4)),送件!$1:$1048576,11,FALSE),2)</f>
        <v>2024/08/02</v>
      </c>
      <c r="G668" s="85" t="str">
        <f ca="1">LEFT(VLOOKUP(VALUE(LEFT($C668,4)),送件!$1:$1048576,15,FALSE),3)+1911&amp;"/"&amp;MID(VLOOKUP(VALUE(LEFT($C668,4)),送件!$1:$1048576,15,FALSE),4,2)&amp;"/"&amp;RIGHT(VLOOKUP(VALUE(LEFT($C668,4)),送件!$1:$1048576,15,FALSE),2)</f>
        <v>2024/08/20</v>
      </c>
      <c r="H668" s="85" t="s">
        <v>7001</v>
      </c>
      <c r="I668" s="105">
        <v>1.02</v>
      </c>
      <c r="J668" s="100">
        <v>135</v>
      </c>
      <c r="K668" s="102">
        <v>45548</v>
      </c>
      <c r="L668" s="87">
        <v>45558</v>
      </c>
      <c r="M668" s="85">
        <v>116.79</v>
      </c>
      <c r="N668" s="84" t="s">
        <v>1490</v>
      </c>
      <c r="O668" s="85" t="s">
        <v>2485</v>
      </c>
      <c r="P668" s="85" t="s">
        <v>4434</v>
      </c>
    </row>
    <row r="669" spans="1:16" x14ac:dyDescent="0.3">
      <c r="A669" s="85">
        <v>24642</v>
      </c>
      <c r="B669" s="85" t="s">
        <v>6903</v>
      </c>
      <c r="C669" s="85" t="str">
        <f ca="1">"TCRI"&amp;VLOOKUP(VALUE(LEFT($C669,4)), TCRI!$A:$B,2,FALSE)</f>
        <v>TCRI6</v>
      </c>
      <c r="D669" s="85">
        <v>10</v>
      </c>
      <c r="E669" s="85" t="s">
        <v>1500</v>
      </c>
      <c r="F669" s="85" t="str">
        <f ca="1">LEFT(VLOOKUP(VALUE(LEFT($C669,4)),送件!$1:$1048576,11,FALSE),3)+1911&amp;"/"&amp;MID(VLOOKUP(VALUE(LEFT($C669,4)),送件!$1:$1048576,11,FALSE),4,2)&amp;"/"&amp;RIGHT(VLOOKUP(VALUE(LEFT($C669,4)),送件!$1:$1048576,11,FALSE),2)</f>
        <v>2024/08/02</v>
      </c>
      <c r="G669" s="85" t="str">
        <f ca="1">LEFT(VLOOKUP(VALUE(LEFT($C669,4)),送件!$1:$1048576,15,FALSE),3)+1911&amp;"/"&amp;MID(VLOOKUP(VALUE(LEFT($C669,4)),送件!$1:$1048576,15,FALSE),4,2)&amp;"/"&amp;RIGHT(VLOOKUP(VALUE(LEFT($C669,4)),送件!$1:$1048576,15,FALSE),2)</f>
        <v>2024/08/20</v>
      </c>
      <c r="H669" s="85" t="s">
        <v>7007</v>
      </c>
      <c r="I669" s="105">
        <v>1.0444</v>
      </c>
      <c r="J669" s="100">
        <v>80</v>
      </c>
      <c r="K669" s="102">
        <v>45551</v>
      </c>
      <c r="L669" s="87">
        <v>45559</v>
      </c>
      <c r="M669" s="85">
        <v>117.64</v>
      </c>
      <c r="N669" s="84" t="s">
        <v>1490</v>
      </c>
      <c r="O669" s="85" t="s">
        <v>2747</v>
      </c>
      <c r="P669" s="85" t="s">
        <v>4434</v>
      </c>
    </row>
    <row r="670" spans="1:16" x14ac:dyDescent="0.3">
      <c r="A670" s="85">
        <v>17813</v>
      </c>
      <c r="B670" s="85" t="s">
        <v>1499</v>
      </c>
      <c r="C670" s="85" t="s">
        <v>2372</v>
      </c>
      <c r="D670" s="85">
        <v>2</v>
      </c>
      <c r="E670" s="85" t="s">
        <v>2456</v>
      </c>
      <c r="F670" s="85" t="e">
        <f>LEFT(VLOOKUP(VALUE(LEFT($C670,4)),送件!$1:$1048576,11,FALSE),3)+1911&amp;"/"&amp;MID(VLOOKUP(VALUE(LEFT($C670,4)),送件!$1:$1048576,11,FALSE),4,2)&amp;"/"&amp;RIGHT(VLOOKUP(VALUE(LEFT($C670,4)),送件!$1:$1048576,11,FALSE),2)</f>
        <v>#VALUE!</v>
      </c>
      <c r="G670" s="85" t="e">
        <f>LEFT(VLOOKUP(VALUE(LEFT($C670,4)),送件!$1:$1048576,15,FALSE),3)+1911&amp;"/"&amp;MID(VLOOKUP(VALUE(LEFT($C670,4)),送件!$1:$1048576,15,FALSE),4,2)&amp;"/"&amp;RIGHT(VLOOKUP(VALUE(LEFT($C670,4)),送件!$1:$1048576,15,FALSE),2)</f>
        <v>#VALUE!</v>
      </c>
      <c r="H670" s="85" t="s">
        <v>7013</v>
      </c>
      <c r="I670" s="105">
        <v>1.0405</v>
      </c>
      <c r="J670" s="100">
        <v>17.3</v>
      </c>
      <c r="K670" s="102">
        <v>45559</v>
      </c>
      <c r="L670" s="87">
        <v>45566</v>
      </c>
      <c r="M670" s="85">
        <v>112.91</v>
      </c>
      <c r="N670" s="84" t="s">
        <v>1490</v>
      </c>
      <c r="O670" s="85" t="s">
        <v>4558</v>
      </c>
      <c r="P670" s="85" t="s">
        <v>4434</v>
      </c>
    </row>
    <row r="671" spans="1:16" x14ac:dyDescent="0.3">
      <c r="A671" s="85">
        <v>52441</v>
      </c>
      <c r="B671" s="85" t="s">
        <v>6899</v>
      </c>
      <c r="C671" s="85" t="str">
        <f ca="1">"TCRI"&amp;VLOOKUP(VALUE(LEFT($C671,4)), TCRI!$A:$B,2,FALSE)</f>
        <v>TCRI6</v>
      </c>
      <c r="D671" s="85">
        <v>5</v>
      </c>
      <c r="E671" s="85" t="s">
        <v>2233</v>
      </c>
      <c r="F671" s="85" t="str">
        <f ca="1">LEFT(VLOOKUP(VALUE(LEFT($C671,4)),送件!$1:$1048576,11,FALSE),3)+1911&amp;"/"&amp;MID(VLOOKUP(VALUE(LEFT($C671,4)),送件!$1:$1048576,11,FALSE),4,2)&amp;"/"&amp;RIGHT(VLOOKUP(VALUE(LEFT($C671,4)),送件!$1:$1048576,11,FALSE),2)</f>
        <v>2024/07/09</v>
      </c>
      <c r="G671" s="85" t="str">
        <f ca="1">LEFT(VLOOKUP(VALUE(LEFT($C671,4)),送件!$1:$1048576,15,FALSE),3)+1911&amp;"/"&amp;MID(VLOOKUP(VALUE(LEFT($C671,4)),送件!$1:$1048576,15,FALSE),4,2)&amp;"/"&amp;RIGHT(VLOOKUP(VALUE(LEFT($C671,4)),送件!$1:$1048576,15,FALSE),2)</f>
        <v>2024/07/25</v>
      </c>
      <c r="H671" s="85" t="s">
        <v>7013</v>
      </c>
      <c r="I671" s="105">
        <v>1.0672999999999999</v>
      </c>
      <c r="J671" s="100">
        <v>46</v>
      </c>
      <c r="K671" s="102">
        <v>45560</v>
      </c>
      <c r="L671" s="87">
        <v>45567</v>
      </c>
      <c r="M671" s="85">
        <v>100.5</v>
      </c>
      <c r="N671" s="84" t="s">
        <v>1564</v>
      </c>
      <c r="O671" s="85" t="s">
        <v>3798</v>
      </c>
      <c r="P671" s="85" t="s">
        <v>4435</v>
      </c>
    </row>
    <row r="672" spans="1:16" x14ac:dyDescent="0.3">
      <c r="A672" s="85">
        <v>23836</v>
      </c>
      <c r="B672" s="85" t="s">
        <v>6924</v>
      </c>
      <c r="C672" s="85" t="str">
        <f ca="1">"TCRI"&amp;VLOOKUP(VALUE(LEFT($C672,4)), TCRI!$A:$B,2,FALSE)</f>
        <v>TCRI3</v>
      </c>
      <c r="D672" s="85">
        <v>30</v>
      </c>
      <c r="E672" s="85" t="s">
        <v>2249</v>
      </c>
      <c r="F672" s="85" t="str">
        <f ca="1">LEFT(VLOOKUP(VALUE(LEFT($C672,4)),送件!$1:$1048576,11,FALSE),3)+1911&amp;"/"&amp;MID(VLOOKUP(VALUE(LEFT($C672,4)),送件!$1:$1048576,11,FALSE),4,2)&amp;"/"&amp;RIGHT(VLOOKUP(VALUE(LEFT($C672,4)),送件!$1:$1048576,11,FALSE),2)</f>
        <v>2024/08/15</v>
      </c>
      <c r="G672" s="85" t="str">
        <f ca="1">LEFT(VLOOKUP(VALUE(LEFT($C672,4)),送件!$1:$1048576,15,FALSE),3)+1911&amp;"/"&amp;MID(VLOOKUP(VALUE(LEFT($C672,4)),送件!$1:$1048576,15,FALSE),4,2)&amp;"/"&amp;RIGHT(VLOOKUP(VALUE(LEFT($C672,4)),送件!$1:$1048576,15,FALSE),2)</f>
        <v>2024/09/02</v>
      </c>
      <c r="H672" s="85" t="s">
        <v>7018</v>
      </c>
      <c r="I672" s="105">
        <v>1.3</v>
      </c>
      <c r="J672" s="100">
        <v>607.5</v>
      </c>
      <c r="K672" s="102">
        <v>45560</v>
      </c>
      <c r="L672" s="87">
        <v>45567</v>
      </c>
      <c r="M672" s="85">
        <v>103</v>
      </c>
      <c r="N672" s="84" t="s">
        <v>1564</v>
      </c>
      <c r="O672" s="85" t="s">
        <v>24</v>
      </c>
      <c r="P672" s="85" t="s">
        <v>4435</v>
      </c>
    </row>
    <row r="673" spans="1:16" x14ac:dyDescent="0.3">
      <c r="A673" s="85">
        <v>61828</v>
      </c>
      <c r="B673" s="85" t="s">
        <v>6905</v>
      </c>
      <c r="C673" s="85" t="str">
        <f ca="1">"TCRI"&amp;VLOOKUP(VALUE(LEFT($C673,4)), TCRI!$A:$B,2,FALSE)</f>
        <v>TCRI6</v>
      </c>
      <c r="D673" s="85">
        <v>15</v>
      </c>
      <c r="E673" s="85" t="s">
        <v>2583</v>
      </c>
      <c r="F673" s="85" t="str">
        <f ca="1">LEFT(VLOOKUP(VALUE(LEFT($C673,4)),送件!$1:$1048576,11,FALSE),3)+1911&amp;"/"&amp;MID(VLOOKUP(VALUE(LEFT($C673,4)),送件!$1:$1048576,11,FALSE),4,2)&amp;"/"&amp;RIGHT(VLOOKUP(VALUE(LEFT($C673,4)),送件!$1:$1048576,11,FALSE),2)</f>
        <v>2024/07/22</v>
      </c>
      <c r="G673" s="85" t="str">
        <f ca="1">LEFT(VLOOKUP(VALUE(LEFT($C673,4)),送件!$1:$1048576,15,FALSE),3)+1911&amp;"/"&amp;MID(VLOOKUP(VALUE(LEFT($C673,4)),送件!$1:$1048576,15,FALSE),4,2)&amp;"/"&amp;RIGHT(VLOOKUP(VALUE(LEFT($C673,4)),送件!$1:$1048576,15,FALSE),2)</f>
        <v>2024/08/09</v>
      </c>
      <c r="H673" s="85" t="s">
        <v>7016</v>
      </c>
      <c r="I673" s="105">
        <v>1.02</v>
      </c>
      <c r="J673" s="100">
        <v>33.799999999999997</v>
      </c>
      <c r="K673" s="102">
        <v>45562</v>
      </c>
      <c r="L673" s="87">
        <v>45573</v>
      </c>
      <c r="M673" s="85">
        <v>104.51</v>
      </c>
      <c r="N673" s="84" t="s">
        <v>1564</v>
      </c>
      <c r="O673" s="85" t="s">
        <v>24</v>
      </c>
      <c r="P673" s="85" t="s">
        <v>4434</v>
      </c>
    </row>
    <row r="674" spans="1:16" x14ac:dyDescent="0.3">
      <c r="A674" s="85">
        <v>16095</v>
      </c>
      <c r="B674" s="85" t="s">
        <v>6830</v>
      </c>
      <c r="C674" s="85" t="str">
        <f ca="1">"TCRI"&amp;VLOOKUP(VALUE(LEFT($C674,4)), TCRI!$A:$B,2,FALSE)</f>
        <v>TCRI5</v>
      </c>
      <c r="D674" s="85">
        <v>20</v>
      </c>
      <c r="E674" s="85" t="s">
        <v>2249</v>
      </c>
      <c r="F674" s="85" t="str">
        <f ca="1">LEFT(VLOOKUP(VALUE(LEFT($C674,4)),送件!$1:$1048576,11,FALSE),3)+1911&amp;"/"&amp;MID(VLOOKUP(VALUE(LEFT($C674,4)),送件!$1:$1048576,11,FALSE),4,2)&amp;"/"&amp;RIGHT(VLOOKUP(VALUE(LEFT($C674,4)),送件!$1:$1048576,11,FALSE),2)</f>
        <v>2024/08/19</v>
      </c>
      <c r="G674" s="85" t="str">
        <f ca="1">LEFT(VLOOKUP(VALUE(LEFT($C674,4)),送件!$1:$1048576,15,FALSE),3)+1911&amp;"/"&amp;MID(VLOOKUP(VALUE(LEFT($C674,4)),送件!$1:$1048576,15,FALSE),4,2)&amp;"/"&amp;RIGHT(VLOOKUP(VALUE(LEFT($C674,4)),送件!$1:$1048576,15,FALSE),2)</f>
        <v>2024/09/04</v>
      </c>
      <c r="H674" s="85" t="s">
        <v>7020</v>
      </c>
      <c r="I674" s="105">
        <v>1.06</v>
      </c>
      <c r="J674" s="100">
        <v>53.1</v>
      </c>
      <c r="K674" s="102">
        <v>45565</v>
      </c>
      <c r="L674" s="87">
        <v>45574</v>
      </c>
      <c r="M674" s="85">
        <v>107.46</v>
      </c>
      <c r="N674" s="84" t="s">
        <v>1564</v>
      </c>
      <c r="O674" s="85" t="s">
        <v>2536</v>
      </c>
      <c r="P674" s="85" t="s">
        <v>4434</v>
      </c>
    </row>
    <row r="675" spans="1:16" x14ac:dyDescent="0.3">
      <c r="A675" s="85">
        <v>20344</v>
      </c>
      <c r="B675" s="85" t="s">
        <v>6997</v>
      </c>
      <c r="C675" s="85" t="str">
        <f ca="1">"TCRI"&amp;VLOOKUP(VALUE(LEFT($C675,4)), TCRI!$A:$B,2,FALSE)</f>
        <v>TCRI4</v>
      </c>
      <c r="D675" s="85">
        <v>20</v>
      </c>
      <c r="E675" s="85" t="s">
        <v>43</v>
      </c>
      <c r="F675" s="85" t="str">
        <f ca="1">LEFT(VLOOKUP(VALUE(LEFT($C675,4)),送件!$1:$1048576,11,FALSE),3)+1911&amp;"/"&amp;MID(VLOOKUP(VALUE(LEFT($C675,4)),送件!$1:$1048576,11,FALSE),4,2)&amp;"/"&amp;RIGHT(VLOOKUP(VALUE(LEFT($C675,4)),送件!$1:$1048576,11,FALSE),2)</f>
        <v>2024/08/26</v>
      </c>
      <c r="G675" s="85" t="str">
        <f ca="1">LEFT(VLOOKUP(VALUE(LEFT($C675,4)),送件!$1:$1048576,15,FALSE),3)+1911&amp;"/"&amp;MID(VLOOKUP(VALUE(LEFT($C675,4)),送件!$1:$1048576,15,FALSE),4,2)&amp;"/"&amp;RIGHT(VLOOKUP(VALUE(LEFT($C675,4)),送件!$1:$1048576,15,FALSE),2)</f>
        <v>2024/09/11</v>
      </c>
      <c r="H675" s="85" t="s">
        <v>3581</v>
      </c>
      <c r="I675" s="105">
        <v>1.0987</v>
      </c>
      <c r="J675" s="100">
        <v>25.6</v>
      </c>
      <c r="K675" s="102">
        <v>45567</v>
      </c>
      <c r="L675" s="87">
        <v>45579</v>
      </c>
      <c r="M675" s="85">
        <v>100.5</v>
      </c>
      <c r="N675" s="84" t="s">
        <v>1564</v>
      </c>
      <c r="O675" s="85" t="s">
        <v>24</v>
      </c>
      <c r="P675" s="85" t="s">
        <v>4435</v>
      </c>
    </row>
    <row r="676" spans="1:16" x14ac:dyDescent="0.3">
      <c r="A676" s="85">
        <v>25483</v>
      </c>
      <c r="B676" s="85" t="s">
        <v>6985</v>
      </c>
      <c r="C676" s="85" t="str">
        <f ca="1">"TCRI"&amp;VLOOKUP(VALUE(LEFT($C676,4)), TCRI!$A:$B,2,FALSE)</f>
        <v>TCRI4</v>
      </c>
      <c r="D676" s="85">
        <v>40</v>
      </c>
      <c r="E676" s="85" t="s">
        <v>2583</v>
      </c>
      <c r="F676" s="85" t="str">
        <f ca="1">LEFT(VLOOKUP(VALUE(LEFT($C676,4)),送件!$1:$1048576,11,FALSE),3)+1911&amp;"/"&amp;MID(VLOOKUP(VALUE(LEFT($C676,4)),送件!$1:$1048576,11,FALSE),4,2)&amp;"/"&amp;RIGHT(VLOOKUP(VALUE(LEFT($C676,4)),送件!$1:$1048576,11,FALSE),2)</f>
        <v>2024/08/27</v>
      </c>
      <c r="G676" s="85" t="str">
        <f ca="1">LEFT(VLOOKUP(VALUE(LEFT($C676,4)),送件!$1:$1048576,15,FALSE),3)+1911&amp;"/"&amp;MID(VLOOKUP(VALUE(LEFT($C676,4)),送件!$1:$1048576,15,FALSE),4,2)&amp;"/"&amp;RIGHT(VLOOKUP(VALUE(LEFT($C676,4)),送件!$1:$1048576,15,FALSE),2)</f>
        <v>2024/09/12</v>
      </c>
      <c r="H676" s="85" t="s">
        <v>3819</v>
      </c>
      <c r="I676" s="105">
        <v>1.0324</v>
      </c>
      <c r="J676" s="100">
        <v>138</v>
      </c>
      <c r="K676" s="102">
        <v>45567</v>
      </c>
      <c r="L676" s="87">
        <v>45579</v>
      </c>
      <c r="M676" s="85">
        <v>101</v>
      </c>
      <c r="N676" s="84" t="s">
        <v>1564</v>
      </c>
      <c r="O676" s="85" t="s">
        <v>24</v>
      </c>
      <c r="P676" s="85" t="s">
        <v>4435</v>
      </c>
    </row>
    <row r="677" spans="1:16" x14ac:dyDescent="0.3">
      <c r="A677" s="85">
        <v>81473</v>
      </c>
      <c r="B677" s="85" t="s">
        <v>6939</v>
      </c>
      <c r="C677" s="85" t="str">
        <f ca="1">"TCRI"&amp;VLOOKUP(VALUE(LEFT($C677,4)), TCRI!$A:$B,2,FALSE)</f>
        <v>TCRI6</v>
      </c>
      <c r="D677" s="85">
        <v>3</v>
      </c>
      <c r="E677" s="85" t="s">
        <v>1501</v>
      </c>
      <c r="F677" s="85" t="str">
        <f ca="1">LEFT(VLOOKUP(VALUE(LEFT($C677,4)),送件!$1:$1048576,11,FALSE),3)+1911&amp;"/"&amp;MID(VLOOKUP(VALUE(LEFT($C677,4)),送件!$1:$1048576,11,FALSE),4,2)&amp;"/"&amp;RIGHT(VLOOKUP(VALUE(LEFT($C677,4)),送件!$1:$1048576,11,FALSE),2)</f>
        <v>2024/08/26</v>
      </c>
      <c r="G677" s="85" t="str">
        <f ca="1">LEFT(VLOOKUP(VALUE(LEFT($C677,4)),送件!$1:$1048576,15,FALSE),3)+1911&amp;"/"&amp;MID(VLOOKUP(VALUE(LEFT($C677,4)),送件!$1:$1048576,15,FALSE),4,2)&amp;"/"&amp;RIGHT(VLOOKUP(VALUE(LEFT($C677,4)),送件!$1:$1048576,15,FALSE),2)</f>
        <v>2024/09/11</v>
      </c>
      <c r="H677" s="85" t="s">
        <v>3819</v>
      </c>
      <c r="I677" s="105">
        <v>1.02</v>
      </c>
      <c r="J677" s="100">
        <v>134.6</v>
      </c>
      <c r="K677" s="102">
        <v>45569</v>
      </c>
      <c r="L677" s="87">
        <v>45579</v>
      </c>
      <c r="M677" s="85">
        <v>117.36</v>
      </c>
      <c r="N677" s="84" t="s">
        <v>1490</v>
      </c>
      <c r="O677" s="85" t="s">
        <v>4558</v>
      </c>
      <c r="P677" s="85" t="s">
        <v>4434</v>
      </c>
    </row>
    <row r="678" spans="1:16" x14ac:dyDescent="0.3">
      <c r="A678" s="85">
        <v>23837</v>
      </c>
      <c r="B678" s="85" t="s">
        <v>6925</v>
      </c>
      <c r="C678" s="85" t="str">
        <f ca="1">"TCRI"&amp;VLOOKUP(VALUE(LEFT($C678,4)), TCRI!$A:$B,2,FALSE)</f>
        <v>TCRI3</v>
      </c>
      <c r="D678" s="85">
        <v>30</v>
      </c>
      <c r="E678" s="85" t="s">
        <v>2249</v>
      </c>
      <c r="F678" s="85" t="str">
        <f ca="1">LEFT(VLOOKUP(VALUE(LEFT($C678,4)),送件!$1:$1048576,11,FALSE),3)+1911&amp;"/"&amp;MID(VLOOKUP(VALUE(LEFT($C678,4)),送件!$1:$1048576,11,FALSE),4,2)&amp;"/"&amp;RIGHT(VLOOKUP(VALUE(LEFT($C678,4)),送件!$1:$1048576,11,FALSE),2)</f>
        <v>2024/08/15</v>
      </c>
      <c r="G678" s="85" t="str">
        <f ca="1">LEFT(VLOOKUP(VALUE(LEFT($C678,4)),送件!$1:$1048576,15,FALSE),3)+1911&amp;"/"&amp;MID(VLOOKUP(VALUE(LEFT($C678,4)),送件!$1:$1048576,15,FALSE),4,2)&amp;"/"&amp;RIGHT(VLOOKUP(VALUE(LEFT($C678,4)),送件!$1:$1048576,15,FALSE),2)</f>
        <v>2024/09/02</v>
      </c>
      <c r="H678" s="85" t="s">
        <v>7027</v>
      </c>
      <c r="I678" s="105">
        <v>1.05</v>
      </c>
      <c r="J678" s="100">
        <v>490.7</v>
      </c>
      <c r="K678" s="102">
        <v>45574</v>
      </c>
      <c r="L678" s="87">
        <v>45582</v>
      </c>
      <c r="M678" s="85">
        <v>110.94</v>
      </c>
      <c r="N678" s="84" t="s">
        <v>1564</v>
      </c>
      <c r="O678" s="85" t="s">
        <v>6292</v>
      </c>
      <c r="P678" s="85" t="s">
        <v>4434</v>
      </c>
    </row>
    <row r="679" spans="1:16" x14ac:dyDescent="0.3">
      <c r="A679" s="85">
        <v>99353</v>
      </c>
      <c r="B679" s="85" t="s">
        <v>6987</v>
      </c>
      <c r="C679" s="85" t="str">
        <f ca="1">"TCRI"&amp;VLOOKUP(VALUE(LEFT($C679,4)), TCRI!$A:$B,2,FALSE)</f>
        <v>TCRI7</v>
      </c>
      <c r="D679" s="85">
        <v>3</v>
      </c>
      <c r="E679" s="85" t="s">
        <v>2249</v>
      </c>
      <c r="F679" s="85" t="str">
        <f ca="1">LEFT(VLOOKUP(VALUE(LEFT($C679,4)),送件!$1:$1048576,11,FALSE),3)+1911&amp;"/"&amp;MID(VLOOKUP(VALUE(LEFT($C679,4)),送件!$1:$1048576,11,FALSE),4,2)&amp;"/"&amp;RIGHT(VLOOKUP(VALUE(LEFT($C679,4)),送件!$1:$1048576,11,FALSE),2)</f>
        <v>2024/08/29</v>
      </c>
      <c r="G679" s="85" t="str">
        <f ca="1">LEFT(VLOOKUP(VALUE(LEFT($C679,4)),送件!$1:$1048576,15,FALSE),3)+1911&amp;"/"&amp;MID(VLOOKUP(VALUE(LEFT($C679,4)),送件!$1:$1048576,15,FALSE),4,2)&amp;"/"&amp;RIGHT(VLOOKUP(VALUE(LEFT($C679,4)),送件!$1:$1048576,15,FALSE),2)</f>
        <v>2024/09/16</v>
      </c>
      <c r="H679" s="85" t="s">
        <v>4326</v>
      </c>
      <c r="I679" s="105">
        <v>1.06</v>
      </c>
      <c r="J679" s="100">
        <v>34.9</v>
      </c>
      <c r="K679" s="102">
        <v>45579</v>
      </c>
      <c r="L679" s="87">
        <v>45586</v>
      </c>
      <c r="M679" s="85">
        <v>100.5</v>
      </c>
      <c r="N679" s="84" t="s">
        <v>1490</v>
      </c>
      <c r="O679" s="85" t="s">
        <v>26</v>
      </c>
      <c r="P679" s="85" t="s">
        <v>4435</v>
      </c>
    </row>
    <row r="680" spans="1:16" x14ac:dyDescent="0.3">
      <c r="A680" s="85">
        <v>61973</v>
      </c>
      <c r="B680" s="85" t="s">
        <v>6936</v>
      </c>
      <c r="C680" s="85" t="str">
        <f ca="1">"TCRI"&amp;VLOOKUP(VALUE(LEFT($C680,4)), TCRI!$A:$B,2,FALSE)</f>
        <v>TCRI5</v>
      </c>
      <c r="D680" s="85">
        <v>10</v>
      </c>
      <c r="E680" s="85" t="s">
        <v>3071</v>
      </c>
      <c r="F680" s="85" t="str">
        <f ca="1">LEFT(VLOOKUP(VALUE(LEFT($C680,4)),送件!$1:$1048576,11,FALSE),3)+1911&amp;"/"&amp;MID(VLOOKUP(VALUE(LEFT($C680,4)),送件!$1:$1048576,11,FALSE),4,2)&amp;"/"&amp;RIGHT(VLOOKUP(VALUE(LEFT($C680,4)),送件!$1:$1048576,11,FALSE),2)</f>
        <v>2024/08/23</v>
      </c>
      <c r="G680" s="85" t="str">
        <f ca="1">LEFT(VLOOKUP(VALUE(LEFT($C680,4)),送件!$1:$1048576,15,FALSE),3)+1911&amp;"/"&amp;MID(VLOOKUP(VALUE(LEFT($C680,4)),送件!$1:$1048576,15,FALSE),4,2)&amp;"/"&amp;RIGHT(VLOOKUP(VALUE(LEFT($C680,4)),送件!$1:$1048576,15,FALSE),2)</f>
        <v>2024/09/10</v>
      </c>
      <c r="H680" s="85" t="s">
        <v>7031</v>
      </c>
      <c r="I680" s="105">
        <v>1.0224</v>
      </c>
      <c r="J680" s="100">
        <v>160</v>
      </c>
      <c r="K680" s="102">
        <v>45580</v>
      </c>
      <c r="L680" s="87">
        <v>45587</v>
      </c>
      <c r="M680" s="85">
        <v>117.45</v>
      </c>
      <c r="N680" s="84" t="s">
        <v>1490</v>
      </c>
      <c r="O680" s="85" t="s">
        <v>4558</v>
      </c>
      <c r="P680" s="85" t="s">
        <v>4434</v>
      </c>
    </row>
    <row r="681" spans="1:16" x14ac:dyDescent="0.3">
      <c r="A681" s="85">
        <v>68631</v>
      </c>
      <c r="B681" s="85" t="s">
        <v>6940</v>
      </c>
      <c r="C681" s="85" t="str">
        <f ca="1">"TCRI"&amp;VLOOKUP(VALUE(LEFT($C681,4)), TCRI!$A:$B,2,FALSE)</f>
        <v>TCRI5</v>
      </c>
      <c r="D681" s="85">
        <v>10</v>
      </c>
      <c r="E681" s="85" t="s">
        <v>2583</v>
      </c>
      <c r="F681" s="85" t="str">
        <f ca="1">LEFT(VLOOKUP(VALUE(LEFT($C681,4)),送件!$1:$1048576,11,FALSE),3)+1911&amp;"/"&amp;MID(VLOOKUP(VALUE(LEFT($C681,4)),送件!$1:$1048576,11,FALSE),4,2)&amp;"/"&amp;RIGHT(VLOOKUP(VALUE(LEFT($C681,4)),送件!$1:$1048576,11,FALSE),2)</f>
        <v>2024/08/28</v>
      </c>
      <c r="G681" s="85" t="str">
        <f ca="1">LEFT(VLOOKUP(VALUE(LEFT($C681,4)),送件!$1:$1048576,15,FALSE),3)+1911&amp;"/"&amp;MID(VLOOKUP(VALUE(LEFT($C681,4)),送件!$1:$1048576,15,FALSE),4,2)&amp;"/"&amp;RIGHT(VLOOKUP(VALUE(LEFT($C681,4)),送件!$1:$1048576,15,FALSE),2)</f>
        <v>2024/09/13</v>
      </c>
      <c r="H681" s="85" t="s">
        <v>7031</v>
      </c>
      <c r="I681" s="105">
        <v>1.02</v>
      </c>
      <c r="J681" s="100">
        <v>305.5</v>
      </c>
      <c r="K681" s="102">
        <v>45580</v>
      </c>
      <c r="L681" s="87">
        <v>45587</v>
      </c>
      <c r="M681" s="85">
        <v>111.46</v>
      </c>
      <c r="N681" s="84" t="s">
        <v>1490</v>
      </c>
      <c r="O681" s="85" t="s">
        <v>4558</v>
      </c>
      <c r="P681" s="85" t="s">
        <v>4434</v>
      </c>
    </row>
    <row r="682" spans="1:16" x14ac:dyDescent="0.3">
      <c r="A682" s="85">
        <v>52121</v>
      </c>
      <c r="B682" s="85" t="s">
        <v>6820</v>
      </c>
      <c r="C682" s="85" t="str">
        <f ca="1">"TCRI"&amp;VLOOKUP(VALUE(LEFT($C682,4)), TCRI!$A:$B,2,FALSE)</f>
        <v>TCRI6</v>
      </c>
      <c r="D682" s="85">
        <v>4</v>
      </c>
      <c r="E682" s="85" t="s">
        <v>2194</v>
      </c>
      <c r="F682" s="85" t="str">
        <f ca="1">LEFT(VLOOKUP(VALUE(LEFT($C682,4)),送件!$1:$1048576,11,FALSE),3)+1911&amp;"/"&amp;MID(VLOOKUP(VALUE(LEFT($C682,4)),送件!$1:$1048576,11,FALSE),4,2)&amp;"/"&amp;RIGHT(VLOOKUP(VALUE(LEFT($C682,4)),送件!$1:$1048576,11,FALSE),2)</f>
        <v>2024/09/04</v>
      </c>
      <c r="G682" s="85" t="str">
        <f ca="1">LEFT(VLOOKUP(VALUE(LEFT($C682,4)),送件!$1:$1048576,15,FALSE),3)+1911&amp;"/"&amp;MID(VLOOKUP(VALUE(LEFT($C682,4)),送件!$1:$1048576,15,FALSE),4,2)&amp;"/"&amp;RIGHT(VLOOKUP(VALUE(LEFT($C682,4)),送件!$1:$1048576,15,FALSE),2)</f>
        <v>2024/09/23</v>
      </c>
      <c r="H682" s="85" t="s">
        <v>4328</v>
      </c>
      <c r="I682" s="105">
        <v>1.0506</v>
      </c>
      <c r="J682" s="100">
        <v>66.5</v>
      </c>
      <c r="K682" s="102">
        <v>45580</v>
      </c>
      <c r="L682" s="87">
        <v>45587</v>
      </c>
      <c r="M682" s="85">
        <v>101</v>
      </c>
      <c r="N682" s="84" t="s">
        <v>1564</v>
      </c>
      <c r="O682" s="85" t="s">
        <v>2551</v>
      </c>
      <c r="P682" s="85" t="s">
        <v>4435</v>
      </c>
    </row>
    <row r="683" spans="1:16" x14ac:dyDescent="0.3">
      <c r="A683" s="85">
        <v>64251</v>
      </c>
      <c r="B683" s="85" t="s">
        <v>7246</v>
      </c>
      <c r="C683" s="85" t="s">
        <v>3743</v>
      </c>
      <c r="D683" s="85">
        <v>2</v>
      </c>
      <c r="E683" s="85" t="s">
        <v>2557</v>
      </c>
      <c r="F683" s="85">
        <v>45478</v>
      </c>
      <c r="G683" s="85">
        <v>45496</v>
      </c>
      <c r="H683" s="85" t="s">
        <v>7031</v>
      </c>
      <c r="I683" s="105">
        <v>1.0204</v>
      </c>
      <c r="J683" s="100">
        <v>61</v>
      </c>
      <c r="K683" s="102">
        <v>45580</v>
      </c>
      <c r="L683" s="87">
        <v>45587</v>
      </c>
      <c r="M683" s="85">
        <v>123.5</v>
      </c>
      <c r="N683" s="84" t="s">
        <v>1490</v>
      </c>
      <c r="O683" s="85" t="s">
        <v>4558</v>
      </c>
      <c r="P683" s="85" t="s">
        <v>4434</v>
      </c>
    </row>
    <row r="684" spans="1:16" x14ac:dyDescent="0.3">
      <c r="A684" s="85">
        <v>35161</v>
      </c>
      <c r="B684" s="85" t="s">
        <v>6937</v>
      </c>
      <c r="C684" s="85" t="s">
        <v>2455</v>
      </c>
      <c r="D684" s="85">
        <v>3.5</v>
      </c>
      <c r="E684" s="85" t="s">
        <v>2583</v>
      </c>
      <c r="F684" s="85" t="e">
        <f>LEFT(VLOOKUP(VALUE(LEFT($C684,4)),送件!$1:$1048576,11,FALSE),3)+1911&amp;"/"&amp;MID(VLOOKUP(VALUE(LEFT($C684,4)),送件!$1:$1048576,11,FALSE),4,2)&amp;"/"&amp;RIGHT(VLOOKUP(VALUE(LEFT($C684,4)),送件!$1:$1048576,11,FALSE),2)</f>
        <v>#VALUE!</v>
      </c>
      <c r="G684" s="85" t="e">
        <f>LEFT(VLOOKUP(VALUE(LEFT($C684,4)),送件!$1:$1048576,15,FALSE),3)+1911&amp;"/"&amp;MID(VLOOKUP(VALUE(LEFT($C684,4)),送件!$1:$1048576,15,FALSE),4,2)&amp;"/"&amp;RIGHT(VLOOKUP(VALUE(LEFT($C684,4)),送件!$1:$1048576,15,FALSE),2)</f>
        <v>#VALUE!</v>
      </c>
      <c r="H684" s="85" t="s">
        <v>7043</v>
      </c>
      <c r="I684" s="105">
        <v>1.0322</v>
      </c>
      <c r="J684" s="100">
        <v>26.7</v>
      </c>
      <c r="K684" s="102">
        <v>45583</v>
      </c>
      <c r="L684" s="87">
        <v>45590</v>
      </c>
      <c r="M684" s="85">
        <v>109.62</v>
      </c>
      <c r="N684" s="84" t="s">
        <v>1490</v>
      </c>
      <c r="O684" s="85" t="s">
        <v>4558</v>
      </c>
      <c r="P684" s="85" t="s">
        <v>4434</v>
      </c>
    </row>
    <row r="685" spans="1:16" x14ac:dyDescent="0.3">
      <c r="A685" s="85">
        <v>25484</v>
      </c>
      <c r="B685" s="85" t="s">
        <v>6986</v>
      </c>
      <c r="C685" s="85" t="str">
        <f ca="1">"TCRI"&amp;VLOOKUP(VALUE(LEFT($C685,4)), TCRI!$A:$B,2,FALSE)</f>
        <v>TCRI4</v>
      </c>
      <c r="D685" s="85">
        <v>20</v>
      </c>
      <c r="E685" s="85" t="s">
        <v>2583</v>
      </c>
      <c r="F685" s="85" t="str">
        <f ca="1">LEFT(VLOOKUP(VALUE(LEFT($C685,4)),送件!$1:$1048576,11,FALSE),3)+1911&amp;"/"&amp;MID(VLOOKUP(VALUE(LEFT($C685,4)),送件!$1:$1048576,11,FALSE),4,2)&amp;"/"&amp;RIGHT(VLOOKUP(VALUE(LEFT($C685,4)),送件!$1:$1048576,11,FALSE),2)</f>
        <v>2024/08/27</v>
      </c>
      <c r="G685" s="85" t="str">
        <f ca="1">LEFT(VLOOKUP(VALUE(LEFT($C685,4)),送件!$1:$1048576,15,FALSE),3)+1911&amp;"/"&amp;MID(VLOOKUP(VALUE(LEFT($C685,4)),送件!$1:$1048576,15,FALSE),4,2)&amp;"/"&amp;RIGHT(VLOOKUP(VALUE(LEFT($C685,4)),送件!$1:$1048576,15,FALSE),2)</f>
        <v>2024/09/12</v>
      </c>
      <c r="H685" s="85" t="s">
        <v>7044</v>
      </c>
      <c r="I685" s="105">
        <v>1.02</v>
      </c>
      <c r="J685" s="100">
        <v>136.30000000000001</v>
      </c>
      <c r="K685" s="102">
        <v>45583</v>
      </c>
      <c r="L685" s="87">
        <v>45590</v>
      </c>
      <c r="M685" s="85">
        <v>104.83</v>
      </c>
      <c r="N685" s="84" t="s">
        <v>1564</v>
      </c>
      <c r="O685" s="85" t="s">
        <v>24</v>
      </c>
      <c r="P685" s="85" t="s">
        <v>4434</v>
      </c>
    </row>
    <row r="686" spans="1:16" x14ac:dyDescent="0.3">
      <c r="A686" s="85">
        <v>30134</v>
      </c>
      <c r="B686" s="85" t="s">
        <v>6923</v>
      </c>
      <c r="C686" s="85" t="s">
        <v>7012</v>
      </c>
      <c r="D686" s="85">
        <v>5</v>
      </c>
      <c r="E686" s="85" t="s">
        <v>1501</v>
      </c>
      <c r="F686" s="85" t="e">
        <f>LEFT(VLOOKUP(VALUE(LEFT($C686,4)),送件!$1:$1048576,11,FALSE),3)+1911&amp;"/"&amp;MID(VLOOKUP(VALUE(LEFT($C686,4)),送件!$1:$1048576,11,FALSE),4,2)&amp;"/"&amp;RIGHT(VLOOKUP(VALUE(LEFT($C686,4)),送件!$1:$1048576,11,FALSE),2)</f>
        <v>#VALUE!</v>
      </c>
      <c r="G686" s="85" t="e">
        <f>LEFT(VLOOKUP(VALUE(LEFT($C686,4)),送件!$1:$1048576,15,FALSE),3)+1911&amp;"/"&amp;MID(VLOOKUP(VALUE(LEFT($C686,4)),送件!$1:$1048576,15,FALSE),4,2)&amp;"/"&amp;RIGHT(VLOOKUP(VALUE(LEFT($C686,4)),送件!$1:$1048576,15,FALSE),2)</f>
        <v>#VALUE!</v>
      </c>
      <c r="H686" s="85" t="s">
        <v>7154</v>
      </c>
      <c r="I686" s="105">
        <v>1.0209999999999999</v>
      </c>
      <c r="J686" s="100">
        <v>144.5</v>
      </c>
      <c r="K686" s="102">
        <v>45583</v>
      </c>
      <c r="L686" s="87">
        <v>45590</v>
      </c>
      <c r="M686" s="85">
        <v>114.01</v>
      </c>
      <c r="N686" s="84" t="s">
        <v>1490</v>
      </c>
      <c r="O686" s="85" t="s">
        <v>4558</v>
      </c>
      <c r="P686" s="85" t="s">
        <v>4434</v>
      </c>
    </row>
    <row r="687" spans="1:16" x14ac:dyDescent="0.3">
      <c r="A687" s="85">
        <v>67062</v>
      </c>
      <c r="B687" s="85" t="s">
        <v>6928</v>
      </c>
      <c r="C687" s="85" t="str">
        <f ca="1">"TCRI"&amp;VLOOKUP(VALUE(LEFT($C687,4)), TCRI!$A:$B,2,FALSE)</f>
        <v>TCRI6</v>
      </c>
      <c r="D687" s="85">
        <v>5</v>
      </c>
      <c r="E687" s="85" t="s">
        <v>2249</v>
      </c>
      <c r="F687" s="85" t="str">
        <f ca="1">LEFT(VLOOKUP(VALUE(LEFT($C687,4)),送件!$1:$1048576,11,FALSE),3)+1911&amp;"/"&amp;MID(VLOOKUP(VALUE(LEFT($C687,4)),送件!$1:$1048576,11,FALSE),4,2)&amp;"/"&amp;RIGHT(VLOOKUP(VALUE(LEFT($C687,4)),送件!$1:$1048576,11,FALSE),2)</f>
        <v>2024/09/06</v>
      </c>
      <c r="G687" s="85" t="str">
        <f ca="1">LEFT(VLOOKUP(VALUE(LEFT($C687,4)),送件!$1:$1048576,15,FALSE),3)+1911&amp;"/"&amp;MID(VLOOKUP(VALUE(LEFT($C687,4)),送件!$1:$1048576,15,FALSE),4,2)&amp;"/"&amp;RIGHT(VLOOKUP(VALUE(LEFT($C687,4)),送件!$1:$1048576,15,FALSE),2)</f>
        <v>2024/09/25</v>
      </c>
      <c r="H687" s="85" t="s">
        <v>7155</v>
      </c>
      <c r="I687" s="105">
        <v>1.0218</v>
      </c>
      <c r="J687" s="100">
        <v>178.8</v>
      </c>
      <c r="K687" s="102">
        <v>45590</v>
      </c>
      <c r="L687" s="87">
        <v>45600</v>
      </c>
      <c r="M687" s="85">
        <v>113.36</v>
      </c>
      <c r="N687" s="84" t="s">
        <v>1490</v>
      </c>
      <c r="O687" s="85" t="s">
        <v>4558</v>
      </c>
      <c r="P687" s="85" t="s">
        <v>4434</v>
      </c>
    </row>
    <row r="688" spans="1:16" x14ac:dyDescent="0.3">
      <c r="A688" s="85">
        <v>99587</v>
      </c>
      <c r="B688" s="85" t="s">
        <v>6912</v>
      </c>
      <c r="C688" s="85" t="str">
        <f ca="1">"TCRI"&amp;VLOOKUP(VALUE(LEFT($C688,4)), TCRI!$A:$B,2,FALSE)</f>
        <v>TCRI5</v>
      </c>
      <c r="D688" s="85">
        <v>40</v>
      </c>
      <c r="E688" s="85" t="s">
        <v>43</v>
      </c>
      <c r="F688" s="85" t="str">
        <f ca="1">LEFT(VLOOKUP(VALUE(LEFT($C688,4)),送件!$1:$1048576,11,FALSE),3)+1911&amp;"/"&amp;MID(VLOOKUP(VALUE(LEFT($C688,4)),送件!$1:$1048576,11,FALSE),4,2)&amp;"/"&amp;RIGHT(VLOOKUP(VALUE(LEFT($C688,4)),送件!$1:$1048576,11,FALSE),2)</f>
        <v>2024/09/03</v>
      </c>
      <c r="G688" s="85" t="str">
        <f ca="1">LEFT(VLOOKUP(VALUE(LEFT($C688,4)),送件!$1:$1048576,15,FALSE),3)+1911&amp;"/"&amp;MID(VLOOKUP(VALUE(LEFT($C688,4)),送件!$1:$1048576,15,FALSE),4,2)&amp;"/"&amp;RIGHT(VLOOKUP(VALUE(LEFT($C688,4)),送件!$1:$1048576,15,FALSE),2)</f>
        <v>2024/09/20</v>
      </c>
      <c r="H688" s="85" t="s">
        <v>2449</v>
      </c>
      <c r="I688" s="105">
        <v>1.0716000000000001</v>
      </c>
      <c r="J688" s="100">
        <v>247</v>
      </c>
      <c r="K688" s="102">
        <v>45593</v>
      </c>
      <c r="L688" s="87">
        <v>45601</v>
      </c>
      <c r="M688" s="85">
        <v>100</v>
      </c>
      <c r="N688" s="84" t="s">
        <v>1490</v>
      </c>
      <c r="O688" s="85" t="s">
        <v>2747</v>
      </c>
      <c r="P688" s="85" t="s">
        <v>4435</v>
      </c>
    </row>
    <row r="689" spans="1:16" x14ac:dyDescent="0.3">
      <c r="A689" s="85">
        <v>99392</v>
      </c>
      <c r="B689" s="85" t="s">
        <v>6989</v>
      </c>
      <c r="C689" s="85" t="str">
        <f ca="1">"TCRI"&amp;VLOOKUP(VALUE(LEFT($C689,4)), TCRI!$A:$B,2,FALSE)</f>
        <v>TCRI4</v>
      </c>
      <c r="D689" s="85">
        <v>40</v>
      </c>
      <c r="E689" s="85" t="s">
        <v>1492</v>
      </c>
      <c r="F689" s="85" t="str">
        <f ca="1">LEFT(VLOOKUP(VALUE(LEFT($C689,4)),送件!$1:$1048576,11,FALSE),3)+1911&amp;"/"&amp;MID(VLOOKUP(VALUE(LEFT($C689,4)),送件!$1:$1048576,11,FALSE),4,2)&amp;"/"&amp;RIGHT(VLOOKUP(VALUE(LEFT($C689,4)),送件!$1:$1048576,11,FALSE),2)</f>
        <v>2024/08/29</v>
      </c>
      <c r="G689" s="85" t="str">
        <f ca="1">LEFT(VLOOKUP(VALUE(LEFT($C689,4)),送件!$1:$1048576,15,FALSE),3)+1911&amp;"/"&amp;MID(VLOOKUP(VALUE(LEFT($C689,4)),送件!$1:$1048576,15,FALSE),4,2)&amp;"/"&amp;RIGHT(VLOOKUP(VALUE(LEFT($C689,4)),送件!$1:$1048576,15,FALSE),2)</f>
        <v>2024/09/16</v>
      </c>
      <c r="H689" s="85" t="s">
        <v>7157</v>
      </c>
      <c r="I689" s="105">
        <v>1.03</v>
      </c>
      <c r="J689" s="100">
        <v>168.4</v>
      </c>
      <c r="K689" s="102">
        <v>45594</v>
      </c>
      <c r="L689" s="87">
        <v>45602</v>
      </c>
      <c r="M689" s="85">
        <v>101</v>
      </c>
      <c r="N689" s="84" t="s">
        <v>1564</v>
      </c>
      <c r="O689" s="85" t="s">
        <v>24</v>
      </c>
      <c r="P689" s="85" t="s">
        <v>4434</v>
      </c>
    </row>
    <row r="690" spans="1:16" x14ac:dyDescent="0.3">
      <c r="A690" s="85">
        <v>65841</v>
      </c>
      <c r="B690" s="85" t="s">
        <v>6878</v>
      </c>
      <c r="C690" s="85" t="s">
        <v>2177</v>
      </c>
      <c r="D690" s="85">
        <v>10</v>
      </c>
      <c r="E690" s="85" t="s">
        <v>2249</v>
      </c>
      <c r="F690" s="85" t="e">
        <f>LEFT(VLOOKUP(VALUE(LEFT($C690,4)),送件!$1:$1048576,11,FALSE),3)+1911&amp;"/"&amp;MID(VLOOKUP(VALUE(LEFT($C690,4)),送件!$1:$1048576,11,FALSE),4,2)&amp;"/"&amp;RIGHT(VLOOKUP(VALUE(LEFT($C690,4)),送件!$1:$1048576,11,FALSE),2)</f>
        <v>#VALUE!</v>
      </c>
      <c r="G690" s="85" t="e">
        <f>LEFT(VLOOKUP(VALUE(LEFT($C690,4)),送件!$1:$1048576,15,FALSE),3)+1911&amp;"/"&amp;MID(VLOOKUP(VALUE(LEFT($C690,4)),送件!$1:$1048576,15,FALSE),4,2)&amp;"/"&amp;RIGHT(VLOOKUP(VALUE(LEFT($C690,4)),送件!$1:$1048576,15,FALSE),2)</f>
        <v>#VALUE!</v>
      </c>
      <c r="H690" s="85" t="s">
        <v>7157</v>
      </c>
      <c r="I690" s="105">
        <v>1.0241</v>
      </c>
      <c r="J690" s="100">
        <v>178.8</v>
      </c>
      <c r="K690" s="102">
        <v>45594</v>
      </c>
      <c r="L690" s="87">
        <v>45602</v>
      </c>
      <c r="M690" s="85">
        <v>112.65</v>
      </c>
      <c r="N690" s="84" t="s">
        <v>1490</v>
      </c>
      <c r="O690" s="85" t="s">
        <v>2485</v>
      </c>
      <c r="P690" s="85" t="s">
        <v>4434</v>
      </c>
    </row>
    <row r="691" spans="1:16" x14ac:dyDescent="0.3">
      <c r="A691" s="85">
        <v>65842</v>
      </c>
      <c r="B691" s="85" t="s">
        <v>6879</v>
      </c>
      <c r="C691" s="85" t="str">
        <f ca="1">"TCRI"&amp;VLOOKUP(VALUE(LEFT($C691,4)), TCRI!$A:$B,2,FALSE)</f>
        <v>TCRI7</v>
      </c>
      <c r="D691" s="85">
        <v>3</v>
      </c>
      <c r="E691" s="85" t="s">
        <v>2249</v>
      </c>
      <c r="F691" s="85" t="str">
        <f ca="1">LEFT(VLOOKUP(VALUE(LEFT($C691,4)),送件!$1:$1048576,11,FALSE),3)+1911&amp;"/"&amp;MID(VLOOKUP(VALUE(LEFT($C691,4)),送件!$1:$1048576,11,FALSE),4,2)&amp;"/"&amp;RIGHT(VLOOKUP(VALUE(LEFT($C691,4)),送件!$1:$1048576,11,FALSE),2)</f>
        <v>2024/09/09</v>
      </c>
      <c r="G691" s="85" t="str">
        <f ca="1">LEFT(VLOOKUP(VALUE(LEFT($C691,4)),送件!$1:$1048576,15,FALSE),3)+1911&amp;"/"&amp;MID(VLOOKUP(VALUE(LEFT($C691,4)),送件!$1:$1048576,15,FALSE),4,2)&amp;"/"&amp;RIGHT(VLOOKUP(VALUE(LEFT($C691,4)),送件!$1:$1048576,15,FALSE),2)</f>
        <v>2024/09/26</v>
      </c>
      <c r="H691" s="85" t="s">
        <v>2460</v>
      </c>
      <c r="I691" s="105">
        <v>1.0515000000000001</v>
      </c>
      <c r="J691" s="100">
        <v>193</v>
      </c>
      <c r="K691" s="102">
        <v>45595</v>
      </c>
      <c r="L691" s="87">
        <v>45603</v>
      </c>
      <c r="M691" s="85">
        <v>100.5</v>
      </c>
      <c r="N691" s="84" t="s">
        <v>1490</v>
      </c>
      <c r="O691" s="85" t="s">
        <v>2485</v>
      </c>
      <c r="P691" s="85" t="s">
        <v>4435</v>
      </c>
    </row>
    <row r="692" spans="1:16" x14ac:dyDescent="0.3">
      <c r="A692" s="85">
        <v>67681</v>
      </c>
      <c r="B692" s="85" t="s">
        <v>7026</v>
      </c>
      <c r="C692" s="85" t="str">
        <f ca="1">"TCRI"&amp;VLOOKUP(VALUE(LEFT($C692,4)), TCRI!$A:$B,2,FALSE)</f>
        <v>TCRI4</v>
      </c>
      <c r="D692" s="85">
        <v>10</v>
      </c>
      <c r="E692" s="85" t="s">
        <v>3071</v>
      </c>
      <c r="F692" s="85" t="str">
        <f ca="1">LEFT(VLOOKUP(VALUE(LEFT($C692,4)),送件!$1:$1048576,11,FALSE),3)+1911&amp;"/"&amp;MID(VLOOKUP(VALUE(LEFT($C692,4)),送件!$1:$1048576,11,FALSE),4,2)&amp;"/"&amp;RIGHT(VLOOKUP(VALUE(LEFT($C692,4)),送件!$1:$1048576,11,FALSE),2)</f>
        <v>2024/09/18</v>
      </c>
      <c r="G692" s="85" t="str">
        <f ca="1">LEFT(VLOOKUP(VALUE(LEFT($C692,4)),送件!$1:$1048576,15,FALSE),3)+1911&amp;"/"&amp;MID(VLOOKUP(VALUE(LEFT($C692,4)),送件!$1:$1048576,15,FALSE),4,2)&amp;"/"&amp;RIGHT(VLOOKUP(VALUE(LEFT($C692,4)),送件!$1:$1048576,15,FALSE),2)</f>
        <v>2024/10/08</v>
      </c>
      <c r="H692" s="85" t="s">
        <v>7168</v>
      </c>
      <c r="I692" s="105">
        <v>1.0243</v>
      </c>
      <c r="J692" s="100">
        <v>101</v>
      </c>
      <c r="K692" s="102">
        <v>45597</v>
      </c>
      <c r="L692" s="87">
        <v>45604</v>
      </c>
      <c r="M692" s="85">
        <v>114.23</v>
      </c>
      <c r="N692" s="84" t="s">
        <v>1490</v>
      </c>
      <c r="O692" s="85" t="s">
        <v>4558</v>
      </c>
      <c r="P692" s="85" t="s">
        <v>4434</v>
      </c>
    </row>
    <row r="693" spans="1:16" ht="12.6" customHeight="1" x14ac:dyDescent="0.3">
      <c r="A693" s="85">
        <v>68351</v>
      </c>
      <c r="B693" s="85" t="s">
        <v>6988</v>
      </c>
      <c r="C693" s="85" t="str">
        <f ca="1">"TCRI"&amp;VLOOKUP(VALUE(LEFT($C693,4)), TCRI!$A:$B,2,FALSE)</f>
        <v>TCRI6</v>
      </c>
      <c r="D693" s="85">
        <v>6</v>
      </c>
      <c r="E693" s="85" t="s">
        <v>1501</v>
      </c>
      <c r="F693" s="85" t="str">
        <f ca="1">LEFT(VLOOKUP(VALUE(LEFT($C693,4)),送件!$1:$1048576,11,FALSE),3)+1911&amp;"/"&amp;MID(VLOOKUP(VALUE(LEFT($C693,4)),送件!$1:$1048576,11,FALSE),4,2)&amp;"/"&amp;RIGHT(VLOOKUP(VALUE(LEFT($C693,4)),送件!$1:$1048576,11,FALSE),2)</f>
        <v>2024/09/13</v>
      </c>
      <c r="G693" s="85" t="str">
        <f ca="1">LEFT(VLOOKUP(VALUE(LEFT($C693,4)),送件!$1:$1048576,15,FALSE),3)+1911&amp;"/"&amp;MID(VLOOKUP(VALUE(LEFT($C693,4)),送件!$1:$1048576,15,FALSE),4,2)&amp;"/"&amp;RIGHT(VLOOKUP(VALUE(LEFT($C693,4)),送件!$1:$1048576,15,FALSE),2)</f>
        <v>2024/10/04</v>
      </c>
      <c r="H693" s="85" t="s">
        <v>7238</v>
      </c>
      <c r="I693" s="105">
        <v>1.02</v>
      </c>
      <c r="J693" s="100">
        <v>50.8</v>
      </c>
      <c r="K693" s="102">
        <v>45597</v>
      </c>
      <c r="L693" s="87">
        <v>45604</v>
      </c>
      <c r="M693" s="85">
        <v>106.95</v>
      </c>
      <c r="N693" s="84" t="s">
        <v>1490</v>
      </c>
      <c r="O693" s="85" t="s">
        <v>26</v>
      </c>
      <c r="P693" s="85" t="s">
        <v>4434</v>
      </c>
    </row>
    <row r="694" spans="1:16" x14ac:dyDescent="0.3">
      <c r="A694" s="85">
        <v>32571</v>
      </c>
      <c r="B694" s="85" t="s">
        <v>6920</v>
      </c>
      <c r="C694" s="85" t="str">
        <f ca="1">"TCRI"&amp;VLOOKUP(VALUE(LEFT($C694,4)), TCRI!$A:$B,2,FALSE)</f>
        <v>TCRI6</v>
      </c>
      <c r="D694" s="85">
        <v>5</v>
      </c>
      <c r="E694" s="85" t="s">
        <v>1492</v>
      </c>
      <c r="F694" s="85" t="str">
        <f ca="1">LEFT(VLOOKUP(VALUE(LEFT($C694,4)),送件!$1:$1048576,11,FALSE),3)+1911&amp;"/"&amp;MID(VLOOKUP(VALUE(LEFT($C694,4)),送件!$1:$1048576,11,FALSE),4,2)&amp;"/"&amp;RIGHT(VLOOKUP(VALUE(LEFT($C694,4)),送件!$1:$1048576,11,FALSE),2)</f>
        <v>2024/09/06</v>
      </c>
      <c r="G694" s="85" t="str">
        <f ca="1">LEFT(VLOOKUP(VALUE(LEFT($C694,4)),送件!$1:$1048576,15,FALSE),3)+1911&amp;"/"&amp;MID(VLOOKUP(VALUE(LEFT($C694,4)),送件!$1:$1048576,15,FALSE),4,2)&amp;"/"&amp;RIGHT(VLOOKUP(VALUE(LEFT($C694,4)),送件!$1:$1048576,15,FALSE),2)</f>
        <v>2024/09/25</v>
      </c>
      <c r="H694" s="85" t="s">
        <v>7241</v>
      </c>
      <c r="I694" s="105">
        <v>1.07</v>
      </c>
      <c r="J694" s="100">
        <v>75</v>
      </c>
      <c r="K694" s="102">
        <v>45597</v>
      </c>
      <c r="L694" s="87">
        <v>45604</v>
      </c>
      <c r="M694" s="85">
        <v>101</v>
      </c>
      <c r="N694" s="84" t="s">
        <v>1564</v>
      </c>
      <c r="O694" s="85" t="s">
        <v>2551</v>
      </c>
      <c r="P694" s="85" t="s">
        <v>4435</v>
      </c>
    </row>
    <row r="695" spans="1:16" x14ac:dyDescent="0.3">
      <c r="A695" s="85">
        <v>68741</v>
      </c>
      <c r="B695" s="85" t="s">
        <v>6990</v>
      </c>
      <c r="C695" s="85" t="str">
        <f ca="1">"TCRI"&amp;VLOOKUP(VALUE(LEFT($C695,4)), TCRI!$A:$B,2,FALSE)</f>
        <v>TCRI6</v>
      </c>
      <c r="D695" s="85">
        <v>3</v>
      </c>
      <c r="E695" s="85" t="s">
        <v>2583</v>
      </c>
      <c r="F695" s="85" t="str">
        <f ca="1">LEFT(VLOOKUP(VALUE(LEFT($C695,4)),送件!$1:$1048576,11,FALSE),3)+1911&amp;"/"&amp;MID(VLOOKUP(VALUE(LEFT($C695,4)),送件!$1:$1048576,11,FALSE),4,2)&amp;"/"&amp;RIGHT(VLOOKUP(VALUE(LEFT($C695,4)),送件!$1:$1048576,11,FALSE),2)</f>
        <v>2024/09/06</v>
      </c>
      <c r="G695" s="85" t="str">
        <f ca="1">LEFT(VLOOKUP(VALUE(LEFT($C695,4)),送件!$1:$1048576,15,FALSE),3)+1911&amp;"/"&amp;MID(VLOOKUP(VALUE(LEFT($C695,4)),送件!$1:$1048576,15,FALSE),4,2)&amp;"/"&amp;RIGHT(VLOOKUP(VALUE(LEFT($C695,4)),送件!$1:$1048576,15,FALSE),2)</f>
        <v>2024/09/25</v>
      </c>
      <c r="H695" s="85" t="s">
        <v>7242</v>
      </c>
      <c r="I695" s="105">
        <v>1.085</v>
      </c>
      <c r="J695" s="100">
        <v>108</v>
      </c>
      <c r="K695" s="102">
        <v>45600</v>
      </c>
      <c r="L695" s="87">
        <v>45607</v>
      </c>
      <c r="M695" s="85">
        <v>101</v>
      </c>
      <c r="N695" s="84" t="s">
        <v>1490</v>
      </c>
      <c r="O695" s="85" t="s">
        <v>2485</v>
      </c>
      <c r="P695" s="85" t="s">
        <v>4435</v>
      </c>
    </row>
    <row r="696" spans="1:16" x14ac:dyDescent="0.3">
      <c r="A696" s="85">
        <v>52843</v>
      </c>
      <c r="B696" s="85" t="s">
        <v>6783</v>
      </c>
      <c r="C696" s="85" t="str">
        <f ca="1">"TCRI"&amp;VLOOKUP(VALUE(LEFT($C696,4)), TCRI!$A:$B,2,FALSE)</f>
        <v>TCRI5</v>
      </c>
      <c r="D696" s="85">
        <v>3</v>
      </c>
      <c r="E696" s="85" t="s">
        <v>2249</v>
      </c>
      <c r="F696" s="85" t="str">
        <f ca="1">LEFT(VLOOKUP(VALUE(LEFT($C696,4)),送件!$1:$1048576,11,FALSE),3)+1911&amp;"/"&amp;MID(VLOOKUP(VALUE(LEFT($C696,4)),送件!$1:$1048576,11,FALSE),4,2)&amp;"/"&amp;RIGHT(VLOOKUP(VALUE(LEFT($C696,4)),送件!$1:$1048576,11,FALSE),2)</f>
        <v>2024/09/27</v>
      </c>
      <c r="G696" s="85" t="str">
        <f ca="1">LEFT(VLOOKUP(VALUE(LEFT($C696,4)),送件!$1:$1048576,15,FALSE),3)+1911&amp;"/"&amp;MID(VLOOKUP(VALUE(LEFT($C696,4)),送件!$1:$1048576,15,FALSE),4,2)&amp;"/"&amp;RIGHT(VLOOKUP(VALUE(LEFT($C696,4)),送件!$1:$1048576,15,FALSE),2)</f>
        <v>2024/10/18</v>
      </c>
      <c r="H696" s="85" t="s">
        <v>4869</v>
      </c>
      <c r="I696" s="105">
        <v>1.0606</v>
      </c>
      <c r="J696" s="100">
        <v>155.6</v>
      </c>
      <c r="K696" s="102">
        <v>45600</v>
      </c>
      <c r="L696" s="87">
        <v>45607</v>
      </c>
      <c r="M696" s="85">
        <v>100.5</v>
      </c>
      <c r="N696" s="84" t="s">
        <v>1490</v>
      </c>
      <c r="O696" s="85" t="s">
        <v>4558</v>
      </c>
      <c r="P696" s="85" t="s">
        <v>4435</v>
      </c>
    </row>
    <row r="697" spans="1:16" x14ac:dyDescent="0.3">
      <c r="A697" s="85">
        <v>45491</v>
      </c>
      <c r="B697" s="85" t="s">
        <v>6930</v>
      </c>
      <c r="C697" s="85" t="str">
        <f ca="1">"TCRI"&amp;VLOOKUP(VALUE(LEFT($C697,4)), TCRI!$A:$B,2,FALSE)</f>
        <v>TCRI5</v>
      </c>
      <c r="D697" s="85">
        <v>5</v>
      </c>
      <c r="E697" s="85" t="s">
        <v>2249</v>
      </c>
      <c r="F697" s="85" t="str">
        <f ca="1">LEFT(VLOOKUP(VALUE(LEFT($C697,4)),送件!$1:$1048576,11,FALSE),3)+1911&amp;"/"&amp;MID(VLOOKUP(VALUE(LEFT($C697,4)),送件!$1:$1048576,11,FALSE),4,2)&amp;"/"&amp;RIGHT(VLOOKUP(VALUE(LEFT($C697,4)),送件!$1:$1048576,11,FALSE),2)</f>
        <v>2024/09/11</v>
      </c>
      <c r="G697" s="85" t="str">
        <f ca="1">LEFT(VLOOKUP(VALUE(LEFT($C697,4)),送件!$1:$1048576,15,FALSE),3)+1911&amp;"/"&amp;MID(VLOOKUP(VALUE(LEFT($C697,4)),送件!$1:$1048576,15,FALSE),4,2)&amp;"/"&amp;RIGHT(VLOOKUP(VALUE(LEFT($C697,4)),送件!$1:$1048576,15,FALSE),2)</f>
        <v>2024/09/30</v>
      </c>
      <c r="H697" s="85" t="s">
        <v>2095</v>
      </c>
      <c r="I697" s="105">
        <v>1.0605</v>
      </c>
      <c r="J697" s="100">
        <v>166</v>
      </c>
      <c r="K697" s="102">
        <v>45603</v>
      </c>
      <c r="L697" s="87">
        <v>45610</v>
      </c>
      <c r="M697" s="85">
        <v>117.27</v>
      </c>
      <c r="N697" s="84" t="s">
        <v>1490</v>
      </c>
      <c r="O697" s="85" t="s">
        <v>4558</v>
      </c>
      <c r="P697" s="85" t="s">
        <v>4434</v>
      </c>
    </row>
    <row r="698" spans="1:16" x14ac:dyDescent="0.3">
      <c r="A698" s="85">
        <v>99588</v>
      </c>
      <c r="B698" s="85" t="s">
        <v>7243</v>
      </c>
      <c r="C698" s="85" t="str">
        <f ca="1">"TCRI"&amp;VLOOKUP(VALUE(LEFT($C698,4)), TCRI!$A:$B,2,FALSE)</f>
        <v>TCRI5</v>
      </c>
      <c r="D698" s="85">
        <v>20</v>
      </c>
      <c r="E698" s="85" t="s">
        <v>43</v>
      </c>
      <c r="F698" s="85" t="str">
        <f ca="1">LEFT(VLOOKUP(VALUE(LEFT($C698,4)),送件!$1:$1048576,11,FALSE),3)+1911&amp;"/"&amp;MID(VLOOKUP(VALUE(LEFT($C698,4)),送件!$1:$1048576,11,FALSE),4,2)&amp;"/"&amp;RIGHT(VLOOKUP(VALUE(LEFT($C698,4)),送件!$1:$1048576,11,FALSE),2)</f>
        <v>2024/09/03</v>
      </c>
      <c r="G698" s="85" t="str">
        <f ca="1">LEFT(VLOOKUP(VALUE(LEFT($C698,4)),送件!$1:$1048576,15,FALSE),3)+1911&amp;"/"&amp;MID(VLOOKUP(VALUE(LEFT($C698,4)),送件!$1:$1048576,15,FALSE),4,2)&amp;"/"&amp;RIGHT(VLOOKUP(VALUE(LEFT($C698,4)),送件!$1:$1048576,15,FALSE),2)</f>
        <v>2024/09/20</v>
      </c>
      <c r="H698" s="85" t="s">
        <v>7244</v>
      </c>
      <c r="I698" s="105">
        <v>1.0325</v>
      </c>
      <c r="J698" s="100">
        <v>238</v>
      </c>
      <c r="K698" s="102">
        <v>45604</v>
      </c>
      <c r="L698" s="87">
        <v>45611</v>
      </c>
      <c r="M698" s="85">
        <v>104.82</v>
      </c>
      <c r="N698" s="84" t="s">
        <v>1490</v>
      </c>
      <c r="O698" s="85" t="s">
        <v>2747</v>
      </c>
      <c r="P698" s="85" t="s">
        <v>4434</v>
      </c>
    </row>
    <row r="699" spans="1:16" x14ac:dyDescent="0.3">
      <c r="A699" s="85">
        <v>64421</v>
      </c>
      <c r="B699" s="85" t="s">
        <v>7030</v>
      </c>
      <c r="C699" s="85" t="str">
        <f ca="1">"TCRI"&amp;VLOOKUP(VALUE(LEFT($C699,4)), TCRI!$A:$B,2,FALSE)</f>
        <v>TCRI6</v>
      </c>
      <c r="D699" s="85">
        <v>10</v>
      </c>
      <c r="E699" s="85" t="s">
        <v>1492</v>
      </c>
      <c r="F699" s="85" t="str">
        <f ca="1">LEFT(VLOOKUP(VALUE(LEFT($C699,4)),送件!$1:$1048576,11,FALSE),3)+1911&amp;"/"&amp;MID(VLOOKUP(VALUE(LEFT($C699,4)),送件!$1:$1048576,11,FALSE),4,2)&amp;"/"&amp;RIGHT(VLOOKUP(VALUE(LEFT($C699,4)),送件!$1:$1048576,11,FALSE),2)</f>
        <v>2024/10/01</v>
      </c>
      <c r="G699" s="85" t="str">
        <f ca="1">LEFT(VLOOKUP(VALUE(LEFT($C699,4)),送件!$1:$1048576,15,FALSE),3)+1911&amp;"/"&amp;MID(VLOOKUP(VALUE(LEFT($C699,4)),送件!$1:$1048576,15,FALSE),4,2)&amp;"/"&amp;RIGHT(VLOOKUP(VALUE(LEFT($C699,4)),送件!$1:$1048576,15,FALSE),2)</f>
        <v>2024/10/22</v>
      </c>
      <c r="H699" s="85" t="s">
        <v>7248</v>
      </c>
      <c r="I699" s="105">
        <v>1.0509999999999999</v>
      </c>
      <c r="J699" s="100">
        <v>491.3</v>
      </c>
      <c r="K699" s="102">
        <v>45607</v>
      </c>
      <c r="L699" s="87">
        <v>45614</v>
      </c>
      <c r="M699" s="85">
        <v>100.5</v>
      </c>
      <c r="N699" s="84" t="s">
        <v>1490</v>
      </c>
      <c r="O699" s="85" t="s">
        <v>26</v>
      </c>
      <c r="P699" s="85" t="s">
        <v>4435</v>
      </c>
    </row>
    <row r="700" spans="1:16" x14ac:dyDescent="0.3">
      <c r="A700" s="85">
        <v>37022</v>
      </c>
      <c r="B700" s="85" t="s">
        <v>7024</v>
      </c>
      <c r="C700" s="85" t="str">
        <f ca="1">"TCRI"&amp;VLOOKUP(VALUE(LEFT($C700,4)), TCRI!$A:$B,2,FALSE)</f>
        <v>TCRI4</v>
      </c>
      <c r="D700" s="85">
        <v>35</v>
      </c>
      <c r="E700" s="85" t="s">
        <v>3071</v>
      </c>
      <c r="F700" s="85" t="str">
        <f ca="1">LEFT(VLOOKUP(VALUE(LEFT($C700,4)),送件!$1:$1048576,11,FALSE),3)+1911&amp;"/"&amp;MID(VLOOKUP(VALUE(LEFT($C700,4)),送件!$1:$1048576,11,FALSE),4,2)&amp;"/"&amp;RIGHT(VLOOKUP(VALUE(LEFT($C700,4)),送件!$1:$1048576,11,FALSE),2)</f>
        <v>2024/10/01</v>
      </c>
      <c r="G700" s="85" t="str">
        <f ca="1">LEFT(VLOOKUP(VALUE(LEFT($C700,4)),送件!$1:$1048576,15,FALSE),3)+1911&amp;"/"&amp;MID(VLOOKUP(VALUE(LEFT($C700,4)),送件!$1:$1048576,15,FALSE),4,2)&amp;"/"&amp;RIGHT(VLOOKUP(VALUE(LEFT($C700,4)),送件!$1:$1048576,15,FALSE),2)</f>
        <v>2024/10/22</v>
      </c>
      <c r="H700" s="85" t="s">
        <v>7248</v>
      </c>
      <c r="I700" s="105">
        <v>1.0545</v>
      </c>
      <c r="J700" s="100">
        <v>80.5</v>
      </c>
      <c r="K700" s="102">
        <v>45607</v>
      </c>
      <c r="L700" s="87">
        <v>45614</v>
      </c>
      <c r="M700" s="85">
        <v>101</v>
      </c>
      <c r="N700" s="84" t="s">
        <v>1490</v>
      </c>
      <c r="O700" s="85" t="s">
        <v>4558</v>
      </c>
      <c r="P700" s="85" t="s">
        <v>4435</v>
      </c>
    </row>
    <row r="701" spans="1:16" x14ac:dyDescent="0.3">
      <c r="A701" s="85">
        <v>81714</v>
      </c>
      <c r="B701" s="85" t="s">
        <v>7004</v>
      </c>
      <c r="C701" s="85" t="s">
        <v>2210</v>
      </c>
      <c r="D701" s="85">
        <v>2.5</v>
      </c>
      <c r="E701" s="85" t="s">
        <v>4845</v>
      </c>
      <c r="F701" s="85" t="e">
        <f>LEFT(VLOOKUP(VALUE(LEFT($C701,4)),送件!$1:$1048576,11,FALSE),3)+1911&amp;"/"&amp;MID(VLOOKUP(VALUE(LEFT($C701,4)),送件!$1:$1048576,11,FALSE),4,2)&amp;"/"&amp;RIGHT(VLOOKUP(VALUE(LEFT($C701,4)),送件!$1:$1048576,11,FALSE),2)</f>
        <v>#VALUE!</v>
      </c>
      <c r="G701" s="85" t="e">
        <f>LEFT(VLOOKUP(VALUE(LEFT($C701,4)),送件!$1:$1048576,15,FALSE),3)+1911&amp;"/"&amp;MID(VLOOKUP(VALUE(LEFT($C701,4)),送件!$1:$1048576,15,FALSE),4,2)&amp;"/"&amp;RIGHT(VLOOKUP(VALUE(LEFT($C701,4)),送件!$1:$1048576,15,FALSE),2)</f>
        <v>#VALUE!</v>
      </c>
      <c r="H701" s="85" t="s">
        <v>7248</v>
      </c>
      <c r="I701" s="105">
        <v>1.02</v>
      </c>
      <c r="J701" s="100">
        <v>33.799999999999997</v>
      </c>
      <c r="K701" s="102">
        <v>45608</v>
      </c>
      <c r="L701" s="87">
        <v>45615</v>
      </c>
      <c r="M701" s="85">
        <v>112.44</v>
      </c>
      <c r="N701" s="84" t="s">
        <v>1490</v>
      </c>
      <c r="O701" s="85" t="s">
        <v>4558</v>
      </c>
      <c r="P701" s="85" t="s">
        <v>4434</v>
      </c>
    </row>
    <row r="702" spans="1:16" x14ac:dyDescent="0.3">
      <c r="A702" s="85">
        <v>81715</v>
      </c>
      <c r="B702" s="85" t="s">
        <v>7005</v>
      </c>
      <c r="C702" s="85" t="str">
        <f ca="1">"TCRI"&amp;VLOOKUP(VALUE(LEFT($C702,4)), TCRI!$A:$B,2,FALSE)</f>
        <v>TCRI6</v>
      </c>
      <c r="D702" s="85">
        <v>2.5</v>
      </c>
      <c r="E702" s="85" t="s">
        <v>4845</v>
      </c>
      <c r="F702" s="85" t="str">
        <f ca="1">LEFT(VLOOKUP(VALUE(LEFT($C702,4)),送件!$1:$1048576,11,FALSE),3)+1911&amp;"/"&amp;MID(VLOOKUP(VALUE(LEFT($C702,4)),送件!$1:$1048576,11,FALSE),4,2)&amp;"/"&amp;RIGHT(VLOOKUP(VALUE(LEFT($C702,4)),送件!$1:$1048576,11,FALSE),2)</f>
        <v>2024/09/23</v>
      </c>
      <c r="G702" s="85" t="str">
        <f ca="1">LEFT(VLOOKUP(VALUE(LEFT($C702,4)),送件!$1:$1048576,15,FALSE),3)+1911&amp;"/"&amp;MID(VLOOKUP(VALUE(LEFT($C702,4)),送件!$1:$1048576,15,FALSE),4,2)&amp;"/"&amp;RIGHT(VLOOKUP(VALUE(LEFT($C702,4)),送件!$1:$1048576,15,FALSE),2)</f>
        <v>2024/10/14</v>
      </c>
      <c r="H702" s="85" t="s">
        <v>7253</v>
      </c>
      <c r="I702" s="105">
        <v>1.0501</v>
      </c>
      <c r="J702" s="100">
        <v>35.9</v>
      </c>
      <c r="K702" s="102">
        <v>45610</v>
      </c>
      <c r="L702" s="87">
        <v>45617</v>
      </c>
      <c r="M702" s="85">
        <v>100.5</v>
      </c>
      <c r="N702" s="84" t="s">
        <v>1490</v>
      </c>
      <c r="O702" s="85" t="s">
        <v>4561</v>
      </c>
      <c r="P702" s="85" t="s">
        <v>4435</v>
      </c>
    </row>
    <row r="703" spans="1:16" x14ac:dyDescent="0.3">
      <c r="A703" s="85">
        <v>83742</v>
      </c>
      <c r="B703" s="85" t="s">
        <v>7046</v>
      </c>
      <c r="C703" s="85" t="str">
        <f ca="1">"TCRI"&amp;VLOOKUP(VALUE(LEFT($C703,4)), TCRI!$A:$B,2,FALSE)</f>
        <v>TCRI6</v>
      </c>
      <c r="D703" s="85">
        <v>5</v>
      </c>
      <c r="E703" s="85" t="s">
        <v>1492</v>
      </c>
      <c r="F703" s="85" t="str">
        <f ca="1">LEFT(VLOOKUP(VALUE(LEFT($C703,4)),送件!$1:$1048576,11,FALSE),3)+1911&amp;"/"&amp;MID(VLOOKUP(VALUE(LEFT($C703,4)),送件!$1:$1048576,11,FALSE),4,2)&amp;"/"&amp;RIGHT(VLOOKUP(VALUE(LEFT($C703,4)),送件!$1:$1048576,11,FALSE),2)</f>
        <v>2024/10/08</v>
      </c>
      <c r="G703" s="85" t="str">
        <f ca="1">LEFT(VLOOKUP(VALUE(LEFT($C703,4)),送件!$1:$1048576,15,FALSE),3)+1911&amp;"/"&amp;MID(VLOOKUP(VALUE(LEFT($C703,4)),送件!$1:$1048576,15,FALSE),4,2)&amp;"/"&amp;RIGHT(VLOOKUP(VALUE(LEFT($C703,4)),送件!$1:$1048576,15,FALSE),2)</f>
        <v>2024/10/25</v>
      </c>
      <c r="H703" s="85" t="s">
        <v>7250</v>
      </c>
      <c r="I703" s="105">
        <v>1.02</v>
      </c>
      <c r="J703" s="100">
        <v>133.1</v>
      </c>
      <c r="K703" s="102">
        <v>45611</v>
      </c>
      <c r="L703" s="87">
        <v>45618</v>
      </c>
      <c r="M703" s="85">
        <v>107.06</v>
      </c>
      <c r="N703" s="84" t="s">
        <v>1490</v>
      </c>
      <c r="O703" s="85" t="s">
        <v>4558</v>
      </c>
      <c r="P703" s="85" t="s">
        <v>4434</v>
      </c>
    </row>
    <row r="704" spans="1:16" x14ac:dyDescent="0.3">
      <c r="A704" s="85">
        <v>98026</v>
      </c>
      <c r="B704" s="85" t="s">
        <v>6998</v>
      </c>
      <c r="C704" s="85" t="str">
        <f ca="1">"TCRI"&amp;VLOOKUP(VALUE(LEFT($C704,4)), TCRI!$A:$B,2,FALSE)</f>
        <v>TCRI4</v>
      </c>
      <c r="D704" s="85">
        <v>10</v>
      </c>
      <c r="E704" s="85" t="s">
        <v>2265</v>
      </c>
      <c r="F704" s="85" t="str">
        <f ca="1">LEFT(VLOOKUP(VALUE(LEFT($C704,4)),送件!$1:$1048576,11,FALSE),3)+1911&amp;"/"&amp;MID(VLOOKUP(VALUE(LEFT($C704,4)),送件!$1:$1048576,11,FALSE),4,2)&amp;"/"&amp;RIGHT(VLOOKUP(VALUE(LEFT($C704,4)),送件!$1:$1048576,11,FALSE),2)</f>
        <v>2024/09/09</v>
      </c>
      <c r="G704" s="85" t="str">
        <f ca="1">LEFT(VLOOKUP(VALUE(LEFT($C704,4)),送件!$1:$1048576,15,FALSE),3)+1911&amp;"/"&amp;MID(VLOOKUP(VALUE(LEFT($C704,4)),送件!$1:$1048576,15,FALSE),4,2)&amp;"/"&amp;RIGHT(VLOOKUP(VALUE(LEFT($C704,4)),送件!$1:$1048576,15,FALSE),2)</f>
        <v>2024/09/26</v>
      </c>
      <c r="H704" s="85" t="s">
        <v>7250</v>
      </c>
      <c r="I704" s="105">
        <v>1.02</v>
      </c>
      <c r="J704" s="100">
        <v>112.9</v>
      </c>
      <c r="K704" s="102">
        <v>45611</v>
      </c>
      <c r="L704" s="87">
        <v>45618</v>
      </c>
      <c r="M704" s="85">
        <v>108.6</v>
      </c>
      <c r="N704" s="84" t="s">
        <v>1490</v>
      </c>
      <c r="O704" s="85" t="s">
        <v>2485</v>
      </c>
      <c r="P704" s="85" t="s">
        <v>4434</v>
      </c>
    </row>
    <row r="705" spans="1:16" x14ac:dyDescent="0.3">
      <c r="A705" s="85">
        <v>66642</v>
      </c>
      <c r="B705" s="85" t="s">
        <v>7029</v>
      </c>
      <c r="C705" s="85" t="str">
        <f ca="1">"TCRI"&amp;VLOOKUP(VALUE(LEFT($C705,4)), TCRI!$A:$B,2,FALSE)</f>
        <v>TCRI6</v>
      </c>
      <c r="D705" s="85">
        <v>12.5</v>
      </c>
      <c r="E705" s="85" t="s">
        <v>2557</v>
      </c>
      <c r="F705" s="85" t="str">
        <f ca="1">LEFT(VLOOKUP(VALUE(LEFT($C705,4)),送件!$1:$1048576,11,FALSE),3)+1911&amp;"/"&amp;MID(VLOOKUP(VALUE(LEFT($C705,4)),送件!$1:$1048576,11,FALSE),4,2)&amp;"/"&amp;RIGHT(VLOOKUP(VALUE(LEFT($C705,4)),送件!$1:$1048576,11,FALSE),2)</f>
        <v>2024/09/27</v>
      </c>
      <c r="G705" s="85" t="str">
        <f ca="1">LEFT(VLOOKUP(VALUE(LEFT($C705,4)),送件!$1:$1048576,15,FALSE),3)+1911&amp;"/"&amp;MID(VLOOKUP(VALUE(LEFT($C705,4)),送件!$1:$1048576,15,FALSE),4,2)&amp;"/"&amp;RIGHT(VLOOKUP(VALUE(LEFT($C705,4)),送件!$1:$1048576,15,FALSE),2)</f>
        <v>2024/10/18</v>
      </c>
      <c r="H705" s="85" t="s">
        <v>7252</v>
      </c>
      <c r="I705" s="105">
        <v>1.0471999999999999</v>
      </c>
      <c r="J705" s="100">
        <v>306</v>
      </c>
      <c r="K705" s="102">
        <v>45615</v>
      </c>
      <c r="L705" s="87">
        <v>45622</v>
      </c>
      <c r="M705" s="85">
        <v>106.98</v>
      </c>
      <c r="N705" s="84" t="s">
        <v>1490</v>
      </c>
      <c r="O705" s="85" t="s">
        <v>4558</v>
      </c>
      <c r="P705" s="85" t="s">
        <v>4434</v>
      </c>
    </row>
    <row r="706" spans="1:16" x14ac:dyDescent="0.3">
      <c r="A706" s="85">
        <v>37023</v>
      </c>
      <c r="B706" s="85" t="s">
        <v>7025</v>
      </c>
      <c r="C706" s="85" t="str">
        <f ca="1">"TCRI"&amp;VLOOKUP(VALUE(LEFT($C706,4)), TCRI!$A:$B,2,FALSE)</f>
        <v>TCRI4</v>
      </c>
      <c r="D706" s="85">
        <v>20</v>
      </c>
      <c r="E706" s="85" t="s">
        <v>3071</v>
      </c>
      <c r="F706" s="85" t="str">
        <f ca="1">LEFT(VLOOKUP(VALUE(LEFT($C706,4)),送件!$1:$1048576,11,FALSE),3)+1911&amp;"/"&amp;MID(VLOOKUP(VALUE(LEFT($C706,4)),送件!$1:$1048576,11,FALSE),4,2)&amp;"/"&amp;RIGHT(VLOOKUP(VALUE(LEFT($C706,4)),送件!$1:$1048576,11,FALSE),2)</f>
        <v>2024/10/01</v>
      </c>
      <c r="G706" s="85" t="str">
        <f ca="1">LEFT(VLOOKUP(VALUE(LEFT($C706,4)),送件!$1:$1048576,15,FALSE),3)+1911&amp;"/"&amp;MID(VLOOKUP(VALUE(LEFT($C706,4)),送件!$1:$1048576,15,FALSE),4,2)&amp;"/"&amp;RIGHT(VLOOKUP(VALUE(LEFT($C706,4)),送件!$1:$1048576,15,FALSE),2)</f>
        <v>2024/10/22</v>
      </c>
      <c r="H706" s="85" t="s">
        <v>6671</v>
      </c>
      <c r="I706" s="105">
        <v>1.0217000000000001</v>
      </c>
      <c r="J706" s="100">
        <v>78</v>
      </c>
      <c r="K706" s="102">
        <v>45617</v>
      </c>
      <c r="L706" s="87">
        <v>45624</v>
      </c>
      <c r="M706" s="85">
        <v>104.3</v>
      </c>
      <c r="N706" s="84" t="s">
        <v>1490</v>
      </c>
      <c r="O706" s="85" t="s">
        <v>4558</v>
      </c>
      <c r="P706" s="85" t="s">
        <v>4434</v>
      </c>
    </row>
    <row r="707" spans="1:16" x14ac:dyDescent="0.3">
      <c r="A707" s="85">
        <v>35914</v>
      </c>
      <c r="B707" s="85" t="s">
        <v>6984</v>
      </c>
      <c r="C707" s="85" t="str">
        <f ca="1">"TCRI"&amp;VLOOKUP(VALUE(LEFT($C707,4)), TCRI!$A:$B,2,FALSE)</f>
        <v>TCRI6</v>
      </c>
      <c r="D707" s="85">
        <v>3</v>
      </c>
      <c r="E707" s="85" t="s">
        <v>2189</v>
      </c>
      <c r="F707" s="85" t="str">
        <f ca="1">LEFT(VLOOKUP(VALUE(LEFT($C707,4)),送件!$1:$1048576,11,FALSE),3)+1911&amp;"/"&amp;MID(VLOOKUP(VALUE(LEFT($C707,4)),送件!$1:$1048576,11,FALSE),4,2)&amp;"/"&amp;RIGHT(VLOOKUP(VALUE(LEFT($C707,4)),送件!$1:$1048576,11,FALSE),2)</f>
        <v>2024/10/09</v>
      </c>
      <c r="G707" s="85" t="str">
        <f ca="1">LEFT(VLOOKUP(VALUE(LEFT($C707,4)),送件!$1:$1048576,15,FALSE),3)+1911&amp;"/"&amp;MID(VLOOKUP(VALUE(LEFT($C707,4)),送件!$1:$1048576,15,FALSE),4,2)&amp;"/"&amp;RIGHT(VLOOKUP(VALUE(LEFT($C707,4)),送件!$1:$1048576,15,FALSE),2)</f>
        <v>2024/10/28</v>
      </c>
      <c r="H707" s="85" t="s">
        <v>7321</v>
      </c>
      <c r="I707" s="105">
        <v>1.0537000000000001</v>
      </c>
      <c r="J707" s="100">
        <v>25.5</v>
      </c>
      <c r="K707" s="102">
        <v>45618</v>
      </c>
      <c r="L707" s="87">
        <v>45625</v>
      </c>
      <c r="M707" s="85">
        <v>101</v>
      </c>
      <c r="N707" s="84" t="s">
        <v>1490</v>
      </c>
      <c r="O707" s="85" t="s">
        <v>4558</v>
      </c>
      <c r="P707" s="85" t="s">
        <v>4435</v>
      </c>
    </row>
    <row r="708" spans="1:16" x14ac:dyDescent="0.3">
      <c r="A708" s="85">
        <v>33035</v>
      </c>
      <c r="B708" s="85" t="s">
        <v>7045</v>
      </c>
      <c r="C708" s="85" t="str">
        <f ca="1">"TCRI"&amp;VLOOKUP(VALUE(LEFT($C708,4)), TCRI!$A:$B,2,FALSE)</f>
        <v>TCRI6</v>
      </c>
      <c r="D708" s="85">
        <v>5</v>
      </c>
      <c r="E708" s="85" t="s">
        <v>2557</v>
      </c>
      <c r="F708" s="85" t="str">
        <f ca="1">LEFT(VLOOKUP(VALUE(LEFT($C708,4)),送件!$1:$1048576,11,FALSE),3)+1911&amp;"/"&amp;MID(VLOOKUP(VALUE(LEFT($C708,4)),送件!$1:$1048576,11,FALSE),4,2)&amp;"/"&amp;RIGHT(VLOOKUP(VALUE(LEFT($C708,4)),送件!$1:$1048576,11,FALSE),2)</f>
        <v>2024/10/11</v>
      </c>
      <c r="G708" s="85" t="str">
        <f ca="1">LEFT(VLOOKUP(VALUE(LEFT($C708,4)),送件!$1:$1048576,15,FALSE),3)+1911&amp;"/"&amp;MID(VLOOKUP(VALUE(LEFT($C708,4)),送件!$1:$1048576,15,FALSE),4,2)&amp;"/"&amp;RIGHT(VLOOKUP(VALUE(LEFT($C708,4)),送件!$1:$1048576,15,FALSE),2)</f>
        <v>2024/10/29</v>
      </c>
      <c r="H708" s="85" t="s">
        <v>4357</v>
      </c>
      <c r="I708" s="105">
        <v>1.0277000000000001</v>
      </c>
      <c r="J708" s="100">
        <v>62</v>
      </c>
      <c r="K708" s="102">
        <v>45622</v>
      </c>
      <c r="L708" s="87">
        <v>45629</v>
      </c>
      <c r="M708" s="85">
        <v>105.28</v>
      </c>
      <c r="N708" s="84" t="s">
        <v>1564</v>
      </c>
      <c r="O708" s="85" t="s">
        <v>2551</v>
      </c>
      <c r="P708" s="85" t="s">
        <v>4434</v>
      </c>
    </row>
    <row r="709" spans="1:16" x14ac:dyDescent="0.3">
      <c r="A709" s="85">
        <v>33466</v>
      </c>
      <c r="B709" s="85" t="s">
        <v>7356</v>
      </c>
      <c r="C709" s="85" t="s">
        <v>11</v>
      </c>
      <c r="D709" s="85">
        <v>3</v>
      </c>
      <c r="E709" s="85" t="s">
        <v>3933</v>
      </c>
      <c r="F709" s="85" t="s">
        <v>7357</v>
      </c>
      <c r="G709" s="85" t="s">
        <v>7358</v>
      </c>
      <c r="H709" s="85" t="s">
        <v>7359</v>
      </c>
      <c r="I709" s="105">
        <v>1.0216000000000001</v>
      </c>
      <c r="J709" s="100">
        <v>38</v>
      </c>
      <c r="K709" s="102">
        <v>45623</v>
      </c>
      <c r="L709" s="87">
        <v>45630</v>
      </c>
      <c r="M709" s="85">
        <v>100</v>
      </c>
      <c r="N709" s="84" t="s">
        <v>3742</v>
      </c>
      <c r="O709" s="85" t="s">
        <v>4909</v>
      </c>
      <c r="P709" s="85" t="s">
        <v>4434</v>
      </c>
    </row>
    <row r="710" spans="1:16" x14ac:dyDescent="0.3">
      <c r="A710" s="85">
        <v>33133</v>
      </c>
      <c r="B710" s="85" t="s">
        <v>7360</v>
      </c>
      <c r="C710" s="85" t="s">
        <v>7361</v>
      </c>
      <c r="D710" s="85">
        <v>4</v>
      </c>
      <c r="E710" s="85" t="s">
        <v>3774</v>
      </c>
      <c r="F710" s="85" t="s">
        <v>7362</v>
      </c>
      <c r="G710" s="85" t="s">
        <v>7363</v>
      </c>
      <c r="H710" s="85" t="s">
        <v>7364</v>
      </c>
      <c r="I710" s="105">
        <v>1.03</v>
      </c>
      <c r="J710" s="100">
        <v>16.5</v>
      </c>
      <c r="K710" s="102">
        <v>45625</v>
      </c>
      <c r="L710" s="87">
        <v>45632</v>
      </c>
      <c r="M710" s="85">
        <v>100</v>
      </c>
      <c r="N710" s="84" t="s">
        <v>3742</v>
      </c>
      <c r="O710" s="85" t="s">
        <v>4688</v>
      </c>
      <c r="P710" s="85" t="s">
        <v>4434</v>
      </c>
    </row>
    <row r="711" spans="1:16" x14ac:dyDescent="0.3">
      <c r="A711" s="85">
        <v>24423</v>
      </c>
      <c r="B711" s="85" t="s">
        <v>7365</v>
      </c>
      <c r="C711" s="85" t="s">
        <v>11</v>
      </c>
      <c r="D711" s="85">
        <v>10</v>
      </c>
      <c r="E711" s="85" t="s">
        <v>3695</v>
      </c>
      <c r="F711" s="85" t="s">
        <v>7366</v>
      </c>
      <c r="G711" s="85" t="s">
        <v>7367</v>
      </c>
      <c r="H711" s="85" t="s">
        <v>7368</v>
      </c>
      <c r="I711" s="105">
        <v>1.0524</v>
      </c>
      <c r="J711" s="100">
        <v>26.1</v>
      </c>
      <c r="K711" s="102">
        <v>45625</v>
      </c>
      <c r="L711" s="87">
        <v>45632</v>
      </c>
      <c r="M711" s="85">
        <v>100.5</v>
      </c>
      <c r="N711" s="84" t="s">
        <v>3742</v>
      </c>
      <c r="O711" s="85" t="s">
        <v>4909</v>
      </c>
      <c r="P711" s="85" t="s">
        <v>4435</v>
      </c>
    </row>
    <row r="712" spans="1:16" x14ac:dyDescent="0.3">
      <c r="A712" s="85">
        <v>66451</v>
      </c>
      <c r="B712" s="85" t="s">
        <v>7166</v>
      </c>
      <c r="C712" s="85" t="s">
        <v>2372</v>
      </c>
      <c r="D712" s="85">
        <v>0.7</v>
      </c>
      <c r="E712" s="85" t="s">
        <v>1699</v>
      </c>
      <c r="F712" s="85" t="e">
        <f>LEFT(VLOOKUP(VALUE(LEFT($C712,4)),送件!$1:$1048576,11,FALSE),3)+1911&amp;"/"&amp;MID(VLOOKUP(VALUE(LEFT($C712,4)),送件!$1:$1048576,11,FALSE),4,2)&amp;"/"&amp;RIGHT(VLOOKUP(VALUE(LEFT($C712,4)),送件!$1:$1048576,11,FALSE),2)</f>
        <v>#VALUE!</v>
      </c>
      <c r="G712" s="85" t="e">
        <f>LEFT(VLOOKUP(VALUE(LEFT($C712,4)),送件!$1:$1048576,15,FALSE),3)+1911&amp;"/"&amp;MID(VLOOKUP(VALUE(LEFT($C712,4)),送件!$1:$1048576,15,FALSE),4,2)&amp;"/"&amp;RIGHT(VLOOKUP(VALUE(LEFT($C712,4)),送件!$1:$1048576,15,FALSE),2)</f>
        <v>#VALUE!</v>
      </c>
      <c r="H712" s="85" t="s">
        <v>6690</v>
      </c>
      <c r="I712" s="105">
        <v>1.02</v>
      </c>
      <c r="J712" s="100">
        <v>28.31</v>
      </c>
      <c r="K712" s="102">
        <v>45630</v>
      </c>
      <c r="L712" s="87">
        <v>45637</v>
      </c>
      <c r="M712" s="85">
        <v>100</v>
      </c>
      <c r="N712" s="84" t="s">
        <v>1490</v>
      </c>
      <c r="O712" s="85" t="s">
        <v>25</v>
      </c>
      <c r="P712" s="85" t="s">
        <v>4435</v>
      </c>
    </row>
    <row r="713" spans="1:16" x14ac:dyDescent="0.3">
      <c r="A713" s="85">
        <v>68702</v>
      </c>
      <c r="B713" s="85" t="s">
        <v>7050</v>
      </c>
      <c r="C713" s="85" t="str">
        <f ca="1">"TCRI"&amp;VLOOKUP(VALUE(LEFT($C713,4)), TCRI!$A:$B,2,FALSE)</f>
        <v>TCRI6</v>
      </c>
      <c r="D713" s="85">
        <v>3.5</v>
      </c>
      <c r="E713" s="85" t="s">
        <v>3071</v>
      </c>
      <c r="F713" s="85" t="str">
        <f ca="1">LEFT(VLOOKUP(VALUE(LEFT($C713,4)),送件!$1:$1048576,11,FALSE),3)+1911&amp;"/"&amp;MID(VLOOKUP(VALUE(LEFT($C713,4)),送件!$1:$1048576,11,FALSE),4,2)&amp;"/"&amp;RIGHT(VLOOKUP(VALUE(LEFT($C713,4)),送件!$1:$1048576,11,FALSE),2)</f>
        <v>2024/10/14</v>
      </c>
      <c r="G713" s="85" t="str">
        <f ca="1">LEFT(VLOOKUP(VALUE(LEFT($C713,4)),送件!$1:$1048576,15,FALSE),3)+1911&amp;"/"&amp;MID(VLOOKUP(VALUE(LEFT($C713,4)),送件!$1:$1048576,15,FALSE),4,2)&amp;"/"&amp;RIGHT(VLOOKUP(VALUE(LEFT($C713,4)),送件!$1:$1048576,15,FALSE),2)</f>
        <v>2024/10/30</v>
      </c>
      <c r="H713" s="85" t="s">
        <v>6690</v>
      </c>
      <c r="I713" s="105">
        <v>1.02</v>
      </c>
      <c r="J713" s="100">
        <v>236.6</v>
      </c>
      <c r="K713" s="102">
        <v>45631</v>
      </c>
      <c r="L713" s="87">
        <v>45638</v>
      </c>
      <c r="M713" s="85">
        <v>112.33</v>
      </c>
      <c r="N713" s="84" t="s">
        <v>1564</v>
      </c>
      <c r="O713" s="85" t="s">
        <v>24</v>
      </c>
      <c r="P713" s="85" t="s">
        <v>4434</v>
      </c>
    </row>
    <row r="714" spans="1:16" x14ac:dyDescent="0.3">
      <c r="A714" s="85">
        <v>68701</v>
      </c>
      <c r="B714" s="85" t="s">
        <v>7049</v>
      </c>
      <c r="C714" s="85" t="str">
        <f ca="1">"TCRI"&amp;VLOOKUP(VALUE(LEFT($C714,4)), TCRI!$A:$B,2,FALSE)</f>
        <v>TCRI6</v>
      </c>
      <c r="D714" s="85">
        <v>3.5</v>
      </c>
      <c r="E714" s="85" t="s">
        <v>3071</v>
      </c>
      <c r="F714" s="85" t="str">
        <f ca="1">LEFT(VLOOKUP(VALUE(LEFT($C714,4)),送件!$1:$1048576,11,FALSE),3)+1911&amp;"/"&amp;MID(VLOOKUP(VALUE(LEFT($C714,4)),送件!$1:$1048576,11,FALSE),4,2)&amp;"/"&amp;RIGHT(VLOOKUP(VALUE(LEFT($C714,4)),送件!$1:$1048576,11,FALSE),2)</f>
        <v>2024/10/14</v>
      </c>
      <c r="G714" s="85" t="str">
        <f ca="1">LEFT(VLOOKUP(VALUE(LEFT($C714,4)),送件!$1:$1048576,15,FALSE),3)+1911&amp;"/"&amp;MID(VLOOKUP(VALUE(LEFT($C714,4)),送件!$1:$1048576,15,FALSE),4,2)&amp;"/"&amp;RIGHT(VLOOKUP(VALUE(LEFT($C714,4)),送件!$1:$1048576,15,FALSE),2)</f>
        <v>2024/10/30</v>
      </c>
      <c r="H714" s="85" t="s">
        <v>7347</v>
      </c>
      <c r="I714" s="105">
        <v>1.0549999999999999</v>
      </c>
      <c r="J714" s="100">
        <v>256.89999999999998</v>
      </c>
      <c r="K714" s="102">
        <v>45631</v>
      </c>
      <c r="L714" s="87">
        <v>45638</v>
      </c>
      <c r="M714" s="85">
        <v>101</v>
      </c>
      <c r="N714" s="84" t="s">
        <v>1564</v>
      </c>
      <c r="O714" s="85" t="s">
        <v>24</v>
      </c>
      <c r="P714" s="85" t="s">
        <v>4435</v>
      </c>
    </row>
    <row r="715" spans="1:16" x14ac:dyDescent="0.3">
      <c r="A715" s="85">
        <v>84891</v>
      </c>
      <c r="B715" s="85" t="s">
        <v>7380</v>
      </c>
      <c r="C715" s="85" t="s">
        <v>3384</v>
      </c>
      <c r="D715" s="85">
        <v>3</v>
      </c>
      <c r="E715" s="85" t="s">
        <v>4845</v>
      </c>
      <c r="F715" s="85" t="e">
        <f>LEFT(VLOOKUP(VALUE(LEFT($C715,4)),送件!$1:$1048576,11,FALSE),3)+1911&amp;"/"&amp;MID(VLOOKUP(VALUE(LEFT($C715,4)),送件!$1:$1048576,11,FALSE),4,2)&amp;"/"&amp;RIGHT(VLOOKUP(VALUE(LEFT($C715,4)),送件!$1:$1048576,11,FALSE),2)</f>
        <v>#VALUE!</v>
      </c>
      <c r="G715" s="85" t="e">
        <f>LEFT(VLOOKUP(VALUE(LEFT($C715,4)),送件!$1:$1048576,15,FALSE),3)+1911&amp;"/"&amp;MID(VLOOKUP(VALUE(LEFT($C715,4)),送件!$1:$1048576,15,FALSE),4,2)&amp;"/"&amp;RIGHT(VLOOKUP(VALUE(LEFT($C715,4)),送件!$1:$1048576,15,FALSE),2)</f>
        <v>#VALUE!</v>
      </c>
      <c r="H715" s="85" t="s">
        <v>7346</v>
      </c>
      <c r="I715" s="105">
        <v>1.02</v>
      </c>
      <c r="J715" s="100">
        <v>28.8</v>
      </c>
      <c r="K715" s="102">
        <v>45635</v>
      </c>
      <c r="L715" s="87">
        <v>45642</v>
      </c>
      <c r="M715" s="85">
        <v>111</v>
      </c>
      <c r="N715" s="84" t="s">
        <v>1490</v>
      </c>
      <c r="O715" s="85" t="s">
        <v>5180</v>
      </c>
      <c r="P715" s="85" t="s">
        <v>4434</v>
      </c>
    </row>
    <row r="716" spans="1:16" x14ac:dyDescent="0.3">
      <c r="A716" s="85">
        <v>49793</v>
      </c>
      <c r="B716" s="85" t="s">
        <v>7240</v>
      </c>
      <c r="C716" s="85" t="str">
        <f ca="1">"TCRI"&amp;VLOOKUP(VALUE(LEFT($C716,4)), TCRI!$A:$B,2,FALSE)</f>
        <v>TCRI6</v>
      </c>
      <c r="D716" s="85">
        <v>6</v>
      </c>
      <c r="E716" s="85" t="s">
        <v>2583</v>
      </c>
      <c r="F716" s="85" t="str">
        <f ca="1">LEFT(VLOOKUP(VALUE(LEFT($C716,4)),送件!$1:$1048576,11,FALSE),3)+1911&amp;"/"&amp;MID(VLOOKUP(VALUE(LEFT($C716,4)),送件!$1:$1048576,11,FALSE),4,2)&amp;"/"&amp;RIGHT(VLOOKUP(VALUE(LEFT($C716,4)),送件!$1:$1048576,11,FALSE),2)</f>
        <v>2024/11/01</v>
      </c>
      <c r="G716" s="85" t="str">
        <f ca="1">LEFT(VLOOKUP(VALUE(LEFT($C716,4)),送件!$1:$1048576,15,FALSE),3)+1911&amp;"/"&amp;MID(VLOOKUP(VALUE(LEFT($C716,4)),送件!$1:$1048576,15,FALSE),4,2)&amp;"/"&amp;RIGHT(VLOOKUP(VALUE(LEFT($C716,4)),送件!$1:$1048576,15,FALSE),2)</f>
        <v>2024/11/19</v>
      </c>
      <c r="H716" s="85" t="s">
        <v>7348</v>
      </c>
      <c r="I716" s="105">
        <v>1.0697000000000001</v>
      </c>
      <c r="J716" s="100">
        <v>178</v>
      </c>
      <c r="K716" s="102">
        <v>45635</v>
      </c>
      <c r="L716" s="87">
        <v>45642</v>
      </c>
      <c r="M716" s="85">
        <v>100</v>
      </c>
      <c r="N716" s="84" t="s">
        <v>1490</v>
      </c>
      <c r="O716" s="85" t="s">
        <v>2485</v>
      </c>
      <c r="P716" s="85" t="s">
        <v>4435</v>
      </c>
    </row>
    <row r="717" spans="1:16" x14ac:dyDescent="0.3">
      <c r="A717" s="85">
        <v>11011</v>
      </c>
      <c r="B717" s="85" t="s">
        <v>7023</v>
      </c>
      <c r="C717" s="85" t="str">
        <f ca="1">"TCRI"&amp;VLOOKUP(VALUE(LEFT($C717,4)), TCRI!$A:$B,2,FALSE)</f>
        <v>TCRI4</v>
      </c>
      <c r="D717" s="85">
        <v>80</v>
      </c>
      <c r="E717" s="85" t="s">
        <v>3071</v>
      </c>
      <c r="F717" s="85" t="str">
        <f ca="1">LEFT(VLOOKUP(VALUE(LEFT($C717,4)),送件!$1:$1048576,11,FALSE),3)+1911&amp;"/"&amp;MID(VLOOKUP(VALUE(LEFT($C717,4)),送件!$1:$1048576,11,FALSE),4,2)&amp;"/"&amp;RIGHT(VLOOKUP(VALUE(LEFT($C717,4)),送件!$1:$1048576,11,FALSE),2)</f>
        <v>2024/09/30</v>
      </c>
      <c r="G717" s="85" t="str">
        <f ca="1">LEFT(VLOOKUP(VALUE(LEFT($C717,4)),送件!$1:$1048576,15,FALSE),3)+1911&amp;"/"&amp;MID(VLOOKUP(VALUE(LEFT($C717,4)),送件!$1:$1048576,15,FALSE),4,2)&amp;"/"&amp;RIGHT(VLOOKUP(VALUE(LEFT($C717,4)),送件!$1:$1048576,15,FALSE),2)</f>
        <v>2024/10/21</v>
      </c>
      <c r="H717" s="85" t="s">
        <v>4372</v>
      </c>
      <c r="I717" s="105">
        <v>1.0918000000000001</v>
      </c>
      <c r="J717" s="100">
        <v>36.5</v>
      </c>
      <c r="K717" s="102">
        <v>45636</v>
      </c>
      <c r="L717" s="87">
        <v>45643</v>
      </c>
      <c r="M717" s="85">
        <v>100</v>
      </c>
      <c r="N717" s="84" t="s">
        <v>1564</v>
      </c>
      <c r="O717" s="85" t="s">
        <v>24</v>
      </c>
      <c r="P717" s="85" t="s">
        <v>4435</v>
      </c>
    </row>
    <row r="718" spans="1:16" x14ac:dyDescent="0.3">
      <c r="A718" s="85">
        <v>56087</v>
      </c>
      <c r="B718" s="85" t="s">
        <v>6910</v>
      </c>
      <c r="C718" s="85" t="s">
        <v>2130</v>
      </c>
      <c r="D718" s="85">
        <v>6</v>
      </c>
      <c r="E718" s="85" t="s">
        <v>43</v>
      </c>
      <c r="F718" s="85" t="e">
        <f>LEFT(VLOOKUP(VALUE(LEFT($C718,4)),送件!$1:$1048576,11,FALSE),3)+1911&amp;"/"&amp;MID(VLOOKUP(VALUE(LEFT($C718,4)),送件!$1:$1048576,11,FALSE),4,2)&amp;"/"&amp;RIGHT(VLOOKUP(VALUE(LEFT($C718,4)),送件!$1:$1048576,11,FALSE),2)</f>
        <v>#VALUE!</v>
      </c>
      <c r="G718" s="85" t="e">
        <f>LEFT(VLOOKUP(VALUE(LEFT($C718,4)),送件!$1:$1048576,15,FALSE),3)+1911&amp;"/"&amp;MID(VLOOKUP(VALUE(LEFT($C718,4)),送件!$1:$1048576,15,FALSE),4,2)&amp;"/"&amp;RIGHT(VLOOKUP(VALUE(LEFT($C718,4)),送件!$1:$1048576,15,FALSE),2)</f>
        <v>#VALUE!</v>
      </c>
      <c r="H718" s="85" t="s">
        <v>7352</v>
      </c>
      <c r="I718" s="105">
        <v>1.0321</v>
      </c>
      <c r="J718" s="100">
        <v>19.3</v>
      </c>
      <c r="K718" s="102">
        <v>45643</v>
      </c>
      <c r="L718" s="87">
        <v>45650</v>
      </c>
      <c r="M718" s="85">
        <v>102.44</v>
      </c>
      <c r="N718" s="84" t="s">
        <v>1490</v>
      </c>
      <c r="O718" s="85" t="s">
        <v>4558</v>
      </c>
      <c r="P718" s="85" t="s">
        <v>4434</v>
      </c>
    </row>
    <row r="719" spans="1:16" x14ac:dyDescent="0.3">
      <c r="A719" s="85">
        <v>52452</v>
      </c>
      <c r="B719" s="85" t="s">
        <v>7390</v>
      </c>
      <c r="C719" s="85" t="s">
        <v>10</v>
      </c>
      <c r="D719" s="85">
        <v>3</v>
      </c>
      <c r="E719" s="85" t="s">
        <v>3695</v>
      </c>
      <c r="F719" s="85" t="s">
        <v>7391</v>
      </c>
      <c r="G719" s="85" t="s">
        <v>7392</v>
      </c>
      <c r="H719" s="85" t="s">
        <v>7393</v>
      </c>
      <c r="I719" s="105">
        <v>1.02</v>
      </c>
      <c r="J719" s="100">
        <v>35</v>
      </c>
      <c r="K719" s="102">
        <v>45644</v>
      </c>
      <c r="L719" s="87" t="s">
        <v>7398</v>
      </c>
      <c r="M719" s="85">
        <v>101.1</v>
      </c>
      <c r="N719" s="84" t="s">
        <v>3742</v>
      </c>
      <c r="O719" s="85" t="s">
        <v>4909</v>
      </c>
      <c r="P719" s="85" t="s">
        <v>4434</v>
      </c>
    </row>
    <row r="720" spans="1:16" x14ac:dyDescent="0.3">
      <c r="A720" s="85">
        <v>14381</v>
      </c>
      <c r="B720" s="85" t="s">
        <v>7394</v>
      </c>
      <c r="C720" s="85" t="s">
        <v>5043</v>
      </c>
      <c r="D720" s="85">
        <v>10</v>
      </c>
      <c r="E720" s="85" t="s">
        <v>3751</v>
      </c>
      <c r="F720" s="85" t="s">
        <v>7395</v>
      </c>
      <c r="G720" s="85" t="s">
        <v>7396</v>
      </c>
      <c r="H720" s="85" t="s">
        <v>7397</v>
      </c>
      <c r="I720" s="105">
        <v>1.0201</v>
      </c>
      <c r="J720" s="100">
        <v>57.5</v>
      </c>
      <c r="K720" s="102">
        <v>45645</v>
      </c>
      <c r="L720" s="87">
        <v>45652</v>
      </c>
      <c r="M720" s="85">
        <v>117.63</v>
      </c>
      <c r="N720" s="84" t="s">
        <v>3554</v>
      </c>
      <c r="O720" s="85" t="s">
        <v>1494</v>
      </c>
      <c r="P720" s="85" t="s">
        <v>4434</v>
      </c>
    </row>
    <row r="721" spans="1:16" x14ac:dyDescent="0.3">
      <c r="A721" s="85">
        <v>24424</v>
      </c>
      <c r="B721" s="85" t="s">
        <v>7399</v>
      </c>
      <c r="C721" s="85" t="str">
        <f ca="1">"TCRI"&amp;VLOOKUP(VALUE(LEFT($C721,4)), [2]TCRI!$A:$C,2,FALSE)</f>
        <v>TCRI7</v>
      </c>
      <c r="D721" s="85">
        <v>6</v>
      </c>
      <c r="E721" s="85" t="s">
        <v>1492</v>
      </c>
      <c r="F721" s="85" t="str">
        <f ca="1">LEFT(VLOOKUP(VALUE(LEFT($C721,4)),[2]送件!$1:$1048576,11,FALSE),3)+1911&amp;"/"&amp;MID(VLOOKUP(VALUE(LEFT($C721,4)),[2]送件!$1:$1048576,11,FALSE),4,2)&amp;"/"&amp;RIGHT(VLOOKUP(VALUE(LEFT($C721,4)),[2]送件!$1:$1048576,11,FALSE),2)</f>
        <v>2024/10/24</v>
      </c>
      <c r="G721" s="85" t="str">
        <f ca="1">LEFT(VLOOKUP(VALUE(LEFT($C721,4)),[2]送件!$1:$1048576,15,FALSE),3)+1911&amp;"/"&amp;MID(VLOOKUP(VALUE(LEFT($C721,4)),[2]送件!$1:$1048576,15,FALSE),4,2)&amp;"/"&amp;RIGHT(VLOOKUP(VALUE(LEFT($C721,4)),[2]送件!$1:$1048576,15,FALSE),2)</f>
        <v>2024/11/11</v>
      </c>
      <c r="H721" s="85" t="s">
        <v>7400</v>
      </c>
      <c r="I721" s="105">
        <v>1.0205</v>
      </c>
      <c r="J721" s="100">
        <v>26.4</v>
      </c>
      <c r="K721" s="102">
        <v>45651</v>
      </c>
      <c r="L721" s="87">
        <v>45659</v>
      </c>
      <c r="M721" s="85">
        <v>100</v>
      </c>
      <c r="N721" s="84" t="s">
        <v>1490</v>
      </c>
      <c r="O721" s="85" t="s">
        <v>2747</v>
      </c>
      <c r="P721" s="85" t="s">
        <v>4434</v>
      </c>
    </row>
    <row r="722" spans="1:16" x14ac:dyDescent="0.3">
      <c r="A722" s="85">
        <v>49794</v>
      </c>
      <c r="B722" s="85" t="s">
        <v>7401</v>
      </c>
      <c r="C722" s="85" t="str">
        <f ca="1">"TCRI"&amp;VLOOKUP(VALUE(LEFT($C722,4)), [2]TCRI!$A:$C,2,FALSE)</f>
        <v>TCRI6</v>
      </c>
      <c r="D722" s="85">
        <v>2</v>
      </c>
      <c r="E722" s="85" t="s">
        <v>2583</v>
      </c>
      <c r="F722" s="85" t="str">
        <f ca="1">LEFT(VLOOKUP(VALUE(LEFT($C722,4)),[2]送件!$1:$1048576,11,FALSE),3)+1911&amp;"/"&amp;MID(VLOOKUP(VALUE(LEFT($C722,4)),[2]送件!$1:$1048576,11,FALSE),4,2)&amp;"/"&amp;RIGHT(VLOOKUP(VALUE(LEFT($C722,4)),[2]送件!$1:$1048576,11,FALSE),2)</f>
        <v>2024/11/01</v>
      </c>
      <c r="G722" s="85" t="str">
        <f ca="1">LEFT(VLOOKUP(VALUE(LEFT($C722,4)),[2]送件!$1:$1048576,15,FALSE),3)+1911&amp;"/"&amp;MID(VLOOKUP(VALUE(LEFT($C722,4)),[2]送件!$1:$1048576,15,FALSE),4,2)&amp;"/"&amp;RIGHT(VLOOKUP(VALUE(LEFT($C722,4)),[2]送件!$1:$1048576,15,FALSE),2)</f>
        <v>2024/11/19</v>
      </c>
      <c r="H722" s="85" t="s">
        <v>7402</v>
      </c>
      <c r="I722" s="105">
        <v>1.06</v>
      </c>
      <c r="J722" s="100">
        <v>206</v>
      </c>
      <c r="K722" s="102">
        <v>45651</v>
      </c>
      <c r="L722" s="87">
        <v>45659</v>
      </c>
      <c r="M722" s="85">
        <v>112.08</v>
      </c>
      <c r="N722" s="84" t="s">
        <v>1490</v>
      </c>
      <c r="O722" s="85" t="s">
        <v>26</v>
      </c>
      <c r="P722" s="85" t="s">
        <v>4434</v>
      </c>
    </row>
    <row r="723" spans="1:16" x14ac:dyDescent="0.3">
      <c r="A723" s="85">
        <v>13166</v>
      </c>
      <c r="B723" s="85" t="s">
        <v>7156</v>
      </c>
      <c r="C723" s="85" t="s">
        <v>2210</v>
      </c>
      <c r="D723" s="85">
        <v>4</v>
      </c>
      <c r="E723" s="85" t="s">
        <v>2432</v>
      </c>
      <c r="F723" s="85" t="e">
        <f>LEFT(VLOOKUP(VALUE(LEFT($C723,4)),送件!$1:$1048576,11,FALSE),3)+1911&amp;"/"&amp;MID(VLOOKUP(VALUE(LEFT($C723,4)),送件!$1:$1048576,11,FALSE),4,2)&amp;"/"&amp;RIGHT(VLOOKUP(VALUE(LEFT($C723,4)),送件!$1:$1048576,11,FALSE),2)</f>
        <v>#VALUE!</v>
      </c>
      <c r="G723" s="85" t="e">
        <f>LEFT(VLOOKUP(VALUE(LEFT($C723,4)),送件!$1:$1048576,15,FALSE),3)+1911&amp;"/"&amp;MID(VLOOKUP(VALUE(LEFT($C723,4)),送件!$1:$1048576,15,FALSE),4,2)&amp;"/"&amp;RIGHT(VLOOKUP(VALUE(LEFT($C723,4)),送件!$1:$1048576,15,FALSE),2)</f>
        <v>#VALUE!</v>
      </c>
      <c r="H723" s="85" t="s">
        <v>2534</v>
      </c>
      <c r="I723" s="105">
        <v>1.1995</v>
      </c>
      <c r="J723" s="100">
        <v>17.8</v>
      </c>
      <c r="K723" s="102">
        <v>45653</v>
      </c>
      <c r="L723" s="87">
        <v>45663</v>
      </c>
      <c r="M723" s="85">
        <v>100</v>
      </c>
      <c r="N723" s="84" t="s">
        <v>1490</v>
      </c>
      <c r="O723" s="85" t="s">
        <v>2747</v>
      </c>
      <c r="P723" s="85" t="s">
        <v>4434</v>
      </c>
    </row>
    <row r="724" spans="1:16" x14ac:dyDescent="0.3">
      <c r="A724" s="85">
        <v>25283</v>
      </c>
      <c r="B724" s="85" t="s">
        <v>6835</v>
      </c>
      <c r="C724" s="85" t="s">
        <v>2712</v>
      </c>
      <c r="D724" s="85">
        <v>6</v>
      </c>
      <c r="E724" s="85" t="s">
        <v>1492</v>
      </c>
      <c r="F724" s="85" t="e">
        <f>LEFT(VLOOKUP(VALUE(LEFT($C724,4)),送件!$1:$1048576,11,FALSE),3)+1911&amp;"/"&amp;MID(VLOOKUP(VALUE(LEFT($C724,4)),送件!$1:$1048576,11,FALSE),4,2)&amp;"/"&amp;RIGHT(VLOOKUP(VALUE(LEFT($C724,4)),送件!$1:$1048576,11,FALSE),2)</f>
        <v>#VALUE!</v>
      </c>
      <c r="G724" s="85" t="e">
        <f>LEFT(VLOOKUP(VALUE(LEFT($C724,4)),送件!$1:$1048576,15,FALSE),3)+1911&amp;"/"&amp;MID(VLOOKUP(VALUE(LEFT($C724,4)),送件!$1:$1048576,15,FALSE),4,2)&amp;"/"&amp;RIGHT(VLOOKUP(VALUE(LEFT($C724,4)),送件!$1:$1048576,15,FALSE),2)</f>
        <v>#VALUE!</v>
      </c>
      <c r="H724" s="85" t="s">
        <v>7377</v>
      </c>
      <c r="I724" s="105">
        <v>1.1499999999999999</v>
      </c>
      <c r="J724" s="100">
        <v>46.4</v>
      </c>
      <c r="K724" s="102">
        <v>45657</v>
      </c>
      <c r="L724" s="87">
        <v>45665</v>
      </c>
      <c r="M724" s="85">
        <v>102.51</v>
      </c>
      <c r="N724" s="84" t="s">
        <v>1564</v>
      </c>
      <c r="O724" s="85" t="s">
        <v>2536</v>
      </c>
      <c r="P724" s="85" t="s">
        <v>4434</v>
      </c>
    </row>
    <row r="725" spans="1:16" x14ac:dyDescent="0.3">
      <c r="A725" s="85">
        <v>62235</v>
      </c>
      <c r="B725" s="85" t="s">
        <v>7338</v>
      </c>
      <c r="C725" s="85" t="str">
        <f ca="1">"TCRI"&amp;VLOOKUP(VALUE(LEFT($C725,4)), TCRI!$A:$B,2,FALSE)</f>
        <v>TCRI4</v>
      </c>
      <c r="D725" s="85">
        <v>35</v>
      </c>
      <c r="E725" s="85" t="s">
        <v>2249</v>
      </c>
      <c r="F725" s="85" t="str">
        <f ca="1">LEFT(VLOOKUP(VALUE(LEFT($C725,4)),送件!$1:$1048576,11,FALSE),3)+1911&amp;"/"&amp;MID(VLOOKUP(VALUE(LEFT($C725,4)),送件!$1:$1048576,11,FALSE),4,2)&amp;"/"&amp;RIGHT(VLOOKUP(VALUE(LEFT($C725,4)),送件!$1:$1048576,11,FALSE),2)</f>
        <v>2024/12/05</v>
      </c>
      <c r="G725" s="85" t="str">
        <f ca="1">LEFT(VLOOKUP(VALUE(LEFT($C725,4)),送件!$1:$1048576,15,FALSE),3)+1911&amp;"/"&amp;MID(VLOOKUP(VALUE(LEFT($C725,4)),送件!$1:$1048576,15,FALSE),4,2)&amp;"/"&amp;RIGHT(VLOOKUP(VALUE(LEFT($C725,4)),送件!$1:$1048576,15,FALSE),2)</f>
        <v>2024/12/23</v>
      </c>
      <c r="H725" s="85" t="s">
        <v>7388</v>
      </c>
      <c r="I725" s="105">
        <v>1.0442</v>
      </c>
      <c r="J725" s="100">
        <v>930</v>
      </c>
      <c r="K725" s="102">
        <v>45665</v>
      </c>
      <c r="L725" s="87">
        <v>45672</v>
      </c>
      <c r="M725" s="85">
        <v>100.5</v>
      </c>
      <c r="N725" s="84" t="s">
        <v>1564</v>
      </c>
      <c r="O725" s="85" t="s">
        <v>24</v>
      </c>
      <c r="P725" s="85" t="s">
        <v>4435</v>
      </c>
    </row>
    <row r="726" spans="1:16" x14ac:dyDescent="0.3">
      <c r="A726" s="85">
        <v>81551</v>
      </c>
      <c r="B726" s="85" t="s">
        <v>7326</v>
      </c>
      <c r="C726" s="85" t="str">
        <f ca="1">"TCRI"&amp;VLOOKUP(VALUE(LEFT($C726,4)), TCRI!$A:$B,2,FALSE)</f>
        <v>TCRI4</v>
      </c>
      <c r="D726" s="85">
        <v>10</v>
      </c>
      <c r="E726" s="85" t="s">
        <v>2249</v>
      </c>
      <c r="F726" s="85" t="str">
        <f ca="1">LEFT(VLOOKUP(VALUE(LEFT($C726,4)),送件!$1:$1048576,11,FALSE),3)+1911&amp;"/"&amp;MID(VLOOKUP(VALUE(LEFT($C726,4)),送件!$1:$1048576,11,FALSE),4,2)&amp;"/"&amp;RIGHT(VLOOKUP(VALUE(LEFT($C726,4)),送件!$1:$1048576,11,FALSE),2)</f>
        <v>2024/12/06</v>
      </c>
      <c r="G726" s="85" t="str">
        <f ca="1">LEFT(VLOOKUP(VALUE(LEFT($C726,4)),送件!$1:$1048576,15,FALSE),3)+1911&amp;"/"&amp;MID(VLOOKUP(VALUE(LEFT($C726,4)),送件!$1:$1048576,15,FALSE),4,2)&amp;"/"&amp;RIGHT(VLOOKUP(VALUE(LEFT($C726,4)),送件!$1:$1048576,15,FALSE),2)</f>
        <v>2024/12/24</v>
      </c>
      <c r="H726" s="85" t="s">
        <v>2891</v>
      </c>
      <c r="I726" s="105">
        <v>1.0567</v>
      </c>
      <c r="J726" s="100">
        <v>126.8</v>
      </c>
      <c r="K726" s="102">
        <v>45667</v>
      </c>
      <c r="L726" s="87">
        <v>45674</v>
      </c>
      <c r="M726" s="85">
        <v>105</v>
      </c>
      <c r="N726" s="84" t="s">
        <v>1564</v>
      </c>
      <c r="O726" s="85" t="s">
        <v>24</v>
      </c>
      <c r="P726" s="85" t="s">
        <v>4435</v>
      </c>
    </row>
    <row r="727" spans="1:16" x14ac:dyDescent="0.3">
      <c r="A727" s="85">
        <v>31382</v>
      </c>
      <c r="B727" s="85" t="s">
        <v>7331</v>
      </c>
      <c r="C727" s="85" t="str">
        <f ca="1">"TCRI"&amp;VLOOKUP(VALUE(LEFT($C727,4)), TCRI!$A:$B,2,FALSE)</f>
        <v>TCRI6</v>
      </c>
      <c r="D727" s="85">
        <v>7</v>
      </c>
      <c r="E727" s="85" t="s">
        <v>2583</v>
      </c>
      <c r="F727" s="85" t="str">
        <f ca="1">LEFT(VLOOKUP(VALUE(LEFT($C727,4)),送件!$1:$1048576,11,FALSE),3)+1911&amp;"/"&amp;MID(VLOOKUP(VALUE(LEFT($C727,4)),送件!$1:$1048576,11,FALSE),4,2)&amp;"/"&amp;RIGHT(VLOOKUP(VALUE(LEFT($C727,4)),送件!$1:$1048576,11,FALSE),2)</f>
        <v>2024/11/27</v>
      </c>
      <c r="G727" s="85" t="str">
        <f ca="1">LEFT(VLOOKUP(VALUE(LEFT($C727,4)),送件!$1:$1048576,15,FALSE),3)+1911&amp;"/"&amp;MID(VLOOKUP(VALUE(LEFT($C727,4)),送件!$1:$1048576,15,FALSE),4,2)&amp;"/"&amp;RIGHT(VLOOKUP(VALUE(LEFT($C727,4)),送件!$1:$1048576,15,FALSE),2)</f>
        <v>2024/12/13</v>
      </c>
      <c r="H727" s="85" t="s">
        <v>7405</v>
      </c>
      <c r="I727" s="105">
        <v>1.0536000000000001</v>
      </c>
      <c r="J727" s="100">
        <v>118</v>
      </c>
      <c r="K727" s="102">
        <v>45667</v>
      </c>
      <c r="L727" s="87">
        <v>45674</v>
      </c>
      <c r="M727" s="85">
        <v>100.5</v>
      </c>
      <c r="N727" s="84" t="s">
        <v>1490</v>
      </c>
      <c r="O727" s="85" t="s">
        <v>4558</v>
      </c>
      <c r="P727" s="85" t="s">
        <v>4435</v>
      </c>
    </row>
    <row r="728" spans="1:16" x14ac:dyDescent="0.3">
      <c r="A728" s="85">
        <v>15142</v>
      </c>
      <c r="B728" s="85" t="s">
        <v>6996</v>
      </c>
      <c r="C728" s="85" t="str">
        <f ca="1">"TCRI"&amp;VLOOKUP(VALUE(LEFT($C728,4)), TCRI!$A:$B,2,FALSE)</f>
        <v>TCRI6</v>
      </c>
      <c r="D728" s="85">
        <v>12</v>
      </c>
      <c r="E728" s="85" t="s">
        <v>3071</v>
      </c>
      <c r="F728" s="85" t="str">
        <f ca="1">LEFT(VLOOKUP(VALUE(LEFT($C728,4)),送件!$1:$1048576,11,FALSE),3)+1911&amp;"/"&amp;MID(VLOOKUP(VALUE(LEFT($C728,4)),送件!$1:$1048576,11,FALSE),4,2)&amp;"/"&amp;RIGHT(VLOOKUP(VALUE(LEFT($C728,4)),送件!$1:$1048576,11,FALSE),2)</f>
        <v>2024/10/04</v>
      </c>
      <c r="G728" s="85" t="str">
        <f ca="1">LEFT(VLOOKUP(VALUE(LEFT($C728,4)),送件!$1:$1048576,15,FALSE),3)+1911&amp;"/"&amp;MID(VLOOKUP(VALUE(LEFT($C728,4)),送件!$1:$1048576,15,FALSE),4,2)&amp;"/"&amp;RIGHT(VLOOKUP(VALUE(LEFT($C728,4)),送件!$1:$1048576,15,FALSE),2)</f>
        <v>2024/10/23</v>
      </c>
      <c r="H728" s="85" t="s">
        <v>7406</v>
      </c>
      <c r="I728" s="105">
        <v>1.1299999999999999</v>
      </c>
      <c r="J728" s="100">
        <v>113.2</v>
      </c>
      <c r="K728" s="102">
        <v>45670</v>
      </c>
      <c r="L728" s="87">
        <v>45677</v>
      </c>
      <c r="M728" s="85">
        <v>100.5</v>
      </c>
      <c r="N728" s="84" t="s">
        <v>1564</v>
      </c>
      <c r="O728" s="85" t="s">
        <v>2536</v>
      </c>
      <c r="P728" s="85" t="s">
        <v>4435</v>
      </c>
    </row>
    <row r="729" spans="1:16" x14ac:dyDescent="0.3">
      <c r="A729" s="85">
        <v>27551</v>
      </c>
      <c r="B729" s="85" t="s">
        <v>7332</v>
      </c>
      <c r="C729" s="85" t="str">
        <f ca="1">"TCRI"&amp;VLOOKUP(VALUE(LEFT($C729,4)), TCRI!$A:$B,2,FALSE)</f>
        <v>TCRI5</v>
      </c>
      <c r="D729" s="85">
        <v>2</v>
      </c>
      <c r="E729" s="85" t="s">
        <v>43</v>
      </c>
      <c r="F729" s="85" t="str">
        <f ca="1">LEFT(VLOOKUP(VALUE(LEFT($C729,4)),送件!$1:$1048576,11,FALSE),3)+1911&amp;"/"&amp;MID(VLOOKUP(VALUE(LEFT($C729,4)),送件!$1:$1048576,11,FALSE),4,2)&amp;"/"&amp;RIGHT(VLOOKUP(VALUE(LEFT($C729,4)),送件!$1:$1048576,11,FALSE),2)</f>
        <v>2024/11/29</v>
      </c>
      <c r="G729" s="85" t="str">
        <f ca="1">LEFT(VLOOKUP(VALUE(LEFT($C729,4)),送件!$1:$1048576,15,FALSE),3)+1911&amp;"/"&amp;MID(VLOOKUP(VALUE(LEFT($C729,4)),送件!$1:$1048576,15,FALSE),4,2)&amp;"/"&amp;RIGHT(VLOOKUP(VALUE(LEFT($C729,4)),送件!$1:$1048576,15,FALSE),2)</f>
        <v>2024/12/17</v>
      </c>
      <c r="H729" s="85" t="s">
        <v>4436</v>
      </c>
      <c r="I729" s="105">
        <v>1.0350999999999999</v>
      </c>
      <c r="J729" s="100">
        <v>106</v>
      </c>
      <c r="K729" s="102">
        <v>45672</v>
      </c>
      <c r="L729" s="87">
        <v>45679</v>
      </c>
      <c r="M729" s="85">
        <v>101</v>
      </c>
      <c r="N729" s="84" t="s">
        <v>1490</v>
      </c>
      <c r="O729" s="85" t="s">
        <v>4558</v>
      </c>
      <c r="P729" s="85" t="s">
        <v>4434</v>
      </c>
    </row>
    <row r="730" spans="1:16" x14ac:dyDescent="0.3">
      <c r="A730" s="85">
        <v>45691</v>
      </c>
      <c r="B730" s="85" t="s">
        <v>7342</v>
      </c>
      <c r="C730" s="85" t="str">
        <f ca="1">"TCRI"&amp;VLOOKUP(VALUE(LEFT($C730,4)), TCRI!$A:$B,2,FALSE)</f>
        <v>TCRI6</v>
      </c>
      <c r="D730" s="85">
        <v>5</v>
      </c>
      <c r="E730" s="85" t="s">
        <v>3071</v>
      </c>
      <c r="F730" s="85" t="str">
        <f ca="1">LEFT(VLOOKUP(VALUE(LEFT($C730,4)),送件!$1:$1048576,11,FALSE),3)+1911&amp;"/"&amp;MID(VLOOKUP(VALUE(LEFT($C730,4)),送件!$1:$1048576,11,FALSE),4,2)&amp;"/"&amp;RIGHT(VLOOKUP(VALUE(LEFT($C730,4)),送件!$1:$1048576,11,FALSE),2)</f>
        <v>2024/12/05</v>
      </c>
      <c r="G730" s="85" t="str">
        <f ca="1">LEFT(VLOOKUP(VALUE(LEFT($C730,4)),送件!$1:$1048576,15,FALSE),3)+1911&amp;"/"&amp;MID(VLOOKUP(VALUE(LEFT($C730,4)),送件!$1:$1048576,15,FALSE),4,2)&amp;"/"&amp;RIGHT(VLOOKUP(VALUE(LEFT($C730,4)),送件!$1:$1048576,15,FALSE),2)</f>
        <v>2024/12/23</v>
      </c>
      <c r="H730" s="85" t="s">
        <v>4436</v>
      </c>
      <c r="I730" s="105">
        <v>1.0389999999999999</v>
      </c>
      <c r="J730" s="100">
        <v>212</v>
      </c>
      <c r="K730" s="102">
        <v>45672</v>
      </c>
      <c r="L730" s="87">
        <v>45679</v>
      </c>
      <c r="M730" s="85">
        <v>105.25</v>
      </c>
      <c r="N730" s="84" t="s">
        <v>1490</v>
      </c>
      <c r="O730" s="85" t="s">
        <v>4558</v>
      </c>
      <c r="P730" s="85" t="s">
        <v>4434</v>
      </c>
    </row>
    <row r="731" spans="1:16" x14ac:dyDescent="0.3">
      <c r="A731" s="85">
        <v>25284</v>
      </c>
      <c r="B731" s="85" t="s">
        <v>6836</v>
      </c>
      <c r="C731" s="85" t="str">
        <f ca="1">"TCRI"&amp;VLOOKUP(VALUE(LEFT($C731,4)), TCRI!$A:$B,2,FALSE)</f>
        <v>TCRI8</v>
      </c>
      <c r="D731" s="85">
        <v>5</v>
      </c>
      <c r="E731" s="85" t="s">
        <v>1492</v>
      </c>
      <c r="F731" s="85" t="str">
        <f ca="1">LEFT(VLOOKUP(VALUE(LEFT($C731,4)),送件!$1:$1048576,11,FALSE),3)+1911&amp;"/"&amp;MID(VLOOKUP(VALUE(LEFT($C731,4)),送件!$1:$1048576,11,FALSE),4,2)&amp;"/"&amp;RIGHT(VLOOKUP(VALUE(LEFT($C731,4)),送件!$1:$1048576,11,FALSE),2)</f>
        <v>2024/08/05</v>
      </c>
      <c r="G731" s="85" t="str">
        <f ca="1">LEFT(VLOOKUP(VALUE(LEFT($C731,4)),送件!$1:$1048576,15,FALSE),3)+1911&amp;"/"&amp;MID(VLOOKUP(VALUE(LEFT($C731,4)),送件!$1:$1048576,15,FALSE),4,2)&amp;"/"&amp;RIGHT(VLOOKUP(VALUE(LEFT($C731,4)),送件!$1:$1048576,15,FALSE),2)</f>
        <v>2024/08/21</v>
      </c>
      <c r="H731" s="85" t="s">
        <v>4439</v>
      </c>
      <c r="I731" s="105">
        <v>1.1499999999999999</v>
      </c>
      <c r="J731" s="100">
        <v>46.4</v>
      </c>
      <c r="K731" s="102">
        <v>45674</v>
      </c>
      <c r="L731" s="87">
        <v>45692</v>
      </c>
      <c r="M731" s="85">
        <v>101.12</v>
      </c>
      <c r="N731" s="84" t="s">
        <v>1564</v>
      </c>
      <c r="O731" s="85" t="s">
        <v>2551</v>
      </c>
      <c r="P731" s="85" t="s">
        <v>4434</v>
      </c>
    </row>
    <row r="732" spans="1:16" ht="14.4" customHeight="1" x14ac:dyDescent="0.3">
      <c r="A732" s="85">
        <v>80282</v>
      </c>
      <c r="B732" s="85" t="s">
        <v>7334</v>
      </c>
      <c r="C732" s="85" t="str">
        <f ca="1">"TCRI"&amp;VLOOKUP(VALUE(LEFT($C732,4)), TCRI!$A:$B,2,FALSE)</f>
        <v>TCRI6</v>
      </c>
      <c r="D732" s="85">
        <v>20</v>
      </c>
      <c r="E732" s="85" t="s">
        <v>43</v>
      </c>
      <c r="F732" s="85" t="str">
        <f ca="1">LEFT(VLOOKUP(VALUE(LEFT($C732,4)),送件!$1:$1048576,11,FALSE),3)+1911&amp;"/"&amp;MID(VLOOKUP(VALUE(LEFT($C732,4)),送件!$1:$1048576,11,FALSE),4,2)&amp;"/"&amp;RIGHT(VLOOKUP(VALUE(LEFT($C732,4)),送件!$1:$1048576,11,FALSE),2)</f>
        <v>2024/12/12</v>
      </c>
      <c r="G732" s="85" t="str">
        <f ca="1">LEFT(VLOOKUP(VALUE(LEFT($C732,4)),送件!$1:$1048576,15,FALSE),3)+1911&amp;"/"&amp;MID(VLOOKUP(VALUE(LEFT($C732,4)),送件!$1:$1048576,15,FALSE),4,2)&amp;"/"&amp;RIGHT(VLOOKUP(VALUE(LEFT($C732,4)),送件!$1:$1048576,15,FALSE),2)</f>
        <v>2024/12/30</v>
      </c>
      <c r="H732" s="85" t="s">
        <v>2148</v>
      </c>
      <c r="I732" s="105">
        <v>1.02</v>
      </c>
      <c r="J732" s="100">
        <v>140.30000000000001</v>
      </c>
      <c r="K732" s="102">
        <v>45679</v>
      </c>
      <c r="L732" s="87">
        <v>45695</v>
      </c>
      <c r="M732" s="85">
        <v>103.5</v>
      </c>
      <c r="N732" s="84" t="s">
        <v>1564</v>
      </c>
      <c r="O732" s="85" t="s">
        <v>6292</v>
      </c>
      <c r="P732" s="85" t="s">
        <v>4434</v>
      </c>
    </row>
    <row r="733" spans="1:16" x14ac:dyDescent="0.3">
      <c r="A733" s="85">
        <v>33902</v>
      </c>
      <c r="B733" s="85" t="s">
        <v>7354</v>
      </c>
      <c r="C733" s="85" t="s">
        <v>1500</v>
      </c>
      <c r="D733" s="85">
        <v>2</v>
      </c>
      <c r="E733" s="85" t="s">
        <v>1501</v>
      </c>
      <c r="F733" s="85" t="e">
        <f>LEFT(VLOOKUP(VALUE(LEFT($C733,4)),送件!$1:$1048576,11,FALSE),3)+1911&amp;"/"&amp;MID(VLOOKUP(VALUE(LEFT($C733,4)),送件!$1:$1048576,11,FALSE),4,2)&amp;"/"&amp;RIGHT(VLOOKUP(VALUE(LEFT($C733,4)),送件!$1:$1048576,11,FALSE),2)</f>
        <v>#VALUE!</v>
      </c>
      <c r="G733" s="85" t="e">
        <f>LEFT(VLOOKUP(VALUE(LEFT($C733,4)),送件!$1:$1048576,15,FALSE),3)+1911&amp;"/"&amp;MID(VLOOKUP(VALUE(LEFT($C733,4)),送件!$1:$1048576,15,FALSE),4,2)&amp;"/"&amp;RIGHT(VLOOKUP(VALUE(LEFT($C733,4)),送件!$1:$1048576,15,FALSE),2)</f>
        <v>#VALUE!</v>
      </c>
      <c r="H733" s="85" t="s">
        <v>7439</v>
      </c>
      <c r="I733" s="105">
        <v>1.0202</v>
      </c>
      <c r="J733" s="100">
        <v>26.2</v>
      </c>
      <c r="K733" s="102">
        <v>45709</v>
      </c>
      <c r="L733" s="87">
        <v>45719</v>
      </c>
      <c r="M733" s="85">
        <v>112.55</v>
      </c>
      <c r="N733" s="84" t="s">
        <v>1490</v>
      </c>
      <c r="O733" s="85" t="s">
        <v>4558</v>
      </c>
      <c r="P733" s="85" t="s">
        <v>4434</v>
      </c>
    </row>
    <row r="734" spans="1:16" x14ac:dyDescent="0.3">
      <c r="A734" s="85">
        <v>30454</v>
      </c>
      <c r="B734" s="85" t="s">
        <v>7021</v>
      </c>
      <c r="C734" s="85" t="str">
        <f ca="1">"TCRI"&amp;VLOOKUP(VALUE(LEFT($C734,4)), TCRI!$A:$B,2,FALSE)</f>
        <v>TCRI2</v>
      </c>
      <c r="D734" s="85">
        <v>70</v>
      </c>
      <c r="E734" s="85" t="s">
        <v>3071</v>
      </c>
      <c r="F734" s="85" t="str">
        <f ca="1">LEFT(VLOOKUP(VALUE(LEFT($C734,4)),送件!$1:$1048576,11,FALSE),3)+1911&amp;"/"&amp;MID(VLOOKUP(VALUE(LEFT($C734,4)),送件!$1:$1048576,11,FALSE),4,2)&amp;"/"&amp;RIGHT(VLOOKUP(VALUE(LEFT($C734,4)),送件!$1:$1048576,11,FALSE),2)</f>
        <v>2024/11/27</v>
      </c>
      <c r="G734" s="85" t="str">
        <f ca="1">LEFT(VLOOKUP(VALUE(LEFT($C734,4)),送件!$1:$1048576,15,FALSE),3)+1911&amp;"/"&amp;MID(VLOOKUP(VALUE(LEFT($C734,4)),送件!$1:$1048576,15,FALSE),4,2)&amp;"/"&amp;RIGHT(VLOOKUP(VALUE(LEFT($C734,4)),送件!$1:$1048576,15,FALSE),2)</f>
        <v>2024/12/13</v>
      </c>
      <c r="H734" s="85" t="s">
        <v>2587</v>
      </c>
      <c r="I734" s="105">
        <v>1.1000000000000001</v>
      </c>
      <c r="J734" s="100">
        <v>123</v>
      </c>
      <c r="K734" s="102">
        <v>45712</v>
      </c>
      <c r="L734" s="87">
        <v>45720</v>
      </c>
      <c r="M734" s="85">
        <v>100</v>
      </c>
      <c r="N734" s="84" t="s">
        <v>1564</v>
      </c>
      <c r="O734" s="85" t="s">
        <v>24</v>
      </c>
      <c r="P734" s="85" t="s">
        <v>4435</v>
      </c>
    </row>
    <row r="735" spans="1:16" x14ac:dyDescent="0.3">
      <c r="A735" s="85">
        <v>30954</v>
      </c>
      <c r="B735" s="85" t="s">
        <v>7337</v>
      </c>
      <c r="C735" s="85" t="s">
        <v>7455</v>
      </c>
      <c r="D735" s="85">
        <v>1.5</v>
      </c>
      <c r="E735" s="85" t="s">
        <v>1492</v>
      </c>
      <c r="F735" s="85" t="s">
        <v>7456</v>
      </c>
      <c r="G735" s="85" t="s">
        <v>7457</v>
      </c>
      <c r="H735" s="85" t="s">
        <v>2587</v>
      </c>
      <c r="I735" s="105">
        <v>1.02</v>
      </c>
      <c r="J735" s="100">
        <v>41.1</v>
      </c>
      <c r="K735" s="102">
        <v>45713</v>
      </c>
      <c r="L735" s="87">
        <v>45721</v>
      </c>
      <c r="M735" s="85">
        <v>113.44</v>
      </c>
      <c r="N735" s="84" t="s">
        <v>1490</v>
      </c>
      <c r="O735" s="85" t="s">
        <v>26</v>
      </c>
      <c r="P735" s="85" t="s">
        <v>4434</v>
      </c>
    </row>
    <row r="736" spans="1:16" x14ac:dyDescent="0.3">
      <c r="A736" s="85">
        <v>30455</v>
      </c>
      <c r="B736" s="85" t="s">
        <v>7022</v>
      </c>
      <c r="C736" s="85" t="s">
        <v>5202</v>
      </c>
      <c r="D736" s="85">
        <v>30</v>
      </c>
      <c r="E736" s="85" t="s">
        <v>3071</v>
      </c>
      <c r="F736" s="85" t="s">
        <v>7458</v>
      </c>
      <c r="G736" s="85" t="s">
        <v>7459</v>
      </c>
      <c r="H736" s="85" t="s">
        <v>2587</v>
      </c>
      <c r="I736" s="105">
        <v>1.04</v>
      </c>
      <c r="J736" s="100">
        <v>115.8</v>
      </c>
      <c r="K736" s="102">
        <v>45713</v>
      </c>
      <c r="L736" s="87">
        <v>45721</v>
      </c>
      <c r="M736" s="85">
        <v>100.63</v>
      </c>
      <c r="N736" s="84" t="s">
        <v>1564</v>
      </c>
      <c r="O736" s="85" t="s">
        <v>24</v>
      </c>
      <c r="P736" s="85" t="s">
        <v>4434</v>
      </c>
    </row>
    <row r="737" spans="1:16" x14ac:dyDescent="0.3">
      <c r="A737" s="85">
        <v>35483</v>
      </c>
      <c r="B737" s="85" t="s">
        <v>7343</v>
      </c>
      <c r="C737" s="85" t="s">
        <v>5</v>
      </c>
      <c r="D737" s="85">
        <v>15</v>
      </c>
      <c r="E737" s="85" t="s">
        <v>2249</v>
      </c>
      <c r="F737" s="85" t="s">
        <v>7459</v>
      </c>
      <c r="G737" s="85" t="s">
        <v>7460</v>
      </c>
      <c r="H737" s="85" t="s">
        <v>2587</v>
      </c>
      <c r="I737" s="105">
        <v>1.0385</v>
      </c>
      <c r="J737" s="100">
        <v>170</v>
      </c>
      <c r="K737" s="102">
        <v>45713</v>
      </c>
      <c r="L737" s="87">
        <v>45721</v>
      </c>
      <c r="M737" s="85">
        <v>110.05</v>
      </c>
      <c r="N737" s="84" t="s">
        <v>1564</v>
      </c>
      <c r="O737" s="85" t="s">
        <v>24</v>
      </c>
      <c r="P737" s="85" t="s">
        <v>4434</v>
      </c>
    </row>
    <row r="738" spans="1:16" x14ac:dyDescent="0.3">
      <c r="A738" s="85">
        <v>45102</v>
      </c>
      <c r="B738" s="85" t="s">
        <v>7322</v>
      </c>
      <c r="C738" s="85" t="s">
        <v>11</v>
      </c>
      <c r="D738" s="85">
        <v>9</v>
      </c>
      <c r="E738" s="85" t="s">
        <v>2834</v>
      </c>
      <c r="F738" s="85" t="s">
        <v>7461</v>
      </c>
      <c r="G738" s="85" t="s">
        <v>7462</v>
      </c>
      <c r="H738" s="85" t="s">
        <v>4080</v>
      </c>
      <c r="I738" s="105">
        <v>1.0528569999999999</v>
      </c>
      <c r="J738" s="100">
        <v>49.2</v>
      </c>
      <c r="K738" s="102">
        <v>45714</v>
      </c>
      <c r="L738" s="87">
        <v>45722</v>
      </c>
      <c r="M738" s="85">
        <v>100.5</v>
      </c>
      <c r="N738" s="84" t="s">
        <v>1490</v>
      </c>
      <c r="O738" s="85" t="s">
        <v>2747</v>
      </c>
      <c r="P738" s="85" t="s">
        <v>4435</v>
      </c>
    </row>
    <row r="739" spans="1:16" x14ac:dyDescent="0.3">
      <c r="A739" s="85">
        <v>34341</v>
      </c>
      <c r="B739" s="85" t="s">
        <v>7372</v>
      </c>
      <c r="C739" s="85" t="s">
        <v>4862</v>
      </c>
      <c r="D739" s="85">
        <v>1.5</v>
      </c>
      <c r="E739" s="85" t="s">
        <v>1699</v>
      </c>
      <c r="F739" s="85" t="s">
        <v>7463</v>
      </c>
      <c r="G739" s="85" t="s">
        <v>7464</v>
      </c>
      <c r="H739" s="85" t="s">
        <v>4079</v>
      </c>
      <c r="I739" s="105">
        <v>1.0253000000000001</v>
      </c>
      <c r="J739" s="100">
        <v>30.3</v>
      </c>
      <c r="K739" s="102">
        <v>45715</v>
      </c>
      <c r="L739" s="87">
        <v>45723</v>
      </c>
      <c r="M739" s="85">
        <v>106.77</v>
      </c>
      <c r="N739" s="84" t="s">
        <v>1490</v>
      </c>
      <c r="O739" s="85" t="s">
        <v>26</v>
      </c>
      <c r="P739" s="85" t="s">
        <v>4434</v>
      </c>
    </row>
    <row r="740" spans="1:16" x14ac:dyDescent="0.3">
      <c r="A740" s="85">
        <v>64512</v>
      </c>
      <c r="B740" s="85" t="s">
        <v>7339</v>
      </c>
      <c r="C740" s="85" t="s">
        <v>12</v>
      </c>
      <c r="D740" s="85">
        <v>25</v>
      </c>
      <c r="E740" s="85" t="s">
        <v>2557</v>
      </c>
      <c r="F740" s="85" t="s">
        <v>7465</v>
      </c>
      <c r="G740" s="85" t="s">
        <v>7466</v>
      </c>
      <c r="H740" s="85" t="s">
        <v>4079</v>
      </c>
      <c r="I740" s="105">
        <v>1.0349999999999999</v>
      </c>
      <c r="J740" s="100">
        <v>241.2</v>
      </c>
      <c r="K740" s="102">
        <v>45715</v>
      </c>
      <c r="L740" s="87">
        <v>45723</v>
      </c>
      <c r="M740" s="85">
        <v>104.08</v>
      </c>
      <c r="N740" s="84" t="s">
        <v>1490</v>
      </c>
      <c r="O740" s="85" t="s">
        <v>4558</v>
      </c>
      <c r="P740" s="85" t="s">
        <v>4434</v>
      </c>
    </row>
    <row r="741" spans="1:16" x14ac:dyDescent="0.3">
      <c r="A741" s="85">
        <v>99063</v>
      </c>
      <c r="B741" s="85" t="s">
        <v>7330</v>
      </c>
      <c r="C741" s="85" t="s">
        <v>4196</v>
      </c>
      <c r="D741" s="85">
        <v>13</v>
      </c>
      <c r="E741" s="85" t="s">
        <v>2189</v>
      </c>
      <c r="F741" s="85" t="s">
        <v>7467</v>
      </c>
      <c r="G741" s="85" t="s">
        <v>7468</v>
      </c>
      <c r="H741" s="85" t="s">
        <v>4471</v>
      </c>
      <c r="I741" s="105">
        <v>1.0529999999999999</v>
      </c>
      <c r="J741" s="100">
        <v>111.8</v>
      </c>
      <c r="K741" s="102">
        <v>45715</v>
      </c>
      <c r="L741" s="87">
        <v>45723</v>
      </c>
      <c r="M741" s="85">
        <v>100</v>
      </c>
      <c r="N741" s="84" t="s">
        <v>1490</v>
      </c>
      <c r="O741" s="85" t="s">
        <v>2422</v>
      </c>
      <c r="P741" s="85" t="s">
        <v>4435</v>
      </c>
    </row>
    <row r="742" spans="1:16" x14ac:dyDescent="0.3">
      <c r="A742" s="85">
        <v>68541</v>
      </c>
      <c r="B742" s="85" t="s">
        <v>7376</v>
      </c>
      <c r="C742" s="85" t="s">
        <v>3750</v>
      </c>
      <c r="D742" s="85">
        <v>8</v>
      </c>
      <c r="E742" s="85" t="s">
        <v>1501</v>
      </c>
      <c r="F742" s="85" t="s">
        <v>7469</v>
      </c>
      <c r="G742" s="85" t="s">
        <v>7470</v>
      </c>
      <c r="H742" s="85" t="s">
        <v>4471</v>
      </c>
      <c r="I742" s="105">
        <v>1.02</v>
      </c>
      <c r="J742" s="100">
        <v>250.9</v>
      </c>
      <c r="K742" s="102">
        <v>45715</v>
      </c>
      <c r="L742" s="87">
        <v>45723</v>
      </c>
      <c r="M742" s="85">
        <v>100</v>
      </c>
      <c r="N742" s="84" t="s">
        <v>1490</v>
      </c>
      <c r="O742" s="85" t="s">
        <v>2485</v>
      </c>
      <c r="P742" s="85" t="s">
        <v>4435</v>
      </c>
    </row>
    <row r="743" spans="1:16" x14ac:dyDescent="0.3">
      <c r="A743" s="85">
        <v>44391</v>
      </c>
      <c r="B743" s="85" t="s">
        <v>7444</v>
      </c>
      <c r="C743" s="85" t="str">
        <f ca="1">"TCRI"&amp;VLOOKUP(VALUE(LEFT($C743,4)), TCRI!$A:$B,2,FALSE)</f>
        <v>TCRI5</v>
      </c>
      <c r="D743" s="85">
        <v>5</v>
      </c>
      <c r="E743" s="85" t="s">
        <v>2249</v>
      </c>
      <c r="F743" s="85" t="str">
        <f ca="1">LEFT(VLOOKUP(VALUE(LEFT($C743,4)),送件!$1:$1048576,11,FALSE),3)+1911&amp;"/"&amp;MID(VLOOKUP(VALUE(LEFT($C743,4)),送件!$1:$1048576,11,FALSE),4,2)&amp;"/"&amp;RIGHT(VLOOKUP(VALUE(LEFT($C743,4)),送件!$1:$1048576,11,FALSE),2)</f>
        <v>2024/12/27</v>
      </c>
      <c r="G743" s="85" t="str">
        <f ca="1">LEFT(VLOOKUP(VALUE(LEFT($C743,4)),送件!$1:$1048576,15,FALSE),3)+1911&amp;"/"&amp;MID(VLOOKUP(VALUE(LEFT($C743,4)),送件!$1:$1048576,15,FALSE),4,2)&amp;"/"&amp;RIGHT(VLOOKUP(VALUE(LEFT($C743,4)),送件!$1:$1048576,15,FALSE),2)</f>
        <v>2025/01/15</v>
      </c>
      <c r="H743" s="85" t="s">
        <v>4471</v>
      </c>
      <c r="I743" s="105">
        <v>1.0204</v>
      </c>
      <c r="J743" s="100">
        <v>103</v>
      </c>
      <c r="K743" s="102">
        <v>45719</v>
      </c>
      <c r="L743" s="87">
        <v>45726</v>
      </c>
      <c r="M743" s="85">
        <v>102.32</v>
      </c>
      <c r="N743" s="84" t="s">
        <v>1490</v>
      </c>
      <c r="O743" s="85" t="s">
        <v>4558</v>
      </c>
      <c r="P743" s="85" t="s">
        <v>4434</v>
      </c>
    </row>
    <row r="744" spans="1:16" ht="13.8" customHeight="1" x14ac:dyDescent="0.3">
      <c r="A744" s="85">
        <v>15984</v>
      </c>
      <c r="B744" s="85" t="s">
        <v>7344</v>
      </c>
      <c r="C744" s="85" t="s">
        <v>11</v>
      </c>
      <c r="D744" s="85">
        <v>2</v>
      </c>
      <c r="E744" s="85" t="s">
        <v>2194</v>
      </c>
      <c r="F744" s="85" t="s">
        <v>7456</v>
      </c>
      <c r="G744" s="85" t="s">
        <v>7457</v>
      </c>
      <c r="H744" s="85" t="s">
        <v>7445</v>
      </c>
      <c r="I744" s="105">
        <v>1.0509999999999999</v>
      </c>
      <c r="J744" s="100">
        <v>33.6</v>
      </c>
      <c r="K744" s="102">
        <v>45719</v>
      </c>
      <c r="L744" s="87">
        <v>45726</v>
      </c>
      <c r="M744" s="85">
        <v>100</v>
      </c>
      <c r="N744" s="84" t="s">
        <v>1490</v>
      </c>
      <c r="O744" s="85" t="s">
        <v>25</v>
      </c>
      <c r="P744" s="85" t="s">
        <v>4435</v>
      </c>
    </row>
    <row r="745" spans="1:16" x14ac:dyDescent="0.3">
      <c r="A745" s="85">
        <v>14364</v>
      </c>
      <c r="B745" s="85" t="s">
        <v>7489</v>
      </c>
      <c r="C745" s="85" t="str">
        <f ca="1">"TCRI"&amp;VLOOKUP(VALUE(LEFT($C745,4)), TCRI!$A:$B,2,FALSE)</f>
        <v>TCRI8</v>
      </c>
      <c r="D745" s="85">
        <v>20</v>
      </c>
      <c r="E745" s="85" t="s">
        <v>3693</v>
      </c>
      <c r="F745" s="85" t="str">
        <f ca="1">LEFT(VLOOKUP(VALUE(LEFT($C745,4)),送件!$1:$1048576,11,FALSE),3)+1911&amp;"/"&amp;MID(VLOOKUP(VALUE(LEFT($C745,4)),送件!$1:$1048576,11,FALSE),4,2)&amp;"/"&amp;RIGHT(VLOOKUP(VALUE(LEFT($C745,4)),送件!$1:$1048576,11,FALSE),2)</f>
        <v>2024/12/13</v>
      </c>
      <c r="G745" s="85" t="str">
        <f ca="1">LEFT(VLOOKUP(VALUE(LEFT($C745,4)),送件!$1:$1048576,15,FALSE),3)+1911&amp;"/"&amp;MID(VLOOKUP(VALUE(LEFT($C745,4)),送件!$1:$1048576,15,FALSE),4,2)&amp;"/"&amp;RIGHT(VLOOKUP(VALUE(LEFT($C745,4)),送件!$1:$1048576,15,FALSE),2)</f>
        <v>2024/12/31</v>
      </c>
      <c r="H745" s="85" t="s">
        <v>7490</v>
      </c>
      <c r="I745" s="105">
        <v>1.02</v>
      </c>
      <c r="J745" s="100">
        <v>140.30000000000001</v>
      </c>
      <c r="K745" s="102">
        <v>45734</v>
      </c>
      <c r="L745" s="87">
        <v>45376</v>
      </c>
      <c r="M745" s="85">
        <v>101</v>
      </c>
      <c r="N745" s="84" t="s">
        <v>3742</v>
      </c>
      <c r="O745" s="85" t="s">
        <v>16</v>
      </c>
      <c r="P745" s="85" t="s">
        <v>4435</v>
      </c>
    </row>
    <row r="746" spans="1:16" x14ac:dyDescent="0.3">
      <c r="A746" s="85">
        <v>23372</v>
      </c>
      <c r="B746" s="85" t="s">
        <v>7251</v>
      </c>
      <c r="C746" s="85" t="str">
        <f ca="1">"TCRI"&amp;VLOOKUP(VALUE(LEFT($C746,4)), TCRI!$A:$B,2,FALSE)</f>
        <v>TCRI5</v>
      </c>
      <c r="D746" s="85">
        <v>30</v>
      </c>
      <c r="E746" s="85" t="s">
        <v>2249</v>
      </c>
      <c r="F746" s="85" t="str">
        <f ca="1">LEFT(VLOOKUP(VALUE(LEFT($C746,4)),送件!$1:$1048576,11,FALSE),3)+1911&amp;"/"&amp;MID(VLOOKUP(VALUE(LEFT($C746,4)),送件!$1:$1048576,11,FALSE),4,2)&amp;"/"&amp;RIGHT(VLOOKUP(VALUE(LEFT($C746,4)),送件!$1:$1048576,11,FALSE),2)</f>
        <v>2024/12/25</v>
      </c>
      <c r="G746" s="85" t="str">
        <f ca="1">LEFT(VLOOKUP(VALUE(LEFT($C746,4)),送件!$1:$1048576,15,FALSE),3)+1911&amp;"/"&amp;MID(VLOOKUP(VALUE(LEFT($C746,4)),送件!$1:$1048576,15,FALSE),4,2)&amp;"/"&amp;RIGHT(VLOOKUP(VALUE(LEFT($C746,4)),送件!$1:$1048576,15,FALSE),2)</f>
        <v>2025/01/13</v>
      </c>
      <c r="H746" s="85" t="s">
        <v>7454</v>
      </c>
      <c r="I746" s="105">
        <v>1.07</v>
      </c>
      <c r="J746" s="100">
        <v>23</v>
      </c>
      <c r="K746" s="102">
        <v>45740</v>
      </c>
      <c r="L746" s="87">
        <v>45747</v>
      </c>
      <c r="M746" s="85">
        <v>100.5</v>
      </c>
      <c r="N746" s="84" t="s">
        <v>1490</v>
      </c>
      <c r="O746" s="85" t="s">
        <v>4558</v>
      </c>
      <c r="P746" s="85" t="s">
        <v>4435</v>
      </c>
    </row>
    <row r="747" spans="1:16" x14ac:dyDescent="0.3">
      <c r="A747" s="85">
        <v>68462</v>
      </c>
      <c r="B747" s="85" t="s">
        <v>7493</v>
      </c>
      <c r="C747" s="85" t="s">
        <v>10</v>
      </c>
      <c r="D747" s="85">
        <v>3.5</v>
      </c>
      <c r="E747" s="85" t="s">
        <v>3686</v>
      </c>
      <c r="F747" s="85" t="s">
        <v>7463</v>
      </c>
      <c r="G747" s="85" t="s">
        <v>7464</v>
      </c>
      <c r="H747" s="85" t="s">
        <v>7494</v>
      </c>
      <c r="I747" s="105">
        <v>1.02</v>
      </c>
      <c r="J747" s="100">
        <v>81.3</v>
      </c>
      <c r="K747" s="102">
        <v>45741</v>
      </c>
      <c r="L747" s="87">
        <v>45748</v>
      </c>
      <c r="M747" s="85">
        <v>105.38</v>
      </c>
      <c r="N747" s="84" t="s">
        <v>3554</v>
      </c>
      <c r="O747" s="85" t="s">
        <v>1494</v>
      </c>
      <c r="P747" s="85" t="s">
        <v>4434</v>
      </c>
    </row>
    <row r="748" spans="1:16" x14ac:dyDescent="0.3">
      <c r="A748" s="85">
        <v>14743</v>
      </c>
      <c r="B748" s="85" t="s">
        <v>7341</v>
      </c>
      <c r="C748" s="85" t="str">
        <f ca="1">"TCRI"&amp;VLOOKUP(VALUE(LEFT($C748,4)), TCRI!$A:$B,2,FALSE)</f>
        <v>TCRI6</v>
      </c>
      <c r="D748" s="85">
        <v>3</v>
      </c>
      <c r="E748" s="85" t="s">
        <v>2136</v>
      </c>
      <c r="F748" s="85" t="str">
        <f ca="1">LEFT(VLOOKUP(VALUE(LEFT($C748,4)),送件!$1:$1048576,11,FALSE),3)+1911&amp;"/"&amp;MID(VLOOKUP(VALUE(LEFT($C748,4)),送件!$1:$1048576,11,FALSE),4,2)&amp;"/"&amp;RIGHT(VLOOKUP(VALUE(LEFT($C748,4)),送件!$1:$1048576,11,FALSE),2)</f>
        <v>2024/12/27</v>
      </c>
      <c r="G748" s="85" t="str">
        <f ca="1">LEFT(VLOOKUP(VALUE(LEFT($C748,4)),送件!$1:$1048576,15,FALSE),3)+1911&amp;"/"&amp;MID(VLOOKUP(VALUE(LEFT($C748,4)),送件!$1:$1048576,15,FALSE),4,2)&amp;"/"&amp;RIGHT(VLOOKUP(VALUE(LEFT($C748,4)),送件!$1:$1048576,15,FALSE),2)</f>
        <v>2025/01/15</v>
      </c>
      <c r="H748" s="85" t="s">
        <v>2624</v>
      </c>
      <c r="I748" s="105">
        <v>1.0283</v>
      </c>
      <c r="J748" s="100">
        <v>14.5</v>
      </c>
      <c r="K748" s="102">
        <v>45747</v>
      </c>
      <c r="L748" s="87">
        <v>45756</v>
      </c>
      <c r="M748" s="85">
        <v>101.81</v>
      </c>
      <c r="N748" s="84" t="s">
        <v>1490</v>
      </c>
      <c r="O748" s="85" t="s">
        <v>4558</v>
      </c>
      <c r="P748" s="85" t="s">
        <v>4434</v>
      </c>
    </row>
    <row r="749" spans="1:16" x14ac:dyDescent="0.3">
      <c r="A749" s="85">
        <v>84222</v>
      </c>
      <c r="B749" s="85" t="s">
        <v>7501</v>
      </c>
      <c r="C749" s="85" t="s">
        <v>5</v>
      </c>
      <c r="D749" s="85">
        <v>20</v>
      </c>
      <c r="E749" s="85" t="s">
        <v>3695</v>
      </c>
      <c r="F749" s="85" t="s">
        <v>7469</v>
      </c>
      <c r="G749" s="85" t="s">
        <v>7502</v>
      </c>
      <c r="H749" s="85" t="s">
        <v>7503</v>
      </c>
      <c r="I749" s="105">
        <v>1.03</v>
      </c>
      <c r="J749" s="100">
        <v>200</v>
      </c>
      <c r="K749" s="102">
        <v>45754</v>
      </c>
      <c r="L749" s="87">
        <v>45761</v>
      </c>
      <c r="M749" s="85">
        <v>101</v>
      </c>
      <c r="N749" s="84" t="s">
        <v>3554</v>
      </c>
      <c r="O749" s="85" t="s">
        <v>7</v>
      </c>
      <c r="P749" s="85" t="s">
        <v>4435</v>
      </c>
    </row>
    <row r="750" spans="1:16" x14ac:dyDescent="0.3">
      <c r="A750" s="85">
        <v>80872</v>
      </c>
      <c r="B750" s="85" t="s">
        <v>7484</v>
      </c>
      <c r="C750" s="85" t="s">
        <v>11</v>
      </c>
      <c r="D750" s="85">
        <v>5</v>
      </c>
      <c r="E750" s="85" t="s">
        <v>3923</v>
      </c>
      <c r="F750" s="85" t="s">
        <v>7636</v>
      </c>
      <c r="G750" s="85" t="s">
        <v>7636</v>
      </c>
      <c r="H750" s="85" t="s">
        <v>2635</v>
      </c>
      <c r="I750" s="105">
        <v>1.0549999999999999</v>
      </c>
      <c r="J750" s="100">
        <v>40.4</v>
      </c>
      <c r="K750" s="102">
        <v>45779</v>
      </c>
      <c r="L750" s="87">
        <v>45786</v>
      </c>
      <c r="M750" s="85">
        <v>100</v>
      </c>
      <c r="N750" s="84" t="s">
        <v>1490</v>
      </c>
      <c r="O750" s="85" t="s">
        <v>25</v>
      </c>
      <c r="P750" s="85" t="s">
        <v>4435</v>
      </c>
    </row>
    <row r="751" spans="1:16" x14ac:dyDescent="0.3">
      <c r="A751" s="85">
        <v>67711</v>
      </c>
      <c r="B751" s="85" t="s">
        <v>7474</v>
      </c>
      <c r="C751" s="85" t="s">
        <v>6737</v>
      </c>
      <c r="D751" s="85">
        <v>3.5</v>
      </c>
      <c r="E751" s="85" t="s">
        <v>2834</v>
      </c>
      <c r="F751" s="85" t="s">
        <v>7636</v>
      </c>
      <c r="G751" s="85" t="s">
        <v>7636</v>
      </c>
      <c r="H751" s="85" t="s">
        <v>7513</v>
      </c>
      <c r="I751" s="105">
        <v>1.0303</v>
      </c>
      <c r="J751" s="100">
        <v>55</v>
      </c>
      <c r="K751" s="102">
        <v>45785</v>
      </c>
      <c r="L751" s="87">
        <v>45792</v>
      </c>
      <c r="M751" s="85">
        <v>100.5</v>
      </c>
      <c r="N751" s="84" t="s">
        <v>1490</v>
      </c>
      <c r="O751" s="85" t="s">
        <v>2485</v>
      </c>
      <c r="P751" s="85" t="s">
        <v>4435</v>
      </c>
    </row>
    <row r="752" spans="1:16" x14ac:dyDescent="0.3">
      <c r="A752" s="85">
        <v>629010</v>
      </c>
      <c r="B752" s="85" t="s">
        <v>7615</v>
      </c>
      <c r="C752" s="85" t="s">
        <v>2</v>
      </c>
      <c r="D752" s="85">
        <v>8</v>
      </c>
      <c r="E752" s="85" t="s">
        <v>2583</v>
      </c>
      <c r="F752" s="85" t="s">
        <v>7636</v>
      </c>
      <c r="G752" s="85" t="s">
        <v>7636</v>
      </c>
      <c r="H752" s="85" t="s">
        <v>7516</v>
      </c>
      <c r="I752" s="105">
        <v>1.0509999999999999</v>
      </c>
      <c r="J752" s="100">
        <v>80.099999999999994</v>
      </c>
      <c r="K752" s="102">
        <v>45790</v>
      </c>
      <c r="L752" s="87">
        <v>45797</v>
      </c>
      <c r="M752" s="85">
        <v>101</v>
      </c>
      <c r="N752" s="84" t="s">
        <v>1490</v>
      </c>
      <c r="O752" s="85" t="s">
        <v>2747</v>
      </c>
      <c r="P752" s="85" t="s">
        <v>4435</v>
      </c>
    </row>
    <row r="753" spans="1:16" x14ac:dyDescent="0.3">
      <c r="A753" s="85">
        <v>49165</v>
      </c>
      <c r="B753" s="85" t="s">
        <v>7475</v>
      </c>
      <c r="C753" s="85" t="str">
        <f ca="1">"TCRI"&amp;VLOOKUP(VALUE(LEFT($C753,4)), TCRI!$A:$B,2,FALSE)</f>
        <v>TCRI7</v>
      </c>
      <c r="D753" s="85">
        <v>5</v>
      </c>
      <c r="E753" s="85" t="s">
        <v>2194</v>
      </c>
      <c r="F753" s="85" t="str">
        <f ca="1">LEFT(VLOOKUP(VALUE(LEFT($C753,4)),送件!$1:$1048576,11,FALSE),3)+1911&amp;"/"&amp;MID(VLOOKUP(VALUE(LEFT($C753,4)),送件!$1:$1048576,11,FALSE),4,2)&amp;"/"&amp;RIGHT(VLOOKUP(VALUE(LEFT($C753,4)),送件!$1:$1048576,11,FALSE),2)</f>
        <v>2025/04/09</v>
      </c>
      <c r="G753" s="85" t="str">
        <f ca="1">LEFT(VLOOKUP(VALUE(LEFT($C753,4)),送件!$1:$1048576,15,FALSE),3)+1911&amp;"/"&amp;MID(VLOOKUP(VALUE(LEFT($C753,4)),送件!$1:$1048576,15,FALSE),4,2)&amp;"/"&amp;RIGHT(VLOOKUP(VALUE(LEFT($C753,4)),送件!$1:$1048576,15,FALSE),2)</f>
        <v>2025/04/25</v>
      </c>
      <c r="H753" s="85" t="s">
        <v>7522</v>
      </c>
      <c r="I753" s="105">
        <v>1.0509999999999999</v>
      </c>
      <c r="J753" s="100">
        <v>43.3</v>
      </c>
      <c r="K753" s="102">
        <v>45791</v>
      </c>
      <c r="L753" s="87">
        <v>45798</v>
      </c>
      <c r="M753" s="85">
        <v>100</v>
      </c>
      <c r="N753" s="84" t="s">
        <v>1564</v>
      </c>
      <c r="O753" s="85" t="s">
        <v>3042</v>
      </c>
      <c r="P753" s="85" t="s">
        <v>4435</v>
      </c>
    </row>
    <row r="754" spans="1:16" x14ac:dyDescent="0.3">
      <c r="A754" s="85">
        <v>61172</v>
      </c>
      <c r="B754" s="85" t="s">
        <v>7492</v>
      </c>
      <c r="C754" s="85" t="str">
        <f ca="1">"TCRI"&amp;VLOOKUP(VALUE(LEFT($C754,4)), TCRI!$A:$B,2,FALSE)</f>
        <v>TCRI7</v>
      </c>
      <c r="D754" s="85">
        <v>5</v>
      </c>
      <c r="E754" s="85" t="s">
        <v>1492</v>
      </c>
      <c r="F754" s="85" t="str">
        <f ca="1">LEFT(VLOOKUP(VALUE(LEFT($C754,4)),送件!$1:$1048576,11,FALSE),3)+1911&amp;"/"&amp;MID(VLOOKUP(VALUE(LEFT($C754,4)),送件!$1:$1048576,11,FALSE),4,2)&amp;"/"&amp;RIGHT(VLOOKUP(VALUE(LEFT($C754,4)),送件!$1:$1048576,11,FALSE),2)</f>
        <v>2024/04/15</v>
      </c>
      <c r="G754" s="85" t="str">
        <f ca="1">LEFT(VLOOKUP(VALUE(LEFT($C754,4)),送件!$1:$1048576,15,FALSE),3)+1911&amp;"/"&amp;MID(VLOOKUP(VALUE(LEFT($C754,4)),送件!$1:$1048576,15,FALSE),4,2)&amp;"/"&amp;RIGHT(VLOOKUP(VALUE(LEFT($C754,4)),送件!$1:$1048576,15,FALSE),2)</f>
        <v>2024/05/02</v>
      </c>
      <c r="H754" s="85" t="s">
        <v>7533</v>
      </c>
      <c r="I754" s="105">
        <v>1.02</v>
      </c>
      <c r="J754" s="100">
        <v>79.3</v>
      </c>
      <c r="K754" s="102">
        <v>45805</v>
      </c>
      <c r="L754" s="87">
        <v>45813</v>
      </c>
      <c r="M754" s="85">
        <v>110.73</v>
      </c>
      <c r="N754" s="84" t="s">
        <v>1490</v>
      </c>
      <c r="O754" s="85" t="s">
        <v>2485</v>
      </c>
      <c r="P754" s="85" t="s">
        <v>4434</v>
      </c>
    </row>
    <row r="755" spans="1:16" x14ac:dyDescent="0.3">
      <c r="A755" s="85">
        <v>14722</v>
      </c>
      <c r="B755" s="85" t="s">
        <v>7628</v>
      </c>
      <c r="C755" s="85" t="s">
        <v>6737</v>
      </c>
      <c r="D755" s="85">
        <v>3</v>
      </c>
      <c r="E755" s="85" t="s">
        <v>1492</v>
      </c>
      <c r="F755" s="85" t="s">
        <v>7636</v>
      </c>
      <c r="G755" s="85" t="s">
        <v>7636</v>
      </c>
      <c r="H755" s="85" t="s">
        <v>7608</v>
      </c>
      <c r="I755" s="105">
        <v>1.0247999999999999</v>
      </c>
      <c r="J755" s="100">
        <v>102</v>
      </c>
      <c r="K755" s="102">
        <v>45806</v>
      </c>
      <c r="L755" s="87">
        <v>45814</v>
      </c>
      <c r="M755" s="85">
        <v>110.71</v>
      </c>
      <c r="N755" s="84" t="s">
        <v>1490</v>
      </c>
      <c r="O755" s="85" t="s">
        <v>2485</v>
      </c>
      <c r="P755" s="85" t="s">
        <v>4434</v>
      </c>
    </row>
    <row r="756" spans="1:16" x14ac:dyDescent="0.3">
      <c r="A756" s="85">
        <v>68732</v>
      </c>
      <c r="B756" s="85" t="s">
        <v>7486</v>
      </c>
      <c r="C756" s="85" t="str">
        <f ca="1">"TCRI"&amp;VLOOKUP(VALUE(LEFT($C756,4)), TCRI!$A:$B,2,FALSE)</f>
        <v>TCRI5</v>
      </c>
      <c r="D756" s="85">
        <v>30</v>
      </c>
      <c r="E756" s="85" t="s">
        <v>3071</v>
      </c>
      <c r="F756" s="85" t="str">
        <f ca="1">LEFT(VLOOKUP(VALUE(LEFT($C756,4)),送件!$1:$1048576,11,FALSE),3)+1911&amp;"/"&amp;MID(VLOOKUP(VALUE(LEFT($C756,4)),送件!$1:$1048576,11,FALSE),4,2)&amp;"/"&amp;RIGHT(VLOOKUP(VALUE(LEFT($C756,4)),送件!$1:$1048576,11,FALSE),2)</f>
        <v>2025/04/09</v>
      </c>
      <c r="G756" s="85" t="str">
        <f ca="1">LEFT(VLOOKUP(VALUE(LEFT($C756,4)),送件!$1:$1048576,15,FALSE),3)+1911&amp;"/"&amp;MID(VLOOKUP(VALUE(LEFT($C756,4)),送件!$1:$1048576,15,FALSE),4,2)&amp;"/"&amp;RIGHT(VLOOKUP(VALUE(LEFT($C756,4)),送件!$1:$1048576,15,FALSE),2)</f>
        <v>2025/04/25</v>
      </c>
      <c r="H756" s="85" t="s">
        <v>7612</v>
      </c>
      <c r="I756" s="105">
        <v>1.0696000000000001</v>
      </c>
      <c r="J756" s="100">
        <v>246</v>
      </c>
      <c r="K756" s="102">
        <v>45806</v>
      </c>
      <c r="L756" s="87">
        <v>45814</v>
      </c>
      <c r="M756" s="85">
        <v>100.5</v>
      </c>
      <c r="N756" s="84" t="s">
        <v>1564</v>
      </c>
      <c r="O756" s="85" t="s">
        <v>2551</v>
      </c>
      <c r="P756" s="85" t="s">
        <v>4435</v>
      </c>
    </row>
    <row r="757" spans="1:16" x14ac:dyDescent="0.3">
      <c r="A757" s="85">
        <v>41295</v>
      </c>
      <c r="B757" s="85" t="s">
        <v>7472</v>
      </c>
      <c r="C757" s="85" t="str">
        <f ca="1">"TCRI"&amp;VLOOKUP(VALUE(LEFT($C757,4)), TCRI!$A:$B,2,FALSE)</f>
        <v>TCRI6</v>
      </c>
      <c r="D757" s="85">
        <v>7</v>
      </c>
      <c r="E757" s="85" t="s">
        <v>2249</v>
      </c>
      <c r="F757" s="85" t="str">
        <f ca="1">LEFT(VLOOKUP(VALUE(LEFT($C757,4)),送件!$1:$1048576,11,FALSE),3)+1911&amp;"/"&amp;MID(VLOOKUP(VALUE(LEFT($C757,4)),送件!$1:$1048576,11,FALSE),4,2)&amp;"/"&amp;RIGHT(VLOOKUP(VALUE(LEFT($C757,4)),送件!$1:$1048576,11,FALSE),2)</f>
        <v>2025/04/25</v>
      </c>
      <c r="G757" s="85" t="str">
        <f ca="1">LEFT(VLOOKUP(VALUE(LEFT($C757,4)),送件!$1:$1048576,15,FALSE),3)+1911&amp;"/"&amp;MID(VLOOKUP(VALUE(LEFT($C757,4)),送件!$1:$1048576,15,FALSE),4,2)&amp;"/"&amp;RIGHT(VLOOKUP(VALUE(LEFT($C757,4)),送件!$1:$1048576,15,FALSE),2)</f>
        <v>2025/05/14</v>
      </c>
      <c r="H757" s="85" t="s">
        <v>7613</v>
      </c>
      <c r="I757" s="105">
        <v>1.1009</v>
      </c>
      <c r="J757" s="100">
        <v>109.8</v>
      </c>
      <c r="K757" s="102">
        <v>45806</v>
      </c>
      <c r="L757" s="87">
        <v>45814</v>
      </c>
      <c r="M757" s="85">
        <v>100.5</v>
      </c>
      <c r="N757" s="84" t="s">
        <v>1564</v>
      </c>
      <c r="O757" s="85" t="s">
        <v>2551</v>
      </c>
      <c r="P757" s="85" t="s">
        <v>4435</v>
      </c>
    </row>
    <row r="758" spans="1:16" x14ac:dyDescent="0.3">
      <c r="A758" s="85">
        <v>36534</v>
      </c>
      <c r="B758" s="85" t="s">
        <v>7448</v>
      </c>
      <c r="C758" s="85" t="str">
        <f ca="1">"TCRI"&amp;VLOOKUP(VALUE(LEFT($C758,4)), TCRI!$A:$B,2,FALSE)</f>
        <v>TCRI3</v>
      </c>
      <c r="D758" s="85">
        <v>30</v>
      </c>
      <c r="E758" s="85" t="s">
        <v>2583</v>
      </c>
      <c r="F758" s="85" t="str">
        <f ca="1">LEFT(VLOOKUP(VALUE(LEFT($C758,4)),送件!$1:$1048576,11,FALSE),3)+1911&amp;"/"&amp;MID(VLOOKUP(VALUE(LEFT($C758,4)),送件!$1:$1048576,11,FALSE),4,2)&amp;"/"&amp;RIGHT(VLOOKUP(VALUE(LEFT($C758,4)),送件!$1:$1048576,11,FALSE),2)</f>
        <v>2025/03/17</v>
      </c>
      <c r="G758" s="85" t="str">
        <f ca="1">LEFT(VLOOKUP(VALUE(LEFT($C758,4)),送件!$1:$1048576,15,FALSE),3)+1911&amp;"/"&amp;MID(VLOOKUP(VALUE(LEFT($C758,4)),送件!$1:$1048576,15,FALSE),4,2)&amp;"/"&amp;RIGHT(VLOOKUP(VALUE(LEFT($C758,4)),送件!$1:$1048576,15,FALSE),2)</f>
        <v>2025/04/02</v>
      </c>
      <c r="H758" s="85" t="s">
        <v>7614</v>
      </c>
      <c r="I758" s="105">
        <v>1.0249999999999999</v>
      </c>
      <c r="J758" s="100">
        <v>1327.4</v>
      </c>
      <c r="K758" s="102">
        <v>45811</v>
      </c>
      <c r="L758" s="87">
        <v>45818</v>
      </c>
      <c r="M758" s="85">
        <v>101</v>
      </c>
      <c r="N758" s="84" t="s">
        <v>1564</v>
      </c>
      <c r="O758" s="85" t="s">
        <v>24</v>
      </c>
      <c r="P758" s="85" t="s">
        <v>4435</v>
      </c>
    </row>
    <row r="759" spans="1:16" x14ac:dyDescent="0.3">
      <c r="A759" s="85">
        <v>45554</v>
      </c>
      <c r="B759" s="85" t="s">
        <v>7637</v>
      </c>
      <c r="C759" s="85" t="s">
        <v>4957</v>
      </c>
      <c r="D759" s="85">
        <v>5</v>
      </c>
      <c r="E759" s="85" t="s">
        <v>3686</v>
      </c>
      <c r="F759" s="85" t="s">
        <v>7638</v>
      </c>
      <c r="G759" s="85" t="s">
        <v>7639</v>
      </c>
      <c r="H759" s="85" t="s">
        <v>7640</v>
      </c>
      <c r="I759" s="105">
        <v>1.0476000000000001</v>
      </c>
      <c r="J759" s="100">
        <v>44</v>
      </c>
      <c r="K759" s="102">
        <v>45817</v>
      </c>
      <c r="L759" s="87">
        <v>45824</v>
      </c>
      <c r="M759" s="85">
        <v>102</v>
      </c>
      <c r="N759" s="84" t="s">
        <v>3742</v>
      </c>
      <c r="O759" s="85" t="s">
        <v>4688</v>
      </c>
      <c r="P759" s="85" t="s">
        <v>4434</v>
      </c>
    </row>
    <row r="760" spans="1:16" x14ac:dyDescent="0.3">
      <c r="A760" s="85">
        <v>36535</v>
      </c>
      <c r="B760" s="85" t="s">
        <v>7449</v>
      </c>
      <c r="C760" s="85" t="str">
        <f ca="1">"TCRI"&amp;VLOOKUP(VALUE(LEFT($C760,4)), TCRI!$A:$B,2,FALSE)</f>
        <v>TCRI3</v>
      </c>
      <c r="D760" s="85">
        <v>20</v>
      </c>
      <c r="E760" s="85" t="s">
        <v>2583</v>
      </c>
      <c r="F760" s="85" t="str">
        <f ca="1">LEFT(VLOOKUP(VALUE(LEFT($C760,4)),送件!$1:$1048576,11,FALSE),3)+1911&amp;"/"&amp;MID(VLOOKUP(VALUE(LEFT($C760,4)),送件!$1:$1048576,11,FALSE),4,2)&amp;"/"&amp;RIGHT(VLOOKUP(VALUE(LEFT($C760,4)),送件!$1:$1048576,11,FALSE),2)</f>
        <v>2025/03/17</v>
      </c>
      <c r="G760" s="85" t="str">
        <f ca="1">LEFT(VLOOKUP(VALUE(LEFT($C760,4)),送件!$1:$1048576,15,FALSE),3)+1911&amp;"/"&amp;MID(VLOOKUP(VALUE(LEFT($C760,4)),送件!$1:$1048576,15,FALSE),4,2)&amp;"/"&amp;RIGHT(VLOOKUP(VALUE(LEFT($C760,4)),送件!$1:$1048576,15,FALSE),2)</f>
        <v>2025/04/02</v>
      </c>
      <c r="H760" s="85" t="s">
        <v>7619</v>
      </c>
      <c r="I760" s="105">
        <v>1.02</v>
      </c>
      <c r="J760" s="100">
        <v>1320.9</v>
      </c>
      <c r="K760" s="102">
        <v>45821</v>
      </c>
      <c r="L760" s="87">
        <v>45828</v>
      </c>
      <c r="M760" s="85">
        <v>108.37</v>
      </c>
      <c r="N760" s="84" t="s">
        <v>1564</v>
      </c>
      <c r="O760" s="85" t="s">
        <v>24</v>
      </c>
      <c r="P760" s="85" t="s">
        <v>4434</v>
      </c>
    </row>
    <row r="761" spans="1:16" x14ac:dyDescent="0.3">
      <c r="A761" s="85">
        <v>36173</v>
      </c>
      <c r="B761" s="85" t="s">
        <v>7324</v>
      </c>
      <c r="C761" s="85" t="str">
        <f ca="1">"TCRI"&amp;VLOOKUP(VALUE(LEFT($C761,4)), TCRI!$A:$B,2,FALSE)</f>
        <v>TCRI4</v>
      </c>
      <c r="D761" s="85">
        <v>15</v>
      </c>
      <c r="E761" s="85" t="s">
        <v>2583</v>
      </c>
      <c r="F761" s="85" t="str">
        <f ca="1">LEFT(VLOOKUP(VALUE(LEFT($C761,4)),送件!$1:$1048576,11,FALSE),3)+1911&amp;"/"&amp;MID(VLOOKUP(VALUE(LEFT($C761,4)),送件!$1:$1048576,11,FALSE),4,2)&amp;"/"&amp;RIGHT(VLOOKUP(VALUE(LEFT($C761,4)),送件!$1:$1048576,11,FALSE),2)</f>
        <v>2024/12/02</v>
      </c>
      <c r="G761" s="85" t="str">
        <f ca="1">LEFT(VLOOKUP(VALUE(LEFT($C761,4)),送件!$1:$1048576,15,FALSE),3)+1911&amp;"/"&amp;MID(VLOOKUP(VALUE(LEFT($C761,4)),送件!$1:$1048576,15,FALSE),4,2)&amp;"/"&amp;RIGHT(VLOOKUP(VALUE(LEFT($C761,4)),送件!$1:$1048576,15,FALSE),2)</f>
        <v>2024/12/18</v>
      </c>
      <c r="H761" s="85" t="s">
        <v>7622</v>
      </c>
      <c r="I761" s="105">
        <v>1.1466000000000001</v>
      </c>
      <c r="J761" s="100">
        <v>305</v>
      </c>
      <c r="K761" s="102">
        <v>45824</v>
      </c>
      <c r="L761" s="87">
        <v>45831</v>
      </c>
      <c r="M761" s="85">
        <v>100</v>
      </c>
      <c r="N761" s="84" t="s">
        <v>1490</v>
      </c>
      <c r="O761" s="85" t="s">
        <v>4558</v>
      </c>
      <c r="P761" s="85" t="s">
        <v>4434</v>
      </c>
    </row>
    <row r="762" spans="1:16" x14ac:dyDescent="0.3">
      <c r="A762" s="85">
        <v>23511</v>
      </c>
      <c r="B762" s="85" t="s">
        <v>7319</v>
      </c>
      <c r="C762" s="85" t="str">
        <f ca="1">"TCRI"&amp;VLOOKUP(VALUE(LEFT($C762,4)), TCRI!$A:$B,2,FALSE)</f>
        <v>TCRI5</v>
      </c>
      <c r="D762" s="85">
        <v>12</v>
      </c>
      <c r="E762" s="85" t="s">
        <v>1492</v>
      </c>
      <c r="F762" s="85" t="str">
        <f ca="1">LEFT(VLOOKUP(VALUE(LEFT($C762,4)),送件!$1:$1048576,11,FALSE),3)+1911&amp;"/"&amp;MID(VLOOKUP(VALUE(LEFT($C762,4)),送件!$1:$1048576,11,FALSE),4,2)&amp;"/"&amp;RIGHT(VLOOKUP(VALUE(LEFT($C762,4)),送件!$1:$1048576,11,FALSE),2)</f>
        <v>2024/12/09</v>
      </c>
      <c r="G762" s="85" t="str">
        <f ca="1">LEFT(VLOOKUP(VALUE(LEFT($C762,4)),送件!$1:$1048576,15,FALSE),3)+1911&amp;"/"&amp;MID(VLOOKUP(VALUE(LEFT($C762,4)),送件!$1:$1048576,15,FALSE),4,2)&amp;"/"&amp;RIGHT(VLOOKUP(VALUE(LEFT($C762,4)),送件!$1:$1048576,15,FALSE),2)</f>
        <v>2024/12/25</v>
      </c>
      <c r="H762" s="85" t="s">
        <v>7623</v>
      </c>
      <c r="I762" s="105">
        <v>1.0489999999999999</v>
      </c>
      <c r="J762" s="100">
        <v>75</v>
      </c>
      <c r="K762" s="102">
        <v>45825</v>
      </c>
      <c r="L762" s="87">
        <v>45832</v>
      </c>
      <c r="M762" s="85">
        <v>102.18</v>
      </c>
      <c r="N762" s="84" t="s">
        <v>1490</v>
      </c>
      <c r="O762" s="85" t="s">
        <v>4558</v>
      </c>
      <c r="P762" s="85" t="s">
        <v>4434</v>
      </c>
    </row>
    <row r="763" spans="1:16" x14ac:dyDescent="0.3">
      <c r="A763" s="85">
        <v>14723</v>
      </c>
      <c r="B763" s="85" t="s">
        <v>7504</v>
      </c>
      <c r="C763" s="85" t="s">
        <v>11</v>
      </c>
      <c r="D763" s="85">
        <v>4</v>
      </c>
      <c r="E763" s="85" t="s">
        <v>3695</v>
      </c>
      <c r="F763" s="85" t="s">
        <v>7655</v>
      </c>
      <c r="G763" s="85" t="s">
        <v>7656</v>
      </c>
      <c r="H763" s="85" t="s">
        <v>7657</v>
      </c>
      <c r="I763" s="105">
        <v>1.0521</v>
      </c>
      <c r="J763" s="100">
        <v>105</v>
      </c>
      <c r="K763" s="102">
        <v>45825</v>
      </c>
      <c r="L763" s="87">
        <v>45832</v>
      </c>
      <c r="M763" s="85">
        <v>100</v>
      </c>
      <c r="N763" s="84" t="s">
        <v>3742</v>
      </c>
      <c r="O763" s="85" t="s">
        <v>22</v>
      </c>
      <c r="P763" s="85" t="s">
        <v>4435</v>
      </c>
    </row>
    <row r="764" spans="1:16" x14ac:dyDescent="0.3">
      <c r="A764" s="85">
        <v>14664</v>
      </c>
      <c r="B764" s="85" t="s">
        <v>7659</v>
      </c>
      <c r="C764" s="85" t="s">
        <v>5043</v>
      </c>
      <c r="D764" s="85">
        <v>4</v>
      </c>
      <c r="E764" s="85" t="s">
        <v>3914</v>
      </c>
      <c r="F764" s="85" t="s">
        <v>7660</v>
      </c>
      <c r="G764" s="85" t="s">
        <v>7661</v>
      </c>
      <c r="H764" s="85" t="s">
        <v>7662</v>
      </c>
      <c r="I764" s="105">
        <v>1.04</v>
      </c>
      <c r="J764" s="100">
        <v>18.8</v>
      </c>
      <c r="K764" s="102">
        <v>45828</v>
      </c>
      <c r="L764" s="87">
        <v>45835</v>
      </c>
      <c r="M764" s="85">
        <v>103.11</v>
      </c>
      <c r="N764" s="84" t="s">
        <v>3742</v>
      </c>
      <c r="O764" s="85" t="s">
        <v>4688</v>
      </c>
      <c r="P764" s="85" t="s">
        <v>4434</v>
      </c>
    </row>
    <row r="765" spans="1:16" x14ac:dyDescent="0.3">
      <c r="A765" s="85">
        <v>31882</v>
      </c>
      <c r="B765" s="85" t="s">
        <v>7488</v>
      </c>
      <c r="C765" s="85" t="s">
        <v>11</v>
      </c>
      <c r="D765" s="85">
        <v>6</v>
      </c>
      <c r="E765" s="85" t="s">
        <v>3748</v>
      </c>
      <c r="F765" s="85" t="s">
        <v>7638</v>
      </c>
      <c r="G765" s="85" t="s">
        <v>7663</v>
      </c>
      <c r="H765" s="85" t="s">
        <v>7664</v>
      </c>
      <c r="I765" s="105">
        <v>1.0509999999999999</v>
      </c>
      <c r="J765" s="100">
        <v>31.4</v>
      </c>
      <c r="K765" s="102">
        <v>45828</v>
      </c>
      <c r="L765" s="87">
        <v>45835</v>
      </c>
      <c r="M765" s="85">
        <v>100</v>
      </c>
      <c r="N765" s="84" t="s">
        <v>3742</v>
      </c>
      <c r="O765" s="85" t="s">
        <v>22</v>
      </c>
      <c r="P765" s="85" t="s">
        <v>4435</v>
      </c>
    </row>
    <row r="766" spans="1:16" x14ac:dyDescent="0.3">
      <c r="A766" s="85">
        <v>41645</v>
      </c>
      <c r="B766" s="85" t="s">
        <v>7665</v>
      </c>
      <c r="C766" s="85" t="s">
        <v>10</v>
      </c>
      <c r="D766" s="85">
        <v>9</v>
      </c>
      <c r="E766" s="85" t="s">
        <v>3695</v>
      </c>
      <c r="F766" s="85" t="s">
        <v>7666</v>
      </c>
      <c r="G766" s="85" t="s">
        <v>7469</v>
      </c>
      <c r="H766" s="85" t="s">
        <v>7667</v>
      </c>
      <c r="I766" s="105">
        <v>1.052</v>
      </c>
      <c r="J766" s="100">
        <v>48.4</v>
      </c>
      <c r="K766" s="102">
        <v>45828</v>
      </c>
      <c r="L766" s="87">
        <v>45835</v>
      </c>
      <c r="M766" s="85">
        <v>100.5</v>
      </c>
      <c r="N766" s="84" t="s">
        <v>3554</v>
      </c>
      <c r="O766" s="85" t="s">
        <v>4868</v>
      </c>
      <c r="P766" s="85" t="s">
        <v>4435</v>
      </c>
    </row>
    <row r="767" spans="1:16" x14ac:dyDescent="0.3">
      <c r="A767" s="85">
        <v>25303</v>
      </c>
      <c r="B767" s="85" t="s">
        <v>7384</v>
      </c>
      <c r="C767" s="85" t="str">
        <f ca="1">"TCRI"&amp;VLOOKUP(VALUE(LEFT($C767,4)), TCRI!$A:$B,2,FALSE)</f>
        <v>TCRI7</v>
      </c>
      <c r="D767" s="85">
        <v>5</v>
      </c>
      <c r="E767" s="85" t="s">
        <v>2249</v>
      </c>
      <c r="F767" s="85" t="str">
        <f ca="1">LEFT(VLOOKUP(VALUE(LEFT($C767,4)),送件!$1:$1048576,11,FALSE),3)+1911&amp;"/"&amp;MID(VLOOKUP(VALUE(LEFT($C767,4)),送件!$1:$1048576,11,FALSE),4,2)&amp;"/"&amp;RIGHT(VLOOKUP(VALUE(LEFT($C767,4)),送件!$1:$1048576,11,FALSE),2)</f>
        <v>2024/12/27</v>
      </c>
      <c r="G767" s="85" t="str">
        <f ca="1">LEFT(VLOOKUP(VALUE(LEFT($C767,4)),送件!$1:$1048576,15,FALSE),3)+1911&amp;"/"&amp;MID(VLOOKUP(VALUE(LEFT($C767,4)),送件!$1:$1048576,15,FALSE),4,2)&amp;"/"&amp;RIGHT(VLOOKUP(VALUE(LEFT($C767,4)),送件!$1:$1048576,15,FALSE),2)</f>
        <v>2025/01/15</v>
      </c>
      <c r="H767" s="85" t="s">
        <v>3034</v>
      </c>
      <c r="I767" s="105">
        <v>1.0518000000000001</v>
      </c>
      <c r="J767" s="100">
        <v>34.700000000000003</v>
      </c>
      <c r="K767" s="102">
        <v>45831</v>
      </c>
      <c r="L767" s="87">
        <v>45838</v>
      </c>
      <c r="M767" s="85">
        <v>100</v>
      </c>
      <c r="N767" s="84" t="s">
        <v>1490</v>
      </c>
      <c r="O767" s="85" t="s">
        <v>2747</v>
      </c>
      <c r="P767" s="85" t="s">
        <v>4435</v>
      </c>
    </row>
    <row r="768" spans="1:16" x14ac:dyDescent="0.3">
      <c r="A768" s="85">
        <v>61565</v>
      </c>
      <c r="B768" s="85" t="s">
        <v>7451</v>
      </c>
      <c r="C768" s="85" t="str">
        <f ca="1">"TCRI"&amp;VLOOKUP(VALUE(LEFT($C768,4)), TCRI!$A:$B,2,FALSE)</f>
        <v>TCRI6</v>
      </c>
      <c r="D768" s="85">
        <v>3.5</v>
      </c>
      <c r="E768" s="85" t="s">
        <v>43</v>
      </c>
      <c r="F768" s="85" t="str">
        <f ca="1">LEFT(VLOOKUP(VALUE(LEFT($C768,4)),送件!$1:$1048576,11,FALSE),3)+1911&amp;"/"&amp;MID(VLOOKUP(VALUE(LEFT($C768,4)),送件!$1:$1048576,11,FALSE),4,2)&amp;"/"&amp;RIGHT(VLOOKUP(VALUE(LEFT($C768,4)),送件!$1:$1048576,11,FALSE),2)</f>
        <v>2025/05/06</v>
      </c>
      <c r="G768" s="85" t="str">
        <f ca="1">LEFT(VLOOKUP(VALUE(LEFT($C768,4)),送件!$1:$1048576,15,FALSE),3)+1911&amp;"/"&amp;MID(VLOOKUP(VALUE(LEFT($C768,4)),送件!$1:$1048576,15,FALSE),4,2)&amp;"/"&amp;RIGHT(VLOOKUP(VALUE(LEFT($C768,4)),送件!$1:$1048576,15,FALSE),2)</f>
        <v>2025/05/22</v>
      </c>
      <c r="H768" s="85" t="s">
        <v>2687</v>
      </c>
      <c r="I768" s="105">
        <v>1.0590999999999999</v>
      </c>
      <c r="J768" s="100">
        <v>30.1</v>
      </c>
      <c r="K768" s="102">
        <v>45833</v>
      </c>
      <c r="L768" s="87">
        <v>45840</v>
      </c>
      <c r="M768" s="85">
        <v>100</v>
      </c>
      <c r="N768" s="84" t="s">
        <v>1490</v>
      </c>
      <c r="O768" s="85" t="s">
        <v>26</v>
      </c>
      <c r="P768" s="85" t="s">
        <v>4435</v>
      </c>
    </row>
    <row r="769" spans="1:16" x14ac:dyDescent="0.3">
      <c r="A769" s="85">
        <v>61777</v>
      </c>
      <c r="B769" s="85" t="s">
        <v>7325</v>
      </c>
      <c r="C769" s="85" t="str">
        <f ca="1">"TCRI"&amp;VLOOKUP(VALUE(LEFT($C769,4)), TCRI!$A:$B,2,FALSE)</f>
        <v>TCRI7</v>
      </c>
      <c r="D769" s="85">
        <v>8</v>
      </c>
      <c r="E769" s="85" t="s">
        <v>2189</v>
      </c>
      <c r="F769" s="85" t="str">
        <f ca="1">LEFT(VLOOKUP(VALUE(LEFT($C769,4)),送件!$1:$1048576,11,FALSE),3)+1911&amp;"/"&amp;MID(VLOOKUP(VALUE(LEFT($C769,4)),送件!$1:$1048576,11,FALSE),4,2)&amp;"/"&amp;RIGHT(VLOOKUP(VALUE(LEFT($C769,4)),送件!$1:$1048576,11,FALSE),2)</f>
        <v>2024/12/27</v>
      </c>
      <c r="G769" s="85" t="str">
        <f ca="1">LEFT(VLOOKUP(VALUE(LEFT($C769,4)),送件!$1:$1048576,15,FALSE),3)+1911&amp;"/"&amp;MID(VLOOKUP(VALUE(LEFT($C769,4)),送件!$1:$1048576,15,FALSE),4,2)&amp;"/"&amp;RIGHT(VLOOKUP(VALUE(LEFT($C769,4)),送件!$1:$1048576,15,FALSE),2)</f>
        <v>2025/01/15</v>
      </c>
      <c r="H769" s="85" t="s">
        <v>6869</v>
      </c>
      <c r="I769" s="105">
        <v>1.0501</v>
      </c>
      <c r="J769" s="100">
        <v>52.3</v>
      </c>
      <c r="K769" s="102">
        <v>45833</v>
      </c>
      <c r="L769" s="87">
        <v>45840</v>
      </c>
      <c r="M769" s="85">
        <v>100</v>
      </c>
      <c r="N769" s="84" t="s">
        <v>1490</v>
      </c>
      <c r="O769" s="85" t="s">
        <v>25</v>
      </c>
      <c r="P769" s="85" t="s">
        <v>4435</v>
      </c>
    </row>
    <row r="770" spans="1:16" x14ac:dyDescent="0.3">
      <c r="A770" s="85">
        <v>65381</v>
      </c>
      <c r="B770" s="85" t="s">
        <v>7471</v>
      </c>
      <c r="C770" s="85" t="str">
        <f ca="1">"TCRI"&amp;VLOOKUP(VALUE(LEFT($C770,4)), TCRI!$A:$B,2,FALSE)</f>
        <v>TCRI5</v>
      </c>
      <c r="D770" s="85">
        <v>3</v>
      </c>
      <c r="E770" s="85" t="s">
        <v>2194</v>
      </c>
      <c r="F770" s="85" t="str">
        <f ca="1">LEFT(VLOOKUP(VALUE(LEFT($C770,4)),送件!$1:$1048576,11,FALSE),3)+1911&amp;"/"&amp;MID(VLOOKUP(VALUE(LEFT($C770,4)),送件!$1:$1048576,11,FALSE),4,2)&amp;"/"&amp;RIGHT(VLOOKUP(VALUE(LEFT($C770,4)),送件!$1:$1048576,11,FALSE),2)</f>
        <v>2025/03/21</v>
      </c>
      <c r="G770" s="85" t="str">
        <f ca="1">LEFT(VLOOKUP(VALUE(LEFT($C770,4)),送件!$1:$1048576,15,FALSE),3)+1911&amp;"/"&amp;MID(VLOOKUP(VALUE(LEFT($C770,4)),送件!$1:$1048576,15,FALSE),4,2)&amp;"/"&amp;RIGHT(VLOOKUP(VALUE(LEFT($C770,4)),送件!$1:$1048576,15,FALSE),2)</f>
        <v>2025/04/10</v>
      </c>
      <c r="H770" s="85" t="s">
        <v>6869</v>
      </c>
      <c r="I770" s="105">
        <v>1.0229999999999999</v>
      </c>
      <c r="J770" s="100">
        <v>112</v>
      </c>
      <c r="K770" s="102">
        <v>45834</v>
      </c>
      <c r="L770" s="87">
        <v>45841</v>
      </c>
      <c r="M770" s="85">
        <v>102.54</v>
      </c>
      <c r="N770" s="84" t="s">
        <v>1564</v>
      </c>
      <c r="O770" s="85" t="s">
        <v>24</v>
      </c>
      <c r="P770" s="85" t="s">
        <v>4434</v>
      </c>
    </row>
    <row r="771" spans="1:16" x14ac:dyDescent="0.3">
      <c r="A771" s="85">
        <v>22471</v>
      </c>
      <c r="B771" s="85" t="s">
        <v>8385</v>
      </c>
      <c r="C771" s="85" t="s">
        <v>5</v>
      </c>
      <c r="D771" s="85">
        <v>10</v>
      </c>
      <c r="E771" s="85" t="s">
        <v>2834</v>
      </c>
      <c r="F771" s="85" t="s">
        <v>8386</v>
      </c>
      <c r="G771" s="85" t="s">
        <v>8387</v>
      </c>
      <c r="H771" s="85" t="s">
        <v>7649</v>
      </c>
      <c r="I771" s="105">
        <v>1.0620000000000001</v>
      </c>
      <c r="J771" s="100">
        <v>307.60000000000002</v>
      </c>
      <c r="K771" s="102">
        <v>45834</v>
      </c>
      <c r="L771" s="87">
        <v>45841</v>
      </c>
      <c r="M771" s="85">
        <v>100</v>
      </c>
      <c r="N771" s="84" t="s">
        <v>1490</v>
      </c>
      <c r="O771" s="85" t="s">
        <v>4558</v>
      </c>
      <c r="P771" s="85" t="s">
        <v>4435</v>
      </c>
    </row>
    <row r="772" spans="1:16" x14ac:dyDescent="0.3">
      <c r="A772" s="85">
        <v>22472</v>
      </c>
      <c r="B772" s="85" t="s">
        <v>8389</v>
      </c>
      <c r="C772" s="85" t="s">
        <v>5</v>
      </c>
      <c r="D772" s="85">
        <v>10</v>
      </c>
      <c r="E772" s="85" t="s">
        <v>2834</v>
      </c>
      <c r="F772" s="85" t="e">
        <f>LEFT(VLOOKUP(VALUE(LEFT($C772,4)),送件!$1:$1048576,11,FALSE),3)+1911&amp;"/"&amp;MID(VLOOKUP(VALUE(LEFT($C772,4)),送件!$1:$1048576,11,FALSE),4,2)&amp;"/"&amp;RIGHT(VLOOKUP(VALUE(LEFT($C772,4)),送件!$1:$1048576,11,FALSE),2)</f>
        <v>#VALUE!</v>
      </c>
      <c r="G772" s="85" t="e">
        <f>LEFT(VLOOKUP(VALUE(LEFT($C772,4)),送件!$1:$1048576,15,FALSE),3)+1911&amp;"/"&amp;MID(VLOOKUP(VALUE(LEFT($C772,4)),送件!$1:$1048576,15,FALSE),4,2)&amp;"/"&amp;RIGHT(VLOOKUP(VALUE(LEFT($C772,4)),送件!$1:$1048576,15,FALSE),2)</f>
        <v>#VALUE!</v>
      </c>
      <c r="H772" s="85" t="s">
        <v>7633</v>
      </c>
      <c r="I772" s="105">
        <v>1.0249999999999999</v>
      </c>
      <c r="J772" s="100">
        <v>297.8</v>
      </c>
      <c r="K772" s="102">
        <v>45838</v>
      </c>
      <c r="L772" s="87">
        <v>45845</v>
      </c>
      <c r="M772" s="85">
        <v>102.37</v>
      </c>
      <c r="N772" s="84" t="s">
        <v>1490</v>
      </c>
      <c r="O772" s="85" t="s">
        <v>4558</v>
      </c>
      <c r="P772" s="85" t="s">
        <v>4434</v>
      </c>
    </row>
    <row r="773" spans="1:16" x14ac:dyDescent="0.3">
      <c r="A773" s="85">
        <v>25304</v>
      </c>
      <c r="B773" s="85" t="s">
        <v>7383</v>
      </c>
      <c r="C773" s="85" t="str">
        <f ca="1">"TCRI"&amp;VLOOKUP(VALUE(LEFT($C773,4)), TCRI!$A:$B,2,FALSE)</f>
        <v>TCRI7</v>
      </c>
      <c r="D773" s="85">
        <v>10</v>
      </c>
      <c r="E773" s="85" t="s">
        <v>2249</v>
      </c>
      <c r="F773" s="85" t="str">
        <f ca="1">LEFT(VLOOKUP(VALUE(LEFT($C773,4)),送件!$1:$1048576,11,FALSE),3)+1911&amp;"/"&amp;MID(VLOOKUP(VALUE(LEFT($C773,4)),送件!$1:$1048576,11,FALSE),4,2)&amp;"/"&amp;RIGHT(VLOOKUP(VALUE(LEFT($C773,4)),送件!$1:$1048576,11,FALSE),2)</f>
        <v>2024/12/27</v>
      </c>
      <c r="G773" s="85" t="str">
        <f ca="1">LEFT(VLOOKUP(VALUE(LEFT($C773,4)),送件!$1:$1048576,15,FALSE),3)+1911&amp;"/"&amp;MID(VLOOKUP(VALUE(LEFT($C773,4)),送件!$1:$1048576,15,FALSE),4,2)&amp;"/"&amp;RIGHT(VLOOKUP(VALUE(LEFT($C773,4)),送件!$1:$1048576,15,FALSE),2)</f>
        <v>2025/01/15</v>
      </c>
      <c r="H773" s="85" t="s">
        <v>7633</v>
      </c>
      <c r="I773" s="105">
        <v>1.0229999999999999</v>
      </c>
      <c r="J773" s="100">
        <v>32.5</v>
      </c>
      <c r="K773" s="102">
        <v>45838</v>
      </c>
      <c r="L773" s="87">
        <v>45845</v>
      </c>
      <c r="M773" s="85">
        <v>100.37</v>
      </c>
      <c r="N773" s="84" t="s">
        <v>1490</v>
      </c>
      <c r="O773" s="85" t="s">
        <v>2747</v>
      </c>
      <c r="P773" s="85" t="s">
        <v>4434</v>
      </c>
    </row>
    <row r="774" spans="1:16" x14ac:dyDescent="0.3">
      <c r="A774" s="85">
        <v>30401</v>
      </c>
      <c r="B774" s="85" t="s">
        <v>7505</v>
      </c>
      <c r="C774" s="85" t="str">
        <f ca="1">"TCRI"&amp;VLOOKUP(VALUE(LEFT($C774,4)), TCRI!$A:$B,2,FALSE)</f>
        <v>TCRI6</v>
      </c>
      <c r="D774" s="85">
        <v>5</v>
      </c>
      <c r="E774" s="85" t="s">
        <v>2194</v>
      </c>
      <c r="F774" s="85" t="str">
        <f ca="1">LEFT(VLOOKUP(VALUE(LEFT($C774,4)),送件!$1:$1048576,11,FALSE),3)+1911&amp;"/"&amp;MID(VLOOKUP(VALUE(LEFT($C774,4)),送件!$1:$1048576,11,FALSE),4,2)&amp;"/"&amp;RIGHT(VLOOKUP(VALUE(LEFT($C774,4)),送件!$1:$1048576,11,FALSE),2)</f>
        <v>2025/04/29</v>
      </c>
      <c r="G774" s="85" t="str">
        <f ca="1">LEFT(VLOOKUP(VALUE(LEFT($C774,4)),送件!$1:$1048576,15,FALSE),3)+1911&amp;"/"&amp;MID(VLOOKUP(VALUE(LEFT($C774,4)),送件!$1:$1048576,15,FALSE),4,2)&amp;"/"&amp;RIGHT(VLOOKUP(VALUE(LEFT($C774,4)),送件!$1:$1048576,15,FALSE),2)</f>
        <v>2025/05/16</v>
      </c>
      <c r="H774" s="85" t="s">
        <v>7650</v>
      </c>
      <c r="I774" s="105">
        <v>1.0501</v>
      </c>
      <c r="J774" s="100">
        <v>48.3</v>
      </c>
      <c r="K774" s="102">
        <v>45838</v>
      </c>
      <c r="L774" s="87">
        <v>45845</v>
      </c>
      <c r="M774" s="85">
        <v>100</v>
      </c>
      <c r="N774" s="84" t="s">
        <v>1490</v>
      </c>
      <c r="O774" s="85" t="s">
        <v>25</v>
      </c>
      <c r="P774" s="85" t="s">
        <v>4435</v>
      </c>
    </row>
    <row r="775" spans="1:16" x14ac:dyDescent="0.3">
      <c r="A775" s="85">
        <v>69821</v>
      </c>
      <c r="B775" s="85" t="s">
        <v>8424</v>
      </c>
      <c r="C775" s="85" t="s">
        <v>11</v>
      </c>
      <c r="D775" s="85">
        <v>3</v>
      </c>
      <c r="E775" s="85" t="s">
        <v>43</v>
      </c>
      <c r="F775" s="85" t="s">
        <v>8422</v>
      </c>
      <c r="G775" s="85" t="s">
        <v>8423</v>
      </c>
      <c r="H775" s="85" t="s">
        <v>1989</v>
      </c>
      <c r="I775" s="105">
        <v>1.0507</v>
      </c>
      <c r="J775" s="100">
        <v>63.6</v>
      </c>
      <c r="K775" s="102">
        <v>45861</v>
      </c>
      <c r="L775" s="87">
        <v>45868</v>
      </c>
      <c r="M775" s="85">
        <v>100</v>
      </c>
      <c r="N775" s="84" t="s">
        <v>1490</v>
      </c>
      <c r="O775" s="85" t="s">
        <v>26</v>
      </c>
      <c r="P775" s="85" t="s">
        <v>4435</v>
      </c>
    </row>
    <row r="776" spans="1:16" x14ac:dyDescent="0.3">
      <c r="A776" s="85">
        <v>35267</v>
      </c>
      <c r="B776" s="85" t="s">
        <v>7641</v>
      </c>
      <c r="C776" s="85" t="str">
        <f ca="1">"TCRI"&amp;VLOOKUP(VALUE(LEFT($C776,4)), TCRI!$A:$B,2,FALSE)</f>
        <v>TCRI5</v>
      </c>
      <c r="D776" s="85">
        <v>15</v>
      </c>
      <c r="E776" s="85" t="s">
        <v>2249</v>
      </c>
      <c r="F776" s="85" t="str">
        <f ca="1">LEFT(VLOOKUP(VALUE(LEFT($C776,4)),送件!$1:$1048576,11,FALSE),3)+1911&amp;"/"&amp;MID(VLOOKUP(VALUE(LEFT($C776,4)),送件!$1:$1048576,11,FALSE),4,2)&amp;"/"&amp;RIGHT(VLOOKUP(VALUE(LEFT($C776,4)),送件!$1:$1048576,11,FALSE),2)</f>
        <v>2025/06/23</v>
      </c>
      <c r="G776" s="85" t="str">
        <f ca="1">LEFT(VLOOKUP(VALUE(LEFT($C776,4)),送件!$1:$1048576,15,FALSE),3)+1911&amp;"/"&amp;MID(VLOOKUP(VALUE(LEFT($C776,4)),送件!$1:$1048576,15,FALSE),4,2)&amp;"/"&amp;RIGHT(VLOOKUP(VALUE(LEFT($C776,4)),送件!$1:$1048576,15,FALSE),2)</f>
        <v>2025/07/09</v>
      </c>
      <c r="H776" s="85" t="s">
        <v>8394</v>
      </c>
      <c r="I776" s="105">
        <v>1.1496999999999999</v>
      </c>
      <c r="J776" s="100">
        <v>269.60000000000002</v>
      </c>
      <c r="K776" s="102">
        <v>45862</v>
      </c>
      <c r="L776" s="87">
        <v>45869</v>
      </c>
      <c r="M776" s="85">
        <v>101</v>
      </c>
      <c r="N776" s="84" t="s">
        <v>1564</v>
      </c>
      <c r="O776" s="85" t="s">
        <v>3829</v>
      </c>
      <c r="P776" s="85" t="s">
        <v>4435</v>
      </c>
    </row>
    <row r="777" spans="1:16" x14ac:dyDescent="0.3">
      <c r="A777" s="85">
        <v>64693</v>
      </c>
      <c r="B777" s="85" t="s">
        <v>7452</v>
      </c>
      <c r="C777" s="85" t="str">
        <f ca="1">"TCRI"&amp;VLOOKUP(VALUE(LEFT($C777,4)), TCRI!$A:$B,2,FALSE)</f>
        <v>TCRI4</v>
      </c>
      <c r="D777" s="85">
        <v>10</v>
      </c>
      <c r="E777" s="85" t="s">
        <v>2189</v>
      </c>
      <c r="F777" s="85" t="str">
        <f ca="1">LEFT(VLOOKUP(VALUE(LEFT($C777,4)),送件!$1:$1048576,11,FALSE),3)+1911&amp;"/"&amp;MID(VLOOKUP(VALUE(LEFT($C777,4)),送件!$1:$1048576,11,FALSE),4,2)&amp;"/"&amp;RIGHT(VLOOKUP(VALUE(LEFT($C777,4)),送件!$1:$1048576,11,FALSE),2)</f>
        <v>2025/04/28</v>
      </c>
      <c r="G777" s="85" t="str">
        <f ca="1">LEFT(VLOOKUP(VALUE(LEFT($C777,4)),送件!$1:$1048576,15,FALSE),3)+1911&amp;"/"&amp;MID(VLOOKUP(VALUE(LEFT($C777,4)),送件!$1:$1048576,15,FALSE),4,2)&amp;"/"&amp;RIGHT(VLOOKUP(VALUE(LEFT($C777,4)),送件!$1:$1048576,15,FALSE),2)</f>
        <v>2025/05/15</v>
      </c>
      <c r="H777" s="85" t="s">
        <v>6897</v>
      </c>
      <c r="I777" s="105">
        <v>1.02</v>
      </c>
      <c r="J777" s="100">
        <v>149.74</v>
      </c>
      <c r="K777" s="102">
        <v>45866</v>
      </c>
      <c r="L777" s="87">
        <v>45873</v>
      </c>
      <c r="M777" s="85">
        <v>102.2</v>
      </c>
      <c r="N777" s="84" t="s">
        <v>1490</v>
      </c>
      <c r="O777" s="85" t="s">
        <v>4558</v>
      </c>
      <c r="P777" s="85" t="s">
        <v>4434</v>
      </c>
    </row>
    <row r="778" spans="1:16" ht="14.4" customHeight="1" x14ac:dyDescent="0.3">
      <c r="A778" s="85">
        <v>44421</v>
      </c>
      <c r="B778" s="85" t="s">
        <v>7606</v>
      </c>
      <c r="C778" s="85" t="str">
        <f ca="1">"TCRI"&amp;VLOOKUP(VALUE(LEFT($C778,4)), TCRI!$A:$B,2,FALSE)</f>
        <v>TCRI6</v>
      </c>
      <c r="D778" s="85">
        <v>1.5</v>
      </c>
      <c r="E778" s="85" t="s">
        <v>1492</v>
      </c>
      <c r="F778" s="85" t="str">
        <f ca="1">LEFT(VLOOKUP(VALUE(LEFT($C778,4)),送件!$1:$1048576,11,FALSE),3)+1911&amp;"/"&amp;MID(VLOOKUP(VALUE(LEFT($C778,4)),送件!$1:$1048576,11,FALSE),4,2)&amp;"/"&amp;RIGHT(VLOOKUP(VALUE(LEFT($C778,4)),送件!$1:$1048576,11,FALSE),2)</f>
        <v>2025/05/28</v>
      </c>
      <c r="G778" s="85" t="str">
        <f ca="1">LEFT(VLOOKUP(VALUE(LEFT($C778,4)),送件!$1:$1048576,15,FALSE),3)+1911&amp;"/"&amp;MID(VLOOKUP(VALUE(LEFT($C778,4)),送件!$1:$1048576,15,FALSE),4,2)&amp;"/"&amp;RIGHT(VLOOKUP(VALUE(LEFT($C778,4)),送件!$1:$1048576,15,FALSE),2)</f>
        <v>2025/06/16</v>
      </c>
      <c r="H778" s="85" t="s">
        <v>6897</v>
      </c>
      <c r="I778" s="105">
        <v>1.03</v>
      </c>
      <c r="J778" s="100">
        <v>49</v>
      </c>
      <c r="K778" s="102">
        <v>45866</v>
      </c>
      <c r="L778" s="87">
        <v>45873</v>
      </c>
      <c r="M778" s="85">
        <v>100.37</v>
      </c>
      <c r="N778" s="84" t="s">
        <v>1490</v>
      </c>
      <c r="O778" s="85" t="s">
        <v>2485</v>
      </c>
      <c r="P778" s="85" t="s">
        <v>4435</v>
      </c>
    </row>
    <row r="779" spans="1:16" ht="14.4" customHeight="1" x14ac:dyDescent="0.3">
      <c r="A779" s="85">
        <v>84113</v>
      </c>
      <c r="B779" s="85" t="s">
        <v>7479</v>
      </c>
      <c r="C779" s="85" t="s">
        <v>2218</v>
      </c>
      <c r="D779" s="85">
        <v>12</v>
      </c>
      <c r="E779" s="85" t="s">
        <v>1492</v>
      </c>
      <c r="F779" s="85" t="e">
        <f>LEFT(VLOOKUP(VALUE(LEFT($C779,4)),送件!$1:$1048576,11,FALSE),3)+1911&amp;"/"&amp;MID(VLOOKUP(VALUE(LEFT($C779,4)),送件!$1:$1048576,11,FALSE),4,2)&amp;"/"&amp;RIGHT(VLOOKUP(VALUE(LEFT($C779,4)),送件!$1:$1048576,11,FALSE),2)</f>
        <v>#VALUE!</v>
      </c>
      <c r="G779" s="85" t="e">
        <f>LEFT(VLOOKUP(VALUE(LEFT($C779,4)),送件!$1:$1048576,15,FALSE),3)+1911&amp;"/"&amp;MID(VLOOKUP(VALUE(LEFT($C779,4)),送件!$1:$1048576,15,FALSE),4,2)&amp;"/"&amp;RIGHT(VLOOKUP(VALUE(LEFT($C779,4)),送件!$1:$1048576,15,FALSE),2)</f>
        <v>#VALUE!</v>
      </c>
      <c r="H779" s="85" t="s">
        <v>2736</v>
      </c>
      <c r="I779" s="105">
        <v>1.03</v>
      </c>
      <c r="J779" s="100">
        <v>13.4</v>
      </c>
      <c r="K779" s="102">
        <v>45870</v>
      </c>
      <c r="L779" s="87">
        <v>45877</v>
      </c>
      <c r="M779" s="85">
        <v>100</v>
      </c>
      <c r="N779" s="84" t="s">
        <v>1564</v>
      </c>
      <c r="O779" s="85" t="s">
        <v>2536</v>
      </c>
      <c r="P779" s="85" t="s">
        <v>4434</v>
      </c>
    </row>
    <row r="780" spans="1:16" ht="14.4" customHeight="1" x14ac:dyDescent="0.3">
      <c r="A780" s="85">
        <v>17863</v>
      </c>
      <c r="B780" s="85" t="s">
        <v>7482</v>
      </c>
      <c r="C780" s="85" t="str">
        <f ca="1">"TCRI"&amp;VLOOKUP(VALUE(LEFT($C780,4)), TCRI!$A:$B,2,FALSE)</f>
        <v>TCRI6</v>
      </c>
      <c r="D780" s="85">
        <v>4</v>
      </c>
      <c r="E780" s="85" t="s">
        <v>2194</v>
      </c>
      <c r="F780" s="85" t="str">
        <f ca="1">LEFT(VLOOKUP(VALUE(LEFT($C780,4)),送件!$1:$1048576,11,FALSE),3)+1911&amp;"/"&amp;MID(VLOOKUP(VALUE(LEFT($C780,4)),送件!$1:$1048576,11,FALSE),4,2)&amp;"/"&amp;RIGHT(VLOOKUP(VALUE(LEFT($C780,4)),送件!$1:$1048576,11,FALSE),2)</f>
        <v>2025/03/14</v>
      </c>
      <c r="G780" s="85" t="str">
        <f ca="1">LEFT(VLOOKUP(VALUE(LEFT($C780,4)),送件!$1:$1048576,15,FALSE),3)+1911&amp;"/"&amp;MID(VLOOKUP(VALUE(LEFT($C780,4)),送件!$1:$1048576,15,FALSE),4,2)&amp;"/"&amp;RIGHT(VLOOKUP(VALUE(LEFT($C780,4)),送件!$1:$1048576,15,FALSE),2)</f>
        <v>2025/04/01</v>
      </c>
      <c r="H780" s="85">
        <v>45859</v>
      </c>
      <c r="I780" s="105">
        <v>1.054</v>
      </c>
      <c r="J780" s="100">
        <v>116.5</v>
      </c>
      <c r="K780" s="102">
        <v>45870</v>
      </c>
      <c r="L780" s="87">
        <v>45877</v>
      </c>
      <c r="M780" s="85">
        <v>100</v>
      </c>
      <c r="N780" s="84" t="s">
        <v>1490</v>
      </c>
      <c r="O780" s="85" t="s">
        <v>25</v>
      </c>
      <c r="P780" s="85" t="s">
        <v>4435</v>
      </c>
    </row>
    <row r="781" spans="1:16" ht="14.4" customHeight="1" x14ac:dyDescent="0.3">
      <c r="A781" s="85">
        <v>69822</v>
      </c>
      <c r="B781" s="85" t="s">
        <v>8439</v>
      </c>
      <c r="C781" s="85" t="s">
        <v>11</v>
      </c>
      <c r="D781" s="85">
        <v>2</v>
      </c>
      <c r="E781" s="85" t="s">
        <v>43</v>
      </c>
      <c r="F781" s="85" t="e">
        <f>LEFT(VLOOKUP(VALUE(LEFT($C781,4)),送件!$1:$1048576,11,FALSE),3)+1911&amp;"/"&amp;MID(VLOOKUP(VALUE(LEFT($C781,4)),送件!$1:$1048576,11,FALSE),4,2)&amp;"/"&amp;RIGHT(VLOOKUP(VALUE(LEFT($C781,4)),送件!$1:$1048576,11,FALSE),2)</f>
        <v>#VALUE!</v>
      </c>
      <c r="G781" s="85" t="e">
        <f>LEFT(VLOOKUP(VALUE(LEFT($C781,4)),送件!$1:$1048576,15,FALSE),3)+1911&amp;"/"&amp;MID(VLOOKUP(VALUE(LEFT($C781,4)),送件!$1:$1048576,15,FALSE),4,2)&amp;"/"&amp;RIGHT(VLOOKUP(VALUE(LEFT($C781,4)),送件!$1:$1048576,15,FALSE),2)</f>
        <v>#VALUE!</v>
      </c>
      <c r="H781" s="85" t="s">
        <v>8399</v>
      </c>
      <c r="I781" s="105">
        <v>1.0209999999999999</v>
      </c>
      <c r="J781" s="100">
        <v>61.8</v>
      </c>
      <c r="K781" s="102">
        <v>45873</v>
      </c>
      <c r="L781" s="87">
        <v>45880</v>
      </c>
      <c r="M781" s="85">
        <v>101.16</v>
      </c>
      <c r="N781" s="84" t="s">
        <v>1490</v>
      </c>
      <c r="O781" s="85" t="s">
        <v>26</v>
      </c>
      <c r="P781" s="85" t="s">
        <v>4434</v>
      </c>
    </row>
    <row r="782" spans="1:16" ht="14.4" customHeight="1" x14ac:dyDescent="0.3">
      <c r="A782" s="85">
        <v>68431</v>
      </c>
      <c r="B782" s="85" t="s">
        <v>7529</v>
      </c>
      <c r="C782" s="85" t="str">
        <f ca="1">"TCRI"&amp;VLOOKUP(VALUE(LEFT($C782,4)), TCRI!$A:$B,2,FALSE)</f>
        <v>TCRI6</v>
      </c>
      <c r="D782" s="85">
        <v>3</v>
      </c>
      <c r="E782" s="85" t="s">
        <v>43</v>
      </c>
      <c r="F782" s="85" t="str">
        <f ca="1">LEFT(VLOOKUP(VALUE(LEFT($C782,4)),送件!$1:$1048576,11,FALSE),3)+1911&amp;"/"&amp;MID(VLOOKUP(VALUE(LEFT($C782,4)),送件!$1:$1048576,11,FALSE),4,2)&amp;"/"&amp;RIGHT(VLOOKUP(VALUE(LEFT($C782,4)),送件!$1:$1048576,11,FALSE),2)</f>
        <v>2025/05/28</v>
      </c>
      <c r="G782" s="85" t="str">
        <f ca="1">LEFT(VLOOKUP(VALUE(LEFT($C782,4)),送件!$1:$1048576,15,FALSE),3)+1911&amp;"/"&amp;MID(VLOOKUP(VALUE(LEFT($C782,4)),送件!$1:$1048576,15,FALSE),4,2)&amp;"/"&amp;RIGHT(VLOOKUP(VALUE(LEFT($C782,4)),送件!$1:$1048576,15,FALSE),2)</f>
        <v>2025/06/16</v>
      </c>
      <c r="H782" s="85" t="s">
        <v>8399</v>
      </c>
      <c r="I782" s="105">
        <v>1.0256000000000001</v>
      </c>
      <c r="J782" s="100">
        <v>61.4</v>
      </c>
      <c r="K782" s="102">
        <v>45873</v>
      </c>
      <c r="L782" s="87">
        <v>45880</v>
      </c>
      <c r="M782" s="85">
        <v>101.83</v>
      </c>
      <c r="N782" s="84" t="s">
        <v>1490</v>
      </c>
      <c r="O782" s="85" t="s">
        <v>2485</v>
      </c>
      <c r="P782" s="85" t="s">
        <v>4434</v>
      </c>
    </row>
    <row r="783" spans="1:16" ht="14.4" customHeight="1" x14ac:dyDescent="0.3">
      <c r="A783" s="85">
        <v>31312</v>
      </c>
      <c r="B783" s="85" t="s">
        <v>7453</v>
      </c>
      <c r="C783" s="85" t="str">
        <f ca="1">"TCRI"&amp;VLOOKUP(VALUE(LEFT($C783,4)), TCRI!$A:$B,2,FALSE)</f>
        <v>TCRI5</v>
      </c>
      <c r="D783" s="85">
        <v>10</v>
      </c>
      <c r="E783" s="85" t="s">
        <v>2249</v>
      </c>
      <c r="F783" s="85" t="str">
        <f ca="1">LEFT(VLOOKUP(VALUE(LEFT($C783,4)),送件!$1:$1048576,11,FALSE),3)+1911&amp;"/"&amp;MID(VLOOKUP(VALUE(LEFT($C783,4)),送件!$1:$1048576,11,FALSE),4,2)&amp;"/"&amp;RIGHT(VLOOKUP(VALUE(LEFT($C783,4)),送件!$1:$1048576,11,FALSE),2)</f>
        <v>2025/04/25</v>
      </c>
      <c r="G783" s="85" t="str">
        <f ca="1">LEFT(VLOOKUP(VALUE(LEFT($C783,4)),送件!$1:$1048576,15,FALSE),3)+1911&amp;"/"&amp;MID(VLOOKUP(VALUE(LEFT($C783,4)),送件!$1:$1048576,15,FALSE),4,2)&amp;"/"&amp;RIGHT(VLOOKUP(VALUE(LEFT($C783,4)),送件!$1:$1048576,15,FALSE),2)</f>
        <v>2025/05/14</v>
      </c>
      <c r="H783" s="85" t="s">
        <v>8400</v>
      </c>
      <c r="I783" s="105">
        <v>1.0201</v>
      </c>
      <c r="J783" s="100">
        <v>1649.2</v>
      </c>
      <c r="K783" s="102">
        <v>45874</v>
      </c>
      <c r="L783" s="87">
        <v>45881</v>
      </c>
      <c r="M783" s="85">
        <v>110.5</v>
      </c>
      <c r="N783" s="84" t="s">
        <v>1564</v>
      </c>
      <c r="O783" s="85" t="s">
        <v>24</v>
      </c>
      <c r="P783" s="85" t="s">
        <v>4434</v>
      </c>
    </row>
    <row r="784" spans="1:16" x14ac:dyDescent="0.3">
      <c r="A784" s="85">
        <v>31672</v>
      </c>
      <c r="B784" s="85" t="s">
        <v>8452</v>
      </c>
      <c r="C784" s="85" t="s">
        <v>10</v>
      </c>
      <c r="D784" s="85">
        <v>5</v>
      </c>
      <c r="E784" s="85" t="s">
        <v>3918</v>
      </c>
      <c r="F784" s="85" t="s">
        <v>8386</v>
      </c>
      <c r="G784" s="85" t="s">
        <v>8387</v>
      </c>
      <c r="H784" s="85" t="s">
        <v>8453</v>
      </c>
      <c r="I784" s="105">
        <v>1.0840000000000001</v>
      </c>
      <c r="J784" s="100">
        <v>170</v>
      </c>
      <c r="K784" s="102">
        <v>45875</v>
      </c>
      <c r="L784" s="87" t="s">
        <v>8454</v>
      </c>
      <c r="M784" s="85">
        <v>109.09</v>
      </c>
      <c r="N784" s="84" t="s">
        <v>3742</v>
      </c>
      <c r="O784" s="85" t="s">
        <v>4688</v>
      </c>
      <c r="P784" s="85" t="s">
        <v>4434</v>
      </c>
    </row>
    <row r="785" spans="1:16" x14ac:dyDescent="0.3">
      <c r="A785" s="85">
        <v>26418</v>
      </c>
      <c r="B785" s="85" t="s">
        <v>7644</v>
      </c>
      <c r="C785" s="85" t="s">
        <v>10</v>
      </c>
      <c r="D785" s="85">
        <v>7.8</v>
      </c>
      <c r="E785" s="85" t="s">
        <v>7617</v>
      </c>
      <c r="F785" s="85" t="s">
        <v>8422</v>
      </c>
      <c r="G785" s="85" t="s">
        <v>8423</v>
      </c>
      <c r="H785" s="85" t="s">
        <v>8453</v>
      </c>
      <c r="I785" s="105">
        <v>1.0212000000000001</v>
      </c>
      <c r="J785" s="100">
        <v>19.3</v>
      </c>
      <c r="K785" s="102">
        <v>45875</v>
      </c>
      <c r="L785" s="87" t="s">
        <v>8454</v>
      </c>
      <c r="M785" s="85">
        <v>100.5</v>
      </c>
      <c r="N785" s="84" t="s">
        <v>3554</v>
      </c>
      <c r="O785" s="85" t="s">
        <v>4868</v>
      </c>
      <c r="P785" s="85" t="s">
        <v>4434</v>
      </c>
    </row>
    <row r="786" spans="1:16" x14ac:dyDescent="0.3">
      <c r="A786" s="85">
        <v>75561</v>
      </c>
      <c r="B786" s="85" t="s">
        <v>7497</v>
      </c>
      <c r="C786" s="85" t="str">
        <f ca="1">"TCRI"&amp;VLOOKUP(VALUE(LEFT($C786,4)), TCRI!$A:$B,2,FALSE)</f>
        <v>TCRI6</v>
      </c>
      <c r="D786" s="85">
        <v>1</v>
      </c>
      <c r="E786" s="85" t="s">
        <v>3071</v>
      </c>
      <c r="F786" s="85" t="str">
        <f ca="1">LEFT(VLOOKUP(VALUE(LEFT($C786,4)),送件!$1:$1048576,11,FALSE),3)+1911&amp;"/"&amp;MID(VLOOKUP(VALUE(LEFT($C786,4)),送件!$1:$1048576,11,FALSE),4,2)&amp;"/"&amp;RIGHT(VLOOKUP(VALUE(LEFT($C786,4)),送件!$1:$1048576,11,FALSE),2)</f>
        <v>2025/07/07</v>
      </c>
      <c r="G786" s="85" t="str">
        <f ca="1">LEFT(VLOOKUP(VALUE(LEFT($C786,4)),送件!$1:$1048576,15,FALSE),3)+1911&amp;"/"&amp;MID(VLOOKUP(VALUE(LEFT($C786,4)),送件!$1:$1048576,15,FALSE),4,2)&amp;"/"&amp;RIGHT(VLOOKUP(VALUE(LEFT($C786,4)),送件!$1:$1048576,15,FALSE),2)</f>
        <v>2025/07/23</v>
      </c>
      <c r="H786" s="85" t="s">
        <v>4247</v>
      </c>
      <c r="I786" s="105">
        <v>1.0563</v>
      </c>
      <c r="J786" s="100">
        <v>182</v>
      </c>
      <c r="K786" s="102">
        <v>45881</v>
      </c>
      <c r="L786" s="87">
        <v>45888</v>
      </c>
      <c r="M786" s="85">
        <v>101</v>
      </c>
      <c r="N786" s="84" t="s">
        <v>1490</v>
      </c>
      <c r="O786" s="85" t="s">
        <v>4558</v>
      </c>
      <c r="P786" s="85" t="s">
        <v>4435</v>
      </c>
    </row>
    <row r="787" spans="1:16" x14ac:dyDescent="0.3">
      <c r="A787" s="85">
        <v>75562</v>
      </c>
      <c r="B787" s="85" t="s">
        <v>7498</v>
      </c>
      <c r="C787" s="85" t="str">
        <f ca="1">"TCRI"&amp;VLOOKUP(VALUE(LEFT($C787,4)), TCRI!$A:$B,2,FALSE)</f>
        <v>TCRI6</v>
      </c>
      <c r="D787" s="85">
        <v>2</v>
      </c>
      <c r="E787" s="85" t="s">
        <v>3071</v>
      </c>
      <c r="F787" s="85" t="str">
        <f ca="1">LEFT(VLOOKUP(VALUE(LEFT($C787,4)),送件!$1:$1048576,11,FALSE),3)+1911&amp;"/"&amp;MID(VLOOKUP(VALUE(LEFT($C787,4)),送件!$1:$1048576,11,FALSE),4,2)&amp;"/"&amp;RIGHT(VLOOKUP(VALUE(LEFT($C787,4)),送件!$1:$1048576,11,FALSE),2)</f>
        <v>2025/07/07</v>
      </c>
      <c r="G787" s="85" t="str">
        <f ca="1">LEFT(VLOOKUP(VALUE(LEFT($C787,4)),送件!$1:$1048576,15,FALSE),3)+1911&amp;"/"&amp;MID(VLOOKUP(VALUE(LEFT($C787,4)),送件!$1:$1048576,15,FALSE),4,2)&amp;"/"&amp;RIGHT(VLOOKUP(VALUE(LEFT($C787,4)),送件!$1:$1048576,15,FALSE),2)</f>
        <v>2025/07/23</v>
      </c>
      <c r="H787" s="85" t="s">
        <v>4556</v>
      </c>
      <c r="I787" s="105">
        <v>1.02</v>
      </c>
      <c r="J787" s="100">
        <v>178.5</v>
      </c>
      <c r="K787" s="102">
        <v>45884</v>
      </c>
      <c r="L787" s="87">
        <v>45891</v>
      </c>
      <c r="M787" s="85">
        <v>109.25</v>
      </c>
      <c r="N787" s="84" t="s">
        <v>1490</v>
      </c>
      <c r="O787" s="85" t="s">
        <v>4558</v>
      </c>
      <c r="P787" s="85" t="s">
        <v>4434</v>
      </c>
    </row>
    <row r="788" spans="1:16" x14ac:dyDescent="0.3">
      <c r="A788" s="85">
        <v>45811</v>
      </c>
      <c r="B788" s="85" t="s">
        <v>7511</v>
      </c>
      <c r="C788" s="85" t="str">
        <f ca="1">"TCRI"&amp;VLOOKUP(VALUE(LEFT($C788,4)), TCRI!$A:$B,2,FALSE)</f>
        <v>TCRI5</v>
      </c>
      <c r="D788" s="85">
        <v>5</v>
      </c>
      <c r="E788" s="85" t="s">
        <v>2971</v>
      </c>
      <c r="F788" s="85" t="str">
        <f ca="1">LEFT(VLOOKUP(VALUE(LEFT($C788,4)),送件!$1:$1048576,11,FALSE),3)+1911&amp;"/"&amp;MID(VLOOKUP(VALUE(LEFT($C788,4)),送件!$1:$1048576,11,FALSE),4,2)&amp;"/"&amp;RIGHT(VLOOKUP(VALUE(LEFT($C788,4)),送件!$1:$1048576,11,FALSE),2)</f>
        <v>2025/05/09</v>
      </c>
      <c r="G788" s="85" t="str">
        <f ca="1">LEFT(VLOOKUP(VALUE(LEFT($C788,4)),送件!$1:$1048576,15,FALSE),3)+1911&amp;"/"&amp;MID(VLOOKUP(VALUE(LEFT($C788,4)),送件!$1:$1048576,15,FALSE),4,2)&amp;"/"&amp;RIGHT(VLOOKUP(VALUE(LEFT($C788,4)),送件!$1:$1048576,15,FALSE),2)</f>
        <v>2025/05/27</v>
      </c>
      <c r="H788" s="85" t="s">
        <v>4556</v>
      </c>
      <c r="I788" s="105">
        <v>1.0249999999999999</v>
      </c>
      <c r="J788" s="100">
        <v>56.7</v>
      </c>
      <c r="K788" s="102">
        <v>45884</v>
      </c>
      <c r="L788" s="87">
        <v>45891</v>
      </c>
      <c r="M788" s="85">
        <v>100.5</v>
      </c>
      <c r="N788" s="84" t="s">
        <v>1490</v>
      </c>
      <c r="O788" s="85" t="s">
        <v>2747</v>
      </c>
      <c r="P788" s="85" t="s">
        <v>4434</v>
      </c>
    </row>
    <row r="789" spans="1:16" x14ac:dyDescent="0.3">
      <c r="A789" s="85">
        <v>68211</v>
      </c>
      <c r="B789" s="85" t="s">
        <v>7609</v>
      </c>
      <c r="C789" s="85" t="str">
        <f ca="1">"TCRI"&amp;VLOOKUP(VALUE(LEFT($C789,4)), TCRI!$A:$B,2,FALSE)</f>
        <v>TCRI6</v>
      </c>
      <c r="D789" s="85">
        <v>3</v>
      </c>
      <c r="E789" s="85" t="s">
        <v>2194</v>
      </c>
      <c r="F789" s="85" t="str">
        <f ca="1">LEFT(VLOOKUP(VALUE(LEFT($C789,4)),送件!$1:$1048576,11,FALSE),3)+1911&amp;"/"&amp;MID(VLOOKUP(VALUE(LEFT($C789,4)),送件!$1:$1048576,11,FALSE),4,2)&amp;"/"&amp;RIGHT(VLOOKUP(VALUE(LEFT($C789,4)),送件!$1:$1048576,11,FALSE),2)</f>
        <v>2025/07/01</v>
      </c>
      <c r="G789" s="85" t="str">
        <f ca="1">LEFT(VLOOKUP(VALUE(LEFT($C789,4)),送件!$1:$1048576,15,FALSE),3)+1911&amp;"/"&amp;MID(VLOOKUP(VALUE(LEFT($C789,4)),送件!$1:$1048576,15,FALSE),4,2)&amp;"/"&amp;RIGHT(VLOOKUP(VALUE(LEFT($C789,4)),送件!$1:$1048576,15,FALSE),2)</f>
        <v>2025/07/17</v>
      </c>
      <c r="H789" s="85" t="s">
        <v>2741</v>
      </c>
      <c r="I789" s="105">
        <v>1.0501</v>
      </c>
      <c r="J789" s="100">
        <v>43.06</v>
      </c>
      <c r="K789" s="102">
        <v>45884</v>
      </c>
      <c r="L789" s="87">
        <v>45891</v>
      </c>
      <c r="M789" s="85">
        <v>100</v>
      </c>
      <c r="N789" s="84" t="s">
        <v>1490</v>
      </c>
      <c r="O789" s="85" t="s">
        <v>2485</v>
      </c>
      <c r="P789" s="85" t="s">
        <v>4435</v>
      </c>
    </row>
    <row r="790" spans="1:16" x14ac:dyDescent="0.3">
      <c r="A790" s="85">
        <v>37075</v>
      </c>
      <c r="B790" s="85" t="s">
        <v>7634</v>
      </c>
      <c r="C790" s="85" t="str">
        <f ca="1">"TCRI"&amp;VLOOKUP(VALUE(LEFT($C790,4)), TCRI!$A:$B,2,FALSE)</f>
        <v>TCRI7</v>
      </c>
      <c r="D790" s="85">
        <v>10</v>
      </c>
      <c r="E790" s="85" t="s">
        <v>2249</v>
      </c>
      <c r="F790" s="85" t="str">
        <f ca="1">LEFT(VLOOKUP(VALUE(LEFT($C790,4)),送件!$1:$1048576,11,FALSE),3)+1911&amp;"/"&amp;MID(VLOOKUP(VALUE(LEFT($C790,4)),送件!$1:$1048576,11,FALSE),4,2)&amp;"/"&amp;RIGHT(VLOOKUP(VALUE(LEFT($C790,4)),送件!$1:$1048576,11,FALSE),2)</f>
        <v>2025/06/27</v>
      </c>
      <c r="G790" s="85" t="str">
        <f ca="1">LEFT(VLOOKUP(VALUE(LEFT($C790,4)),送件!$1:$1048576,15,FALSE),3)+1911&amp;"/"&amp;MID(VLOOKUP(VALUE(LEFT($C790,4)),送件!$1:$1048576,15,FALSE),4,2)&amp;"/"&amp;RIGHT(VLOOKUP(VALUE(LEFT($C790,4)),送件!$1:$1048576,15,FALSE),2)</f>
        <v>2025/07/15</v>
      </c>
      <c r="H790" s="85" t="s">
        <v>2338</v>
      </c>
      <c r="I790" s="105">
        <v>1.0529999999999999</v>
      </c>
      <c r="J790" s="100">
        <v>40.1</v>
      </c>
      <c r="K790" s="102">
        <v>45889</v>
      </c>
      <c r="L790" s="87" t="s">
        <v>8460</v>
      </c>
      <c r="M790" s="85">
        <v>100.5</v>
      </c>
      <c r="N790" s="84" t="s">
        <v>1564</v>
      </c>
      <c r="O790" s="85" t="s">
        <v>2551</v>
      </c>
      <c r="P790" s="85" t="s">
        <v>4435</v>
      </c>
    </row>
    <row r="791" spans="1:16" x14ac:dyDescent="0.3">
      <c r="A791" s="85">
        <v>62075</v>
      </c>
      <c r="B791" s="85" t="s">
        <v>7527</v>
      </c>
      <c r="C791" s="85" t="str">
        <f ca="1">"TCRI"&amp;VLOOKUP(VALUE(LEFT($C791,4)), TCRI!$A:$B,2,FALSE)</f>
        <v>TCRI6</v>
      </c>
      <c r="D791" s="85">
        <v>6</v>
      </c>
      <c r="E791" s="85" t="s">
        <v>2249</v>
      </c>
      <c r="F791" s="85" t="str">
        <f ca="1">LEFT(VLOOKUP(VALUE(LEFT($C791,4)),送件!$1:$1048576,11,FALSE),3)+1911&amp;"/"&amp;MID(VLOOKUP(VALUE(LEFT($C791,4)),送件!$1:$1048576,11,FALSE),4,2)&amp;"/"&amp;RIGHT(VLOOKUP(VALUE(LEFT($C791,4)),送件!$1:$1048576,11,FALSE),2)</f>
        <v>2025/07/01</v>
      </c>
      <c r="G791" s="85" t="str">
        <f ca="1">LEFT(VLOOKUP(VALUE(LEFT($C791,4)),送件!$1:$1048576,15,FALSE),3)+1911&amp;"/"&amp;MID(VLOOKUP(VALUE(LEFT($C791,4)),送件!$1:$1048576,15,FALSE),4,2)&amp;"/"&amp;RIGHT(VLOOKUP(VALUE(LEFT($C791,4)),送件!$1:$1048576,15,FALSE),2)</f>
        <v>2025/07/17</v>
      </c>
      <c r="H791" s="85" t="s">
        <v>8459</v>
      </c>
      <c r="I791" s="105">
        <v>1.0509999999999999</v>
      </c>
      <c r="J791" s="100">
        <v>52.1</v>
      </c>
      <c r="K791" s="102">
        <v>45895</v>
      </c>
      <c r="L791" s="87">
        <v>45902</v>
      </c>
      <c r="M791" s="85">
        <v>100</v>
      </c>
      <c r="N791" s="84" t="s">
        <v>1490</v>
      </c>
      <c r="O791" s="85" t="s">
        <v>2747</v>
      </c>
      <c r="P791" s="85" t="s">
        <v>4435</v>
      </c>
    </row>
    <row r="792" spans="1:16" x14ac:dyDescent="0.3">
      <c r="A792" s="85">
        <v>65914</v>
      </c>
      <c r="B792" s="85" t="s">
        <v>7535</v>
      </c>
      <c r="C792" s="85" t="str">
        <f ca="1">"TCRI"&amp;VLOOKUP(VALUE(LEFT($C792,4)), TCRI!$A:$B,2,FALSE)</f>
        <v>TCRI7</v>
      </c>
      <c r="D792" s="85">
        <v>2.5</v>
      </c>
      <c r="E792" s="85" t="s">
        <v>2272</v>
      </c>
      <c r="F792" s="85" t="str">
        <f ca="1">LEFT(VLOOKUP(VALUE(LEFT($C792,4)),送件!$1:$1048576,11,FALSE),3)+1911&amp;"/"&amp;MID(VLOOKUP(VALUE(LEFT($C792,4)),送件!$1:$1048576,11,FALSE),4,2)&amp;"/"&amp;RIGHT(VLOOKUP(VALUE(LEFT($C792,4)),送件!$1:$1048576,11,FALSE),2)</f>
        <v>2025/07/21</v>
      </c>
      <c r="G792" s="85" t="str">
        <f ca="1">LEFT(VLOOKUP(VALUE(LEFT($C792,4)),送件!$1:$1048576,15,FALSE),3)+1911&amp;"/"&amp;MID(VLOOKUP(VALUE(LEFT($C792,4)),送件!$1:$1048576,15,FALSE),4,2)&amp;"/"&amp;RIGHT(VLOOKUP(VALUE(LEFT($C792,4)),送件!$1:$1048576,15,FALSE),2)</f>
        <v>2025/08/06</v>
      </c>
      <c r="H792" s="85" t="s">
        <v>3072</v>
      </c>
      <c r="I792" s="105">
        <v>1.0501</v>
      </c>
      <c r="J792" s="100">
        <v>79.790000000000006</v>
      </c>
      <c r="K792" s="102">
        <v>45896</v>
      </c>
      <c r="L792" s="87">
        <v>45903</v>
      </c>
      <c r="M792" s="85">
        <v>100</v>
      </c>
      <c r="N792" s="84" t="s">
        <v>1490</v>
      </c>
      <c r="O792" s="85" t="s">
        <v>2747</v>
      </c>
      <c r="P792" s="85" t="s">
        <v>4435</v>
      </c>
    </row>
    <row r="793" spans="1:16" x14ac:dyDescent="0.3">
      <c r="A793" s="85">
        <v>45581</v>
      </c>
      <c r="B793" s="85" t="s">
        <v>8480</v>
      </c>
      <c r="C793" s="85" t="s">
        <v>4862</v>
      </c>
      <c r="D793" s="85">
        <v>3</v>
      </c>
      <c r="E793" s="85" t="s">
        <v>4981</v>
      </c>
      <c r="F793" s="85" t="s">
        <v>8481</v>
      </c>
      <c r="G793" s="85" t="s">
        <v>8482</v>
      </c>
      <c r="H793" s="85" t="s">
        <v>8483</v>
      </c>
      <c r="I793" s="105">
        <v>1.0258</v>
      </c>
      <c r="J793" s="100">
        <v>29.8</v>
      </c>
      <c r="K793" s="102">
        <v>45897</v>
      </c>
      <c r="L793" s="87">
        <v>45904</v>
      </c>
      <c r="M793" s="85">
        <v>101.17</v>
      </c>
      <c r="N793" s="84" t="s">
        <v>3742</v>
      </c>
      <c r="O793" s="85" t="s">
        <v>4688</v>
      </c>
      <c r="P793" s="85" t="s">
        <v>4434</v>
      </c>
    </row>
    <row r="794" spans="1:16" x14ac:dyDescent="0.3">
      <c r="A794" s="85">
        <v>27431</v>
      </c>
      <c r="B794" s="85" t="s">
        <v>8484</v>
      </c>
      <c r="C794" s="85" t="s">
        <v>5</v>
      </c>
      <c r="D794" s="85">
        <v>3</v>
      </c>
      <c r="E794" s="85" t="s">
        <v>3693</v>
      </c>
      <c r="F794" s="85" t="s">
        <v>8485</v>
      </c>
      <c r="G794" s="85" t="s">
        <v>8486</v>
      </c>
      <c r="H794" s="85" t="s">
        <v>8483</v>
      </c>
      <c r="I794" s="105">
        <v>1.0629999999999999</v>
      </c>
      <c r="J794" s="100">
        <v>135</v>
      </c>
      <c r="K794" s="102">
        <v>45897</v>
      </c>
      <c r="L794" s="87" t="s">
        <v>8487</v>
      </c>
      <c r="M794" s="85">
        <v>102</v>
      </c>
      <c r="N794" s="84" t="s">
        <v>3742</v>
      </c>
      <c r="O794" s="85" t="s">
        <v>15</v>
      </c>
      <c r="P794" s="85" t="s">
        <v>4434</v>
      </c>
    </row>
    <row r="795" spans="1:16" x14ac:dyDescent="0.3">
      <c r="A795" s="85">
        <v>74022</v>
      </c>
      <c r="B795" s="85" t="s">
        <v>7524</v>
      </c>
      <c r="C795" s="85" t="str">
        <f ca="1">"TCRI"&amp;VLOOKUP(VALUE(LEFT($C795,4)), TCRI!$A:$B,2,FALSE)</f>
        <v>TCRI6</v>
      </c>
      <c r="D795" s="85">
        <v>4</v>
      </c>
      <c r="E795" s="85" t="s">
        <v>2194</v>
      </c>
      <c r="F795" s="85" t="str">
        <f ca="1">LEFT(VLOOKUP(VALUE(LEFT($C795,4)),送件!$1:$1048576,11,FALSE),3)+1911&amp;"/"&amp;MID(VLOOKUP(VALUE(LEFT($C795,4)),送件!$1:$1048576,11,FALSE),4,2)&amp;"/"&amp;RIGHT(VLOOKUP(VALUE(LEFT($C795,4)),送件!$1:$1048576,11,FALSE),2)</f>
        <v>2025/06/26</v>
      </c>
      <c r="G795" s="85" t="str">
        <f ca="1">LEFT(VLOOKUP(VALUE(LEFT($C795,4)),送件!$1:$1048576,15,FALSE),3)+1911&amp;"/"&amp;MID(VLOOKUP(VALUE(LEFT($C795,4)),送件!$1:$1048576,15,FALSE),4,2)&amp;"/"&amp;RIGHT(VLOOKUP(VALUE(LEFT($C795,4)),送件!$1:$1048576,15,FALSE),2)</f>
        <v>2025/07/14</v>
      </c>
      <c r="H795" s="85" t="s">
        <v>2050</v>
      </c>
      <c r="I795" s="105">
        <v>1.0501</v>
      </c>
      <c r="J795" s="100">
        <v>97.6</v>
      </c>
      <c r="K795" s="102">
        <v>45902</v>
      </c>
      <c r="L795" s="87" t="s">
        <v>8467</v>
      </c>
      <c r="M795" s="85">
        <v>100</v>
      </c>
      <c r="N795" s="84" t="s">
        <v>1490</v>
      </c>
      <c r="O795" s="85" t="s">
        <v>25</v>
      </c>
      <c r="P795" s="85" t="s">
        <v>4435</v>
      </c>
    </row>
    <row r="796" spans="1:16" x14ac:dyDescent="0.3">
      <c r="A796" s="85">
        <v>62076</v>
      </c>
      <c r="B796" s="85" t="s">
        <v>8493</v>
      </c>
      <c r="C796" s="85" t="s">
        <v>10</v>
      </c>
      <c r="D796" s="85">
        <v>2</v>
      </c>
      <c r="E796" s="85" t="s">
        <v>3748</v>
      </c>
      <c r="F796" s="85" t="s">
        <v>8423</v>
      </c>
      <c r="G796" s="85" t="s">
        <v>8494</v>
      </c>
      <c r="H796" s="85" t="s">
        <v>8495</v>
      </c>
      <c r="I796" s="105">
        <v>1.02</v>
      </c>
      <c r="J796" s="100">
        <v>50.6</v>
      </c>
      <c r="K796" s="102">
        <v>45905</v>
      </c>
      <c r="L796" s="87" t="s">
        <v>8496</v>
      </c>
      <c r="M796" s="85">
        <v>116.21</v>
      </c>
      <c r="N796" s="84" t="s">
        <v>3742</v>
      </c>
      <c r="O796" s="85" t="s">
        <v>23</v>
      </c>
      <c r="P796" s="85" t="s">
        <v>4434</v>
      </c>
    </row>
    <row r="797" spans="1:16" x14ac:dyDescent="0.3">
      <c r="A797" s="85">
        <v>65331</v>
      </c>
      <c r="B797" s="85" t="s">
        <v>8403</v>
      </c>
      <c r="C797" s="85" t="str">
        <f ca="1">"TCRI"&amp;VLOOKUP(VALUE(LEFT($C797,4)), TCRI!$A:$B,2,FALSE)</f>
        <v>TCRI7</v>
      </c>
      <c r="D797" s="85">
        <v>15</v>
      </c>
      <c r="E797" s="85" t="s">
        <v>2249</v>
      </c>
      <c r="F797" s="85" t="str">
        <f ca="1">LEFT(VLOOKUP(VALUE(LEFT($C797,4)),送件!$1:$1048576,11,FALSE),3)+1911&amp;"/"&amp;MID(VLOOKUP(VALUE(LEFT($C797,4)),送件!$1:$1048576,11,FALSE),4,2)&amp;"/"&amp;RIGHT(VLOOKUP(VALUE(LEFT($C797,4)),送件!$1:$1048576,11,FALSE),2)</f>
        <v>2025/07/18</v>
      </c>
      <c r="G797" s="85" t="str">
        <f ca="1">LEFT(VLOOKUP(VALUE(LEFT($C797,4)),送件!$1:$1048576,15,FALSE),3)+1911&amp;"/"&amp;MID(VLOOKUP(VALUE(LEFT($C797,4)),送件!$1:$1048576,15,FALSE),4,2)&amp;"/"&amp;RIGHT(VLOOKUP(VALUE(LEFT($C797,4)),送件!$1:$1048576,15,FALSE),2)</f>
        <v>2025/08/05</v>
      </c>
      <c r="H797" s="85" t="s">
        <v>2786</v>
      </c>
      <c r="I797" s="105">
        <v>1.0883</v>
      </c>
      <c r="J797" s="100">
        <v>308</v>
      </c>
      <c r="K797" s="102">
        <v>45908</v>
      </c>
      <c r="L797" s="87">
        <v>45915</v>
      </c>
      <c r="M797" s="85">
        <v>101</v>
      </c>
      <c r="N797" s="84" t="s">
        <v>1490</v>
      </c>
      <c r="O797" s="85" t="s">
        <v>4558</v>
      </c>
      <c r="P797" s="85" t="s">
        <v>4435</v>
      </c>
    </row>
    <row r="798" spans="1:16" x14ac:dyDescent="0.3">
      <c r="A798" s="85">
        <v>54391</v>
      </c>
      <c r="B798" s="85" t="s">
        <v>8497</v>
      </c>
      <c r="C798" s="85" t="s">
        <v>12</v>
      </c>
      <c r="D798" s="85">
        <v>20</v>
      </c>
      <c r="E798" s="85" t="s">
        <v>3748</v>
      </c>
      <c r="F798" s="85" t="s">
        <v>8498</v>
      </c>
      <c r="G798" s="85" t="s">
        <v>8499</v>
      </c>
      <c r="H798" s="85" t="s">
        <v>8500</v>
      </c>
      <c r="I798" s="105">
        <v>1.0327</v>
      </c>
      <c r="J798" s="100">
        <v>300</v>
      </c>
      <c r="K798" s="102">
        <v>45909</v>
      </c>
      <c r="L798" s="87">
        <v>45916</v>
      </c>
      <c r="M798" s="85">
        <v>111.88</v>
      </c>
      <c r="N798" s="84" t="s">
        <v>3554</v>
      </c>
      <c r="O798" s="85" t="s">
        <v>7</v>
      </c>
      <c r="P798" s="85" t="s">
        <v>4434</v>
      </c>
    </row>
    <row r="799" spans="1:16" x14ac:dyDescent="0.3">
      <c r="A799" s="85">
        <v>32843</v>
      </c>
      <c r="B799" s="85" t="s">
        <v>7530</v>
      </c>
      <c r="C799" s="85" t="str">
        <f ca="1">"TCRI"&amp;VLOOKUP(VALUE(LEFT($C799,4)), TCRI!$A:$B,2,FALSE)</f>
        <v>TCRI7</v>
      </c>
      <c r="D799" s="85">
        <v>2</v>
      </c>
      <c r="E799" s="85" t="s">
        <v>43</v>
      </c>
      <c r="F799" s="85" t="str">
        <f ca="1">LEFT(VLOOKUP(VALUE(LEFT($C799,4)),送件!$1:$1048576,11,FALSE),3)+1911&amp;"/"&amp;MID(VLOOKUP(VALUE(LEFT($C799,4)),送件!$1:$1048576,11,FALSE),4,2)&amp;"/"&amp;RIGHT(VLOOKUP(VALUE(LEFT($C799,4)),送件!$1:$1048576,11,FALSE),2)</f>
        <v>2025/05/29</v>
      </c>
      <c r="G799" s="85" t="str">
        <f ca="1">LEFT(VLOOKUP(VALUE(LEFT($C799,4)),送件!$1:$1048576,15,FALSE),3)+1911&amp;"/"&amp;MID(VLOOKUP(VALUE(LEFT($C799,4)),送件!$1:$1048576,15,FALSE),4,2)&amp;"/"&amp;RIGHT(VLOOKUP(VALUE(LEFT($C799,4)),送件!$1:$1048576,15,FALSE),2)</f>
        <v>2025/06/17</v>
      </c>
      <c r="H799" s="85" t="s">
        <v>8479</v>
      </c>
      <c r="I799" s="105">
        <v>1.0501</v>
      </c>
      <c r="J799" s="100">
        <v>23.91</v>
      </c>
      <c r="K799" s="102">
        <v>45915</v>
      </c>
      <c r="L799" s="87">
        <v>45922</v>
      </c>
      <c r="M799" s="85">
        <v>100</v>
      </c>
      <c r="N799" s="84" t="s">
        <v>1490</v>
      </c>
      <c r="O799" s="85" t="s">
        <v>2485</v>
      </c>
      <c r="P799" s="85" t="s">
        <v>4435</v>
      </c>
    </row>
    <row r="800" spans="1:16" x14ac:dyDescent="0.3">
      <c r="A800" s="85">
        <v>41684</v>
      </c>
      <c r="B800" s="85" t="s">
        <v>8395</v>
      </c>
      <c r="C800" s="85" t="s">
        <v>46</v>
      </c>
      <c r="D800" s="85">
        <v>5</v>
      </c>
      <c r="E800" s="85" t="s">
        <v>2194</v>
      </c>
      <c r="F800" s="85" t="e">
        <f>LEFT(VLOOKUP(VALUE(LEFT($C800,4)),送件!$1:$1048576,11,FALSE),3)+1911&amp;"/"&amp;MID(VLOOKUP(VALUE(LEFT($C800,4)),送件!$1:$1048576,11,FALSE),4,2)&amp;"/"&amp;RIGHT(VLOOKUP(VALUE(LEFT($C800,4)),送件!$1:$1048576,11,FALSE),2)</f>
        <v>#VALUE!</v>
      </c>
      <c r="G800" s="85" t="e">
        <f>LEFT(VLOOKUP(VALUE(LEFT($C800,4)),送件!$1:$1048576,15,FALSE),3)+1911&amp;"/"&amp;MID(VLOOKUP(VALUE(LEFT($C800,4)),送件!$1:$1048576,15,FALSE),4,2)&amp;"/"&amp;RIGHT(VLOOKUP(VALUE(LEFT($C800,4)),送件!$1:$1048576,15,FALSE),2)</f>
        <v>#VALUE!</v>
      </c>
      <c r="H800" s="85" t="s">
        <v>2374</v>
      </c>
      <c r="I800" s="105">
        <v>1.0202</v>
      </c>
      <c r="J800" s="100">
        <v>24</v>
      </c>
      <c r="K800" s="102">
        <v>45918</v>
      </c>
      <c r="L800" s="87">
        <v>45925</v>
      </c>
      <c r="M800" s="85">
        <v>109.13</v>
      </c>
      <c r="N800" s="84" t="s">
        <v>1490</v>
      </c>
      <c r="O800" s="85" t="s">
        <v>4558</v>
      </c>
      <c r="P800" s="85" t="s">
        <v>4434</v>
      </c>
    </row>
    <row r="801" spans="1:16" x14ac:dyDescent="0.3">
      <c r="A801" s="85">
        <v>44383</v>
      </c>
      <c r="B801" s="85" t="s">
        <v>7629</v>
      </c>
      <c r="C801" s="85" t="str">
        <f ca="1">"TCRI"&amp;VLOOKUP(VALUE(LEFT($C801,4)), TCRI!$A:$B,2,FALSE)</f>
        <v>TCRI4</v>
      </c>
      <c r="D801" s="85">
        <v>8</v>
      </c>
      <c r="E801" s="85" t="s">
        <v>2249</v>
      </c>
      <c r="F801" s="85" t="str">
        <f ca="1">LEFT(VLOOKUP(VALUE(LEFT($C801,4)),送件!$1:$1048576,11,FALSE),3)+1911&amp;"/"&amp;MID(VLOOKUP(VALUE(LEFT($C801,4)),送件!$1:$1048576,11,FALSE),4,2)&amp;"/"&amp;RIGHT(VLOOKUP(VALUE(LEFT($C801,4)),送件!$1:$1048576,11,FALSE),2)</f>
        <v>2025/07/21</v>
      </c>
      <c r="G801" s="85" t="str">
        <f ca="1">LEFT(VLOOKUP(VALUE(LEFT($C801,4)),送件!$1:$1048576,15,FALSE),3)+1911&amp;"/"&amp;MID(VLOOKUP(VALUE(LEFT($C801,4)),送件!$1:$1048576,15,FALSE),4,2)&amp;"/"&amp;RIGHT(VLOOKUP(VALUE(LEFT($C801,4)),送件!$1:$1048576,15,FALSE),2)</f>
        <v>2025/08/06</v>
      </c>
      <c r="H801" s="85" t="s">
        <v>7020</v>
      </c>
      <c r="I801" s="105">
        <v>1.0270300000000001</v>
      </c>
      <c r="J801" s="100">
        <v>76</v>
      </c>
      <c r="K801" s="102">
        <v>45930</v>
      </c>
      <c r="L801" s="87">
        <v>45938</v>
      </c>
      <c r="M801" s="85">
        <v>102.1</v>
      </c>
      <c r="N801" s="84" t="s">
        <v>1490</v>
      </c>
      <c r="O801" s="85" t="s">
        <v>4558</v>
      </c>
      <c r="P801" s="85" t="s">
        <v>4434</v>
      </c>
    </row>
    <row r="802" spans="1:16" x14ac:dyDescent="0.3">
      <c r="A802" s="85">
        <v>47223</v>
      </c>
      <c r="B802" s="85" t="s">
        <v>8388</v>
      </c>
      <c r="C802" s="85" t="str">
        <f ca="1">"TCRI"&amp;VLOOKUP(VALUE(LEFT($C802,4)), TCRI!$A:$B,2,FALSE)</f>
        <v>TCRI5</v>
      </c>
      <c r="D802" s="85">
        <v>5</v>
      </c>
      <c r="E802" s="85" t="s">
        <v>2583</v>
      </c>
      <c r="F802" s="85" t="str">
        <f ca="1">LEFT(VLOOKUP(VALUE(LEFT($C802,4)),送件!$1:$1048576,11,FALSE),3)+1911&amp;"/"&amp;MID(VLOOKUP(VALUE(LEFT($C802,4)),送件!$1:$1048576,11,FALSE),4,2)&amp;"/"&amp;RIGHT(VLOOKUP(VALUE(LEFT($C802,4)),送件!$1:$1048576,11,FALSE),2)</f>
        <v>2025/08/06</v>
      </c>
      <c r="G802" s="85" t="str">
        <f ca="1">LEFT(VLOOKUP(VALUE(LEFT($C802,4)),送件!$1:$1048576,15,FALSE),3)+1911&amp;"/"&amp;MID(VLOOKUP(VALUE(LEFT($C802,4)),送件!$1:$1048576,15,FALSE),4,2)&amp;"/"&amp;RIGHT(VLOOKUP(VALUE(LEFT($C802,4)),送件!$1:$1048576,15,FALSE),2)</f>
        <v>2025/08/22</v>
      </c>
      <c r="H802" s="85" t="s">
        <v>8492</v>
      </c>
      <c r="I802" s="105">
        <v>1.0509999999999999</v>
      </c>
      <c r="J802" s="100">
        <v>141.30000000000001</v>
      </c>
      <c r="K802" s="102">
        <v>45931</v>
      </c>
      <c r="L802" s="87">
        <v>45939</v>
      </c>
      <c r="M802" s="85">
        <v>102</v>
      </c>
      <c r="N802" s="84" t="s">
        <v>1490</v>
      </c>
      <c r="O802" s="85" t="s">
        <v>4558</v>
      </c>
      <c r="P802" s="85" t="s">
        <v>4483</v>
      </c>
    </row>
    <row r="803" spans="1:16" x14ac:dyDescent="0.3">
      <c r="A803" s="85">
        <v>36872</v>
      </c>
      <c r="B803" s="85" t="s">
        <v>8455</v>
      </c>
      <c r="C803" s="85" t="str">
        <f ca="1">"TCRI"&amp;VLOOKUP(VALUE(LEFT($C803,4)), TCRI!$A:$B,2,FALSE)</f>
        <v>TCRI5</v>
      </c>
      <c r="D803" s="85">
        <v>4</v>
      </c>
      <c r="E803" s="85" t="s">
        <v>2432</v>
      </c>
      <c r="F803" s="85" t="str">
        <f ca="1">LEFT(VLOOKUP(VALUE(LEFT($C803,4)),送件!$1:$1048576,11,FALSE),3)+1911&amp;"/"&amp;MID(VLOOKUP(VALUE(LEFT($C803,4)),送件!$1:$1048576,11,FALSE),4,2)&amp;"/"&amp;RIGHT(VLOOKUP(VALUE(LEFT($C803,4)),送件!$1:$1048576,11,FALSE),2)</f>
        <v>2025/08/22</v>
      </c>
      <c r="G803" s="85" t="str">
        <f ca="1">LEFT(VLOOKUP(VALUE(LEFT($C803,4)),送件!$1:$1048576,15,FALSE),3)+1911&amp;"/"&amp;MID(VLOOKUP(VALUE(LEFT($C803,4)),送件!$1:$1048576,15,FALSE),4,2)&amp;"/"&amp;RIGHT(VLOOKUP(VALUE(LEFT($C803,4)),送件!$1:$1048576,15,FALSE),2)</f>
        <v>2025/09/09</v>
      </c>
      <c r="H803" s="85" t="s">
        <v>8492</v>
      </c>
      <c r="I803" s="105">
        <v>1.0296000000000001</v>
      </c>
      <c r="J803" s="100">
        <v>75.900000000000006</v>
      </c>
      <c r="K803" s="102">
        <v>45932</v>
      </c>
      <c r="L803" s="87">
        <v>45943</v>
      </c>
      <c r="M803" s="85">
        <v>104.51</v>
      </c>
      <c r="N803" s="84" t="s">
        <v>1490</v>
      </c>
      <c r="O803" s="85" t="s">
        <v>2747</v>
      </c>
      <c r="P803" s="85" t="s">
        <v>4484</v>
      </c>
    </row>
    <row r="804" spans="1:16" x14ac:dyDescent="0.3">
      <c r="A804" s="85">
        <v>69571</v>
      </c>
      <c r="B804" s="85" t="s">
        <v>8450</v>
      </c>
      <c r="C804" s="85" t="str">
        <f ca="1">"TCRI"&amp;VLOOKUP(VALUE(LEFT($C804,4)), TCRI!$A:$B,2,FALSE)</f>
        <v>TCRI5</v>
      </c>
      <c r="D804" s="85">
        <v>10</v>
      </c>
      <c r="E804" s="85" t="s">
        <v>2249</v>
      </c>
      <c r="F804" s="85" t="str">
        <f ca="1">LEFT(VLOOKUP(VALUE(LEFT($C804,4)),送件!$1:$1048576,11,FALSE),3)+1911&amp;"/"&amp;MID(VLOOKUP(VALUE(LEFT($C804,4)),送件!$1:$1048576,11,FALSE),4,2)&amp;"/"&amp;RIGHT(VLOOKUP(VALUE(LEFT($C804,4)),送件!$1:$1048576,11,FALSE),2)</f>
        <v>2025/08/22</v>
      </c>
      <c r="G804" s="85" t="str">
        <f ca="1">LEFT(VLOOKUP(VALUE(LEFT($C804,4)),送件!$1:$1048576,15,FALSE),3)+1911&amp;"/"&amp;MID(VLOOKUP(VALUE(LEFT($C804,4)),送件!$1:$1048576,15,FALSE),4,2)&amp;"/"&amp;RIGHT(VLOOKUP(VALUE(LEFT($C804,4)),送件!$1:$1048576,15,FALSE),2)</f>
        <v>2025/09/09</v>
      </c>
      <c r="H804" s="85" t="s">
        <v>4041</v>
      </c>
      <c r="I804" s="105">
        <v>1.0556000000000001</v>
      </c>
      <c r="J804" s="100">
        <v>190</v>
      </c>
      <c r="K804" s="102">
        <v>45932</v>
      </c>
      <c r="L804" s="87">
        <v>45943</v>
      </c>
      <c r="M804" s="85">
        <v>100.5</v>
      </c>
      <c r="N804" s="84" t="s">
        <v>1490</v>
      </c>
      <c r="O804" s="85" t="s">
        <v>26</v>
      </c>
      <c r="P804" s="85" t="s">
        <v>4483</v>
      </c>
    </row>
    <row r="805" spans="1:16" x14ac:dyDescent="0.3">
      <c r="A805" s="85">
        <v>84041</v>
      </c>
      <c r="B805" s="85" t="s">
        <v>8704</v>
      </c>
      <c r="C805" s="85" t="s">
        <v>1803</v>
      </c>
      <c r="D805" s="85">
        <v>10</v>
      </c>
      <c r="E805" s="85" t="s">
        <v>1501</v>
      </c>
      <c r="F805" s="85" t="e">
        <f>LEFT(VLOOKUP(VALUE(LEFT($C805,4)),送件!$1:$1048576,11,FALSE),3)+1911&amp;"/"&amp;MID(VLOOKUP(VALUE(LEFT($C805,4)),送件!$1:$1048576,11,FALSE),4,2)&amp;"/"&amp;RIGHT(VLOOKUP(VALUE(LEFT($C805,4)),送件!$1:$1048576,11,FALSE),2)</f>
        <v>#VALUE!</v>
      </c>
      <c r="G805" s="85" t="e">
        <f>LEFT(VLOOKUP(VALUE(LEFT($C805,4)),送件!$1:$1048576,15,FALSE),3)+1911&amp;"/"&amp;MID(VLOOKUP(VALUE(LEFT($C805,4)),送件!$1:$1048576,15,FALSE),4,2)&amp;"/"&amp;RIGHT(VLOOKUP(VALUE(LEFT($C805,4)),送件!$1:$1048576,15,FALSE),2)</f>
        <v>#VALUE!</v>
      </c>
      <c r="H805" s="85" t="s">
        <v>8502</v>
      </c>
      <c r="I805" s="105">
        <v>1.05</v>
      </c>
      <c r="J805" s="100">
        <v>26.8</v>
      </c>
      <c r="K805" s="102">
        <v>45933</v>
      </c>
      <c r="L805" s="87">
        <v>45944</v>
      </c>
      <c r="M805" s="85">
        <v>101.83</v>
      </c>
      <c r="N805" s="84" t="s">
        <v>1490</v>
      </c>
      <c r="O805" s="85" t="s">
        <v>26</v>
      </c>
      <c r="P805" s="85" t="s">
        <v>4434</v>
      </c>
    </row>
    <row r="806" spans="1:16" x14ac:dyDescent="0.3">
      <c r="A806" s="85">
        <v>36873</v>
      </c>
      <c r="B806" s="85" t="s">
        <v>8456</v>
      </c>
      <c r="C806" s="85" t="str">
        <f ca="1">"TCRI"&amp;VLOOKUP(VALUE(LEFT($C806,4)), TCRI!$A:$B,2,FALSE)</f>
        <v>TCRI5</v>
      </c>
      <c r="D806" s="85">
        <v>2</v>
      </c>
      <c r="E806" s="85" t="s">
        <v>2432</v>
      </c>
      <c r="F806" s="85" t="str">
        <f ca="1">LEFT(VLOOKUP(VALUE(LEFT($C806,4)),送件!$1:$1048576,11,FALSE),3)+1911&amp;"/"&amp;MID(VLOOKUP(VALUE(LEFT($C806,4)),送件!$1:$1048576,11,FALSE),4,2)&amp;"/"&amp;RIGHT(VLOOKUP(VALUE(LEFT($C806,4)),送件!$1:$1048576,11,FALSE),2)</f>
        <v>2025/08/22</v>
      </c>
      <c r="G806" s="85" t="str">
        <f ca="1">LEFT(VLOOKUP(VALUE(LEFT($C806,4)),送件!$1:$1048576,15,FALSE),3)+1911&amp;"/"&amp;MID(VLOOKUP(VALUE(LEFT($C806,4)),送件!$1:$1048576,15,FALSE),4,2)&amp;"/"&amp;RIGHT(VLOOKUP(VALUE(LEFT($C806,4)),送件!$1:$1048576,15,FALSE),2)</f>
        <v>2025/09/09</v>
      </c>
      <c r="H806" s="85" t="s">
        <v>4833</v>
      </c>
      <c r="I806" s="105">
        <v>1.0604</v>
      </c>
      <c r="J806" s="100">
        <v>80.099999999999994</v>
      </c>
      <c r="K806" s="102">
        <v>45933</v>
      </c>
      <c r="L806" s="87">
        <v>45944</v>
      </c>
      <c r="M806" s="85">
        <v>100</v>
      </c>
      <c r="N806" s="84" t="s">
        <v>1490</v>
      </c>
      <c r="O806" s="85" t="s">
        <v>26</v>
      </c>
      <c r="P806" s="85" t="s">
        <v>4435</v>
      </c>
    </row>
    <row r="807" spans="1:16" x14ac:dyDescent="0.3">
      <c r="A807" s="85">
        <v>12561</v>
      </c>
      <c r="B807" s="85" t="s">
        <v>8426</v>
      </c>
      <c r="C807" s="85" t="str">
        <f ca="1">"TCRI"&amp;VLOOKUP(VALUE(LEFT($C807,4)), TCRI!$A:$B,2,FALSE)</f>
        <v>TCRI5</v>
      </c>
      <c r="D807" s="85">
        <v>2</v>
      </c>
      <c r="E807" s="85" t="s">
        <v>2136</v>
      </c>
      <c r="F807" s="85" t="str">
        <f ca="1">LEFT(VLOOKUP(VALUE(LEFT($C807,4)),送件!$1:$1048576,11,FALSE),3)+1911&amp;"/"&amp;MID(VLOOKUP(VALUE(LEFT($C807,4)),送件!$1:$1048576,11,FALSE),4,2)&amp;"/"&amp;RIGHT(VLOOKUP(VALUE(LEFT($C807,4)),送件!$1:$1048576,11,FALSE),2)</f>
        <v>2025/08/28</v>
      </c>
      <c r="G807" s="85" t="str">
        <f ca="1">LEFT(VLOOKUP(VALUE(LEFT($C807,4)),送件!$1:$1048576,15,FALSE),3)+1911&amp;"/"&amp;MID(VLOOKUP(VALUE(LEFT($C807,4)),送件!$1:$1048576,15,FALSE),4,2)&amp;"/"&amp;RIGHT(VLOOKUP(VALUE(LEFT($C807,4)),送件!$1:$1048576,15,FALSE),2)</f>
        <v>2025/09/15</v>
      </c>
      <c r="H807" s="85" t="s">
        <v>4839</v>
      </c>
      <c r="I807" s="105">
        <v>1.1143700000000001</v>
      </c>
      <c r="J807" s="100">
        <v>190</v>
      </c>
      <c r="K807" s="102">
        <v>45938</v>
      </c>
      <c r="L807" s="87">
        <v>45946</v>
      </c>
      <c r="M807" s="85">
        <v>101.5</v>
      </c>
      <c r="N807" s="84" t="s">
        <v>1490</v>
      </c>
      <c r="O807" s="85" t="s">
        <v>2747</v>
      </c>
      <c r="P807" s="85" t="s">
        <v>4483</v>
      </c>
    </row>
    <row r="808" spans="1:16" x14ac:dyDescent="0.3">
      <c r="A808" s="85">
        <v>64775</v>
      </c>
      <c r="B808" s="85" t="s">
        <v>7323</v>
      </c>
      <c r="C808" s="85" t="str">
        <f ca="1">"TCRI"&amp;VLOOKUP(VALUE(LEFT($C808,4)), TCRI!$A:$B,2,FALSE)</f>
        <v>TCRI7</v>
      </c>
      <c r="D808" s="85">
        <v>6</v>
      </c>
      <c r="E808" s="85" t="s">
        <v>2557</v>
      </c>
      <c r="F808" s="85" t="str">
        <f ca="1">LEFT(VLOOKUP(VALUE(LEFT($C808,4)),送件!$1:$1048576,11,FALSE),3)+1911&amp;"/"&amp;MID(VLOOKUP(VALUE(LEFT($C808,4)),送件!$1:$1048576,11,FALSE),4,2)&amp;"/"&amp;RIGHT(VLOOKUP(VALUE(LEFT($C808,4)),送件!$1:$1048576,11,FALSE),2)</f>
        <v>2025/08/28</v>
      </c>
      <c r="G808" s="85" t="str">
        <f ca="1">LEFT(VLOOKUP(VALUE(LEFT($C808,4)),送件!$1:$1048576,15,FALSE),3)+1911&amp;"/"&amp;MID(VLOOKUP(VALUE(LEFT($C808,4)),送件!$1:$1048576,15,FALSE),4,2)&amp;"/"&amp;RIGHT(VLOOKUP(VALUE(LEFT($C808,4)),送件!$1:$1048576,15,FALSE),2)</f>
        <v>2025/09/15</v>
      </c>
      <c r="H808" s="85" t="s">
        <v>8511</v>
      </c>
      <c r="I808" s="105">
        <v>1.0219</v>
      </c>
      <c r="J808" s="100">
        <v>44.3</v>
      </c>
      <c r="K808" s="102">
        <v>45939</v>
      </c>
      <c r="L808" s="87">
        <v>45947</v>
      </c>
      <c r="M808" s="85">
        <v>100.71</v>
      </c>
      <c r="N808" s="84" t="s">
        <v>1490</v>
      </c>
      <c r="O808" s="85" t="s">
        <v>2422</v>
      </c>
      <c r="P808" s="85" t="s">
        <v>4484</v>
      </c>
    </row>
    <row r="809" spans="1:16" x14ac:dyDescent="0.3">
      <c r="A809" s="85">
        <v>27531</v>
      </c>
      <c r="B809" s="85" t="s">
        <v>8465</v>
      </c>
      <c r="C809" s="85" t="str">
        <f ca="1">"TCRI"&amp;VLOOKUP(VALUE(LEFT($C809,4)), TCRI!$A:$B,2,FALSE)</f>
        <v>TCRI4</v>
      </c>
      <c r="D809" s="85">
        <v>8</v>
      </c>
      <c r="E809" s="85" t="s">
        <v>3071</v>
      </c>
      <c r="F809" s="85" t="str">
        <f ca="1">LEFT(VLOOKUP(VALUE(LEFT($C809,4)),送件!$1:$1048576,11,FALSE),3)+1911&amp;"/"&amp;MID(VLOOKUP(VALUE(LEFT($C809,4)),送件!$1:$1048576,11,FALSE),4,2)&amp;"/"&amp;RIGHT(VLOOKUP(VALUE(LEFT($C809,4)),送件!$1:$1048576,11,FALSE),2)</f>
        <v>2025/08/29</v>
      </c>
      <c r="G809" s="85" t="str">
        <f ca="1">LEFT(VLOOKUP(VALUE(LEFT($C809,4)),送件!$1:$1048576,15,FALSE),3)+1911&amp;"/"&amp;MID(VLOOKUP(VALUE(LEFT($C809,4)),送件!$1:$1048576,15,FALSE),4,2)&amp;"/"&amp;RIGHT(VLOOKUP(VALUE(LEFT($C809,4)),送件!$1:$1048576,15,FALSE),2)</f>
        <v>2025/09/16</v>
      </c>
      <c r="H809" s="85" t="s">
        <v>2806</v>
      </c>
      <c r="I809" s="105">
        <v>1.0521</v>
      </c>
      <c r="J809" s="100">
        <v>212</v>
      </c>
      <c r="K809" s="102">
        <v>45939</v>
      </c>
      <c r="L809" s="87">
        <v>45947</v>
      </c>
      <c r="M809" s="85">
        <v>100.5</v>
      </c>
      <c r="N809" s="84" t="s">
        <v>1490</v>
      </c>
      <c r="O809" s="85" t="s">
        <v>4558</v>
      </c>
      <c r="P809" s="85" t="s">
        <v>4483</v>
      </c>
    </row>
    <row r="810" spans="1:16" x14ac:dyDescent="0.3">
      <c r="A810" s="85">
        <v>52011</v>
      </c>
      <c r="B810" s="85" t="s">
        <v>8448</v>
      </c>
      <c r="C810" s="85" t="s">
        <v>2481</v>
      </c>
      <c r="D810" s="85">
        <v>1</v>
      </c>
      <c r="E810" s="85" t="s">
        <v>2136</v>
      </c>
      <c r="F810" s="85" t="e">
        <f>LEFT(VLOOKUP(VALUE(LEFT($C810,4)),送件!$1:$1048576,11,FALSE),3)+1911&amp;"/"&amp;MID(VLOOKUP(VALUE(LEFT($C810,4)),送件!$1:$1048576,11,FALSE),4,2)&amp;"/"&amp;RIGHT(VLOOKUP(VALUE(LEFT($C810,4)),送件!$1:$1048576,11,FALSE),2)</f>
        <v>#VALUE!</v>
      </c>
      <c r="G810" s="85" t="e">
        <f>LEFT(VLOOKUP(VALUE(LEFT($C810,4)),送件!$1:$1048576,15,FALSE),3)+1911&amp;"/"&amp;MID(VLOOKUP(VALUE(LEFT($C810,4)),送件!$1:$1048576,15,FALSE),4,2)&amp;"/"&amp;RIGHT(VLOOKUP(VALUE(LEFT($C810,4)),送件!$1:$1048576,15,FALSE),2)</f>
        <v>#VALUE!</v>
      </c>
      <c r="H810" s="85" t="s">
        <v>8514</v>
      </c>
      <c r="I810" s="105">
        <v>1.0378000000000001</v>
      </c>
      <c r="J810" s="100">
        <v>41.2</v>
      </c>
      <c r="K810" s="102">
        <v>45945</v>
      </c>
      <c r="L810" s="87">
        <v>45952</v>
      </c>
      <c r="M810" s="85">
        <v>112.96</v>
      </c>
      <c r="N810" s="84" t="s">
        <v>1490</v>
      </c>
      <c r="O810" s="85" t="s">
        <v>4558</v>
      </c>
      <c r="P810" s="85" t="s">
        <v>4484</v>
      </c>
    </row>
    <row r="811" spans="1:16" x14ac:dyDescent="0.3">
      <c r="A811" s="85">
        <v>62194</v>
      </c>
      <c r="B811" s="85" t="s">
        <v>8441</v>
      </c>
      <c r="C811" s="85" t="s">
        <v>6737</v>
      </c>
      <c r="D811" s="85">
        <v>6</v>
      </c>
      <c r="E811" s="85" t="s">
        <v>2194</v>
      </c>
      <c r="F811" s="85" t="e">
        <f>LEFT(VLOOKUP(VALUE(LEFT($C811,4)),送件!$1:$1048576,11,FALSE),3)+1911&amp;"/"&amp;MID(VLOOKUP(VALUE(LEFT($C811,4)),送件!$1:$1048576,11,FALSE),4,2)&amp;"/"&amp;RIGHT(VLOOKUP(VALUE(LEFT($C811,4)),送件!$1:$1048576,11,FALSE),2)</f>
        <v>#VALUE!</v>
      </c>
      <c r="G811" s="85" t="e">
        <f>LEFT(VLOOKUP(VALUE(LEFT($C811,4)),送件!$1:$1048576,15,FALSE),3)+1911&amp;"/"&amp;MID(VLOOKUP(VALUE(LEFT($C811,4)),送件!$1:$1048576,15,FALSE),4,2)&amp;"/"&amp;RIGHT(VLOOKUP(VALUE(LEFT($C811,4)),送件!$1:$1048576,15,FALSE),2)</f>
        <v>#VALUE!</v>
      </c>
      <c r="H811" s="85" t="s">
        <v>8515</v>
      </c>
      <c r="I811" s="105">
        <v>1.05</v>
      </c>
      <c r="J811" s="100">
        <v>21.17</v>
      </c>
      <c r="K811" s="102">
        <v>45946</v>
      </c>
      <c r="L811" s="87">
        <v>45953</v>
      </c>
      <c r="M811" s="85">
        <v>103.05</v>
      </c>
      <c r="N811" s="84" t="s">
        <v>1490</v>
      </c>
      <c r="O811" s="85" t="s">
        <v>4559</v>
      </c>
      <c r="P811" s="85" t="s">
        <v>4484</v>
      </c>
    </row>
    <row r="812" spans="1:16" x14ac:dyDescent="0.3">
      <c r="A812" s="85">
        <v>61635</v>
      </c>
      <c r="B812" s="85" t="s">
        <v>7491</v>
      </c>
      <c r="C812" s="85" t="str">
        <f ca="1">"TCRI"&amp;VLOOKUP(VALUE(LEFT($C812,4)), TCRI!$A:$B,2,FALSE)</f>
        <v>TCRI7</v>
      </c>
      <c r="D812" s="85">
        <v>3</v>
      </c>
      <c r="E812" s="85" t="s">
        <v>2194</v>
      </c>
      <c r="F812" s="85" t="str">
        <f ca="1">LEFT(VLOOKUP(VALUE(LEFT($C812,4)),送件!$1:$1048576,11,FALSE),3)+1911&amp;"/"&amp;MID(VLOOKUP(VALUE(LEFT($C812,4)),送件!$1:$1048576,11,FALSE),4,2)&amp;"/"&amp;RIGHT(VLOOKUP(VALUE(LEFT($C812,4)),送件!$1:$1048576,11,FALSE),2)</f>
        <v>2025/04/17</v>
      </c>
      <c r="G812" s="85" t="str">
        <f ca="1">LEFT(VLOOKUP(VALUE(LEFT($C812,4)),送件!$1:$1048576,15,FALSE),3)+1911&amp;"/"&amp;MID(VLOOKUP(VALUE(LEFT($C812,4)),送件!$1:$1048576,15,FALSE),4,2)&amp;"/"&amp;RIGHT(VLOOKUP(VALUE(LEFT($C812,4)),送件!$1:$1048576,15,FALSE),2)</f>
        <v>2025/05/06</v>
      </c>
      <c r="H812" s="85" t="s">
        <v>2433</v>
      </c>
      <c r="I812" s="105">
        <v>1.0501</v>
      </c>
      <c r="J812" s="100">
        <v>25.02</v>
      </c>
      <c r="K812" s="102">
        <v>45946</v>
      </c>
      <c r="L812" s="87">
        <v>45953</v>
      </c>
      <c r="M812" s="85">
        <v>100</v>
      </c>
      <c r="N812" s="84" t="s">
        <v>1490</v>
      </c>
      <c r="O812" s="85" t="s">
        <v>25</v>
      </c>
      <c r="P812" s="85" t="s">
        <v>4483</v>
      </c>
    </row>
    <row r="813" spans="1:16" x14ac:dyDescent="0.3">
      <c r="A813" s="85">
        <v>27532</v>
      </c>
      <c r="B813" s="85" t="s">
        <v>8466</v>
      </c>
      <c r="C813" s="85" t="str">
        <f ca="1">"TCRI"&amp;VLOOKUP(VALUE(LEFT($C813,4)), TCRI!$A:$B,2,FALSE)</f>
        <v>TCRI4</v>
      </c>
      <c r="D813" s="85">
        <v>2</v>
      </c>
      <c r="E813" s="85" t="s">
        <v>3071</v>
      </c>
      <c r="F813" s="85" t="str">
        <f ca="1">LEFT(VLOOKUP(VALUE(LEFT($C813,4)),送件!$1:$1048576,11,FALSE),3)+1911&amp;"/"&amp;MID(VLOOKUP(VALUE(LEFT($C813,4)),送件!$1:$1048576,11,FALSE),4,2)&amp;"/"&amp;RIGHT(VLOOKUP(VALUE(LEFT($C813,4)),送件!$1:$1048576,11,FALSE),2)</f>
        <v>2025/08/29</v>
      </c>
      <c r="G813" s="85" t="str">
        <f ca="1">LEFT(VLOOKUP(VALUE(LEFT($C813,4)),送件!$1:$1048576,15,FALSE),3)+1911&amp;"/"&amp;MID(VLOOKUP(VALUE(LEFT($C813,4)),送件!$1:$1048576,15,FALSE),4,2)&amp;"/"&amp;RIGHT(VLOOKUP(VALUE(LEFT($C813,4)),送件!$1:$1048576,15,FALSE),2)</f>
        <v>2025/09/16</v>
      </c>
      <c r="H813" s="85" t="s">
        <v>8522</v>
      </c>
      <c r="I813" s="105">
        <v>1.0244</v>
      </c>
      <c r="J813" s="100">
        <v>210</v>
      </c>
      <c r="K813" s="102">
        <v>45950</v>
      </c>
      <c r="L813" s="87">
        <v>45958</v>
      </c>
      <c r="M813" s="85">
        <v>107.18</v>
      </c>
      <c r="N813" s="84" t="s">
        <v>1490</v>
      </c>
      <c r="O813" s="85" t="s">
        <v>4558</v>
      </c>
      <c r="P813" s="85" t="s">
        <v>4484</v>
      </c>
    </row>
    <row r="814" spans="1:16" x14ac:dyDescent="0.3">
      <c r="A814" s="85">
        <v>77131</v>
      </c>
      <c r="B814" s="85" t="s">
        <v>8440</v>
      </c>
      <c r="C814" s="85" t="str">
        <f ca="1">"TCRI"&amp;VLOOKUP(VALUE(LEFT($C814,4)), TCRI!$A:$B,2,FALSE)</f>
        <v>TCRI5</v>
      </c>
      <c r="D814" s="85">
        <v>5</v>
      </c>
      <c r="E814" s="85" t="s">
        <v>1492</v>
      </c>
      <c r="F814" s="85" t="str">
        <f ca="1">LEFT(VLOOKUP(VALUE(LEFT($C814,4)),送件!$1:$1048576,11,FALSE),3)+1911&amp;"/"&amp;MID(VLOOKUP(VALUE(LEFT($C814,4)),送件!$1:$1048576,11,FALSE),4,2)&amp;"/"&amp;RIGHT(VLOOKUP(VALUE(LEFT($C814,4)),送件!$1:$1048576,11,FALSE),2)</f>
        <v>2025/09/01</v>
      </c>
      <c r="G814" s="85" t="str">
        <f ca="1">LEFT(VLOOKUP(VALUE(LEFT($C814,4)),送件!$1:$1048576,15,FALSE),3)+1911&amp;"/"&amp;MID(VLOOKUP(VALUE(LEFT($C814,4)),送件!$1:$1048576,15,FALSE),4,2)&amp;"/"&amp;RIGHT(VLOOKUP(VALUE(LEFT($C814,4)),送件!$1:$1048576,15,FALSE),2)</f>
        <v>2025/09/17</v>
      </c>
      <c r="H814" s="85" t="s">
        <v>8522</v>
      </c>
      <c r="I814" s="105">
        <v>1.0206999999999999</v>
      </c>
      <c r="J814" s="100">
        <v>73.900000000000006</v>
      </c>
      <c r="K814" s="102">
        <v>45950</v>
      </c>
      <c r="L814" s="87">
        <v>45958</v>
      </c>
      <c r="M814" s="85">
        <v>103.84</v>
      </c>
      <c r="N814" s="84" t="s">
        <v>1490</v>
      </c>
      <c r="O814" s="85" t="s">
        <v>2485</v>
      </c>
      <c r="P814" s="85" t="s">
        <v>4484</v>
      </c>
    </row>
  </sheetData>
  <phoneticPr fontId="2" type="noConversion"/>
  <conditionalFormatting sqref="D69:D80">
    <cfRule type="expression" dxfId="1" priority="3" stopIfTrue="1">
      <formula>SEARCH(".0",TEXT(D69,"0.0"))</formula>
    </cfRule>
  </conditionalFormatting>
  <conditionalFormatting sqref="D83">
    <cfRule type="expression" dxfId="0" priority="2" stopIfTrue="1">
      <formula>SEARCH(".0",TEXT(D83,"0.0"))</formula>
    </cfRule>
  </conditionalFormatting>
  <pageMargins left="0.3" right="0.16" top="1" bottom="1" header="0.5" footer="0.5"/>
  <pageSetup paperSize="9" scale="8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
  <dimension ref="A2:EQ98"/>
  <sheetViews>
    <sheetView topLeftCell="A76" workbookViewId="0">
      <selection activeCell="K93" sqref="K93"/>
    </sheetView>
  </sheetViews>
  <sheetFormatPr defaultRowHeight="13.8" x14ac:dyDescent="0.3"/>
  <cols>
    <col min="1" max="3" width="10.44140625" style="118" bestFit="1" customWidth="1"/>
    <col min="4" max="4" width="8.6640625" style="118" bestFit="1" customWidth="1"/>
    <col min="5" max="5" width="17.33203125" style="118" customWidth="1"/>
    <col min="6" max="83" width="8.88671875" style="118" customWidth="1"/>
    <col min="84" max="16384" width="8.88671875" style="118"/>
  </cols>
  <sheetData>
    <row r="2" spans="1:147" s="90" customFormat="1" ht="27.6" x14ac:dyDescent="0.3">
      <c r="A2" s="84" t="s">
        <v>4639</v>
      </c>
      <c r="B2" s="84" t="s">
        <v>4640</v>
      </c>
      <c r="C2" s="84" t="s">
        <v>4572</v>
      </c>
      <c r="D2" s="84" t="s">
        <v>4641</v>
      </c>
      <c r="E2" s="84" t="s">
        <v>4642</v>
      </c>
    </row>
    <row r="3" spans="1:147" s="90" customFormat="1" x14ac:dyDescent="0.3">
      <c r="A3" s="115">
        <v>49561</v>
      </c>
      <c r="B3" s="115" t="s">
        <v>4643</v>
      </c>
      <c r="C3" s="112" t="s">
        <v>11</v>
      </c>
      <c r="D3" s="116">
        <v>500000</v>
      </c>
      <c r="E3" s="112" t="s">
        <v>7508</v>
      </c>
      <c r="F3" s="92"/>
      <c r="G3" s="110"/>
      <c r="J3" s="92"/>
      <c r="K3" s="110"/>
      <c r="N3" s="92"/>
      <c r="O3" s="110"/>
      <c r="R3" s="92"/>
      <c r="S3" s="110"/>
      <c r="V3" s="92"/>
      <c r="W3" s="110"/>
      <c r="Z3" s="92"/>
      <c r="AA3" s="110"/>
      <c r="AD3" s="92"/>
      <c r="AE3" s="110"/>
      <c r="AH3" s="92"/>
      <c r="AI3" s="110"/>
      <c r="AL3" s="92"/>
      <c r="AM3" s="110"/>
      <c r="AP3" s="92"/>
      <c r="AQ3" s="110"/>
      <c r="AT3" s="92"/>
      <c r="AU3" s="110"/>
      <c r="AX3" s="92"/>
      <c r="AY3" s="110"/>
      <c r="BB3" s="92"/>
      <c r="BC3" s="110"/>
      <c r="BF3" s="92"/>
      <c r="BG3" s="110"/>
      <c r="BJ3" s="92"/>
      <c r="BK3" s="110"/>
      <c r="BN3" s="92"/>
      <c r="BO3" s="110"/>
      <c r="BR3" s="92"/>
      <c r="BS3" s="110"/>
      <c r="BV3" s="92"/>
      <c r="BW3" s="110"/>
      <c r="BZ3" s="92"/>
      <c r="CA3" s="110"/>
      <c r="CD3" s="92"/>
      <c r="CE3" s="110"/>
      <c r="CH3" s="92"/>
      <c r="CI3" s="110"/>
      <c r="CL3" s="92"/>
      <c r="CM3" s="110"/>
      <c r="CP3" s="92"/>
      <c r="CQ3" s="110"/>
      <c r="CT3" s="92"/>
      <c r="CU3" s="110"/>
      <c r="CX3" s="92"/>
      <c r="CY3" s="110"/>
      <c r="DB3" s="92"/>
      <c r="DC3" s="110"/>
      <c r="DF3" s="92"/>
      <c r="DG3" s="110"/>
      <c r="DJ3" s="92"/>
      <c r="DK3" s="110"/>
      <c r="DN3" s="92"/>
      <c r="DO3" s="110"/>
      <c r="DR3" s="92"/>
      <c r="DS3" s="110"/>
      <c r="DV3" s="92"/>
      <c r="DW3" s="110"/>
      <c r="DZ3" s="92"/>
      <c r="EA3" s="110"/>
      <c r="ED3" s="92"/>
      <c r="EE3" s="110"/>
      <c r="EH3" s="92"/>
      <c r="EI3" s="110"/>
      <c r="EL3" s="92"/>
      <c r="EM3" s="110"/>
      <c r="EP3" s="92"/>
      <c r="EQ3" s="110"/>
    </row>
    <row r="4" spans="1:147" x14ac:dyDescent="0.3">
      <c r="A4" s="85">
        <v>35551</v>
      </c>
      <c r="B4" s="85" t="s">
        <v>4644</v>
      </c>
      <c r="C4" s="85" t="s">
        <v>4645</v>
      </c>
      <c r="D4" s="117">
        <v>100000</v>
      </c>
      <c r="E4" s="112" t="s">
        <v>7509</v>
      </c>
      <c r="F4" s="92"/>
      <c r="G4" s="110"/>
      <c r="H4" s="90"/>
      <c r="I4" s="90"/>
      <c r="J4" s="92"/>
      <c r="K4" s="110"/>
      <c r="L4" s="90"/>
      <c r="M4" s="90"/>
      <c r="N4" s="92"/>
      <c r="O4" s="110"/>
      <c r="P4" s="90"/>
      <c r="Q4" s="90"/>
      <c r="R4" s="92"/>
      <c r="S4" s="110"/>
      <c r="T4" s="90"/>
      <c r="U4" s="90"/>
      <c r="V4" s="92"/>
      <c r="W4" s="110"/>
      <c r="X4" s="90"/>
      <c r="Y4" s="90"/>
      <c r="Z4" s="92"/>
      <c r="AA4" s="110"/>
      <c r="AB4" s="90"/>
      <c r="AC4" s="90"/>
      <c r="AD4" s="92"/>
      <c r="AE4" s="110"/>
      <c r="AF4" s="90"/>
      <c r="AG4" s="90"/>
      <c r="AH4" s="92"/>
      <c r="AI4" s="110"/>
      <c r="AJ4" s="90"/>
      <c r="AK4" s="90"/>
      <c r="AL4" s="92"/>
      <c r="AM4" s="110"/>
      <c r="AN4" s="90"/>
      <c r="AO4" s="90"/>
      <c r="AP4" s="92"/>
      <c r="AQ4" s="110"/>
      <c r="AR4" s="90"/>
      <c r="AS4" s="90"/>
      <c r="AT4" s="92"/>
      <c r="AU4" s="110"/>
      <c r="AV4" s="90"/>
      <c r="AW4" s="90"/>
      <c r="AX4" s="92"/>
      <c r="AY4" s="110"/>
      <c r="AZ4" s="90"/>
      <c r="BA4" s="90"/>
      <c r="BB4" s="92"/>
      <c r="BC4" s="110"/>
      <c r="BD4" s="90"/>
      <c r="BE4" s="90"/>
      <c r="BF4" s="92"/>
      <c r="BG4" s="110"/>
      <c r="BH4" s="90"/>
      <c r="BI4" s="90"/>
      <c r="BJ4" s="92"/>
      <c r="BK4" s="110"/>
      <c r="BL4" s="90"/>
      <c r="BM4" s="90"/>
      <c r="BN4" s="92"/>
      <c r="BO4" s="110"/>
      <c r="BP4" s="90"/>
      <c r="BQ4" s="90"/>
      <c r="BR4" s="92"/>
      <c r="BS4" s="110"/>
      <c r="BT4" s="90"/>
      <c r="BU4" s="90"/>
      <c r="BV4" s="92"/>
      <c r="BW4" s="110"/>
      <c r="BX4" s="90"/>
      <c r="BY4" s="90"/>
      <c r="BZ4" s="92"/>
      <c r="CA4" s="110"/>
      <c r="CB4" s="90"/>
      <c r="CC4" s="90"/>
      <c r="CD4" s="92"/>
      <c r="CE4" s="110"/>
      <c r="CF4" s="90"/>
      <c r="CG4" s="90"/>
      <c r="CH4" s="92"/>
      <c r="CI4" s="110"/>
      <c r="CJ4" s="90"/>
      <c r="CK4" s="90"/>
      <c r="CL4" s="92"/>
      <c r="CM4" s="110"/>
      <c r="CN4" s="90"/>
      <c r="CO4" s="90"/>
      <c r="CP4" s="92"/>
      <c r="CQ4" s="110"/>
      <c r="CR4" s="90"/>
      <c r="CS4" s="90"/>
      <c r="CT4" s="92"/>
      <c r="CU4" s="110"/>
      <c r="CV4" s="90"/>
      <c r="CW4" s="90"/>
      <c r="CX4" s="92"/>
      <c r="CY4" s="110"/>
      <c r="CZ4" s="90"/>
      <c r="DA4" s="90"/>
      <c r="DB4" s="92"/>
      <c r="DC4" s="110"/>
      <c r="DD4" s="90"/>
      <c r="DE4" s="90"/>
      <c r="DF4" s="92"/>
      <c r="DG4" s="110"/>
      <c r="DH4" s="90"/>
      <c r="DI4" s="90"/>
      <c r="DJ4" s="92"/>
      <c r="DK4" s="110"/>
      <c r="DL4" s="90"/>
      <c r="DM4" s="90"/>
      <c r="DN4" s="92"/>
      <c r="DO4" s="110"/>
      <c r="DP4" s="90"/>
      <c r="DQ4" s="90"/>
      <c r="DR4" s="92"/>
      <c r="DS4" s="110"/>
      <c r="DT4" s="90"/>
      <c r="DU4" s="90"/>
      <c r="DV4" s="92"/>
      <c r="DW4" s="110"/>
      <c r="DX4" s="90"/>
      <c r="DY4" s="90"/>
      <c r="DZ4" s="92"/>
      <c r="EA4" s="110"/>
      <c r="EB4" s="90"/>
      <c r="EC4" s="90"/>
      <c r="ED4" s="92"/>
      <c r="EE4" s="110"/>
      <c r="EF4" s="90"/>
      <c r="EG4" s="90"/>
      <c r="EH4" s="92"/>
      <c r="EI4" s="110"/>
      <c r="EJ4" s="90"/>
      <c r="EK4" s="90"/>
      <c r="EL4" s="92"/>
      <c r="EM4" s="110"/>
      <c r="EN4" s="90"/>
      <c r="EO4" s="90"/>
      <c r="EP4" s="92"/>
      <c r="EQ4" s="110"/>
    </row>
    <row r="5" spans="1:147" x14ac:dyDescent="0.3">
      <c r="A5" s="85">
        <v>35552</v>
      </c>
      <c r="B5" s="85" t="s">
        <v>4646</v>
      </c>
      <c r="C5" s="85" t="s">
        <v>4647</v>
      </c>
      <c r="D5" s="117">
        <v>100000</v>
      </c>
      <c r="E5" s="112" t="s">
        <v>7509</v>
      </c>
      <c r="F5" s="92"/>
      <c r="G5" s="110"/>
      <c r="H5" s="90"/>
      <c r="I5" s="90"/>
      <c r="J5" s="92"/>
      <c r="K5" s="110"/>
      <c r="L5" s="90"/>
      <c r="M5" s="90"/>
      <c r="N5" s="92"/>
      <c r="O5" s="110"/>
      <c r="P5" s="90"/>
      <c r="Q5" s="90"/>
      <c r="R5" s="92"/>
      <c r="S5" s="110"/>
      <c r="T5" s="90"/>
      <c r="U5" s="90"/>
      <c r="V5" s="92"/>
      <c r="W5" s="110"/>
      <c r="X5" s="90"/>
      <c r="Y5" s="90"/>
      <c r="Z5" s="92"/>
      <c r="AA5" s="110"/>
      <c r="AB5" s="90"/>
      <c r="AC5" s="90"/>
      <c r="AD5" s="92"/>
      <c r="AE5" s="110"/>
      <c r="AF5" s="90"/>
      <c r="AG5" s="90"/>
      <c r="AH5" s="92"/>
      <c r="AI5" s="110"/>
      <c r="AJ5" s="90"/>
      <c r="AK5" s="90"/>
      <c r="AL5" s="92"/>
      <c r="AM5" s="110"/>
      <c r="AN5" s="90"/>
      <c r="AO5" s="90"/>
      <c r="AP5" s="92"/>
      <c r="AQ5" s="110"/>
      <c r="AR5" s="90"/>
      <c r="AS5" s="90"/>
      <c r="AT5" s="92"/>
      <c r="AU5" s="110"/>
      <c r="AV5" s="90"/>
      <c r="AW5" s="90"/>
      <c r="AX5" s="92"/>
      <c r="AY5" s="110"/>
      <c r="AZ5" s="90"/>
      <c r="BA5" s="90"/>
      <c r="BB5" s="92"/>
      <c r="BC5" s="110"/>
      <c r="BD5" s="90"/>
      <c r="BE5" s="90"/>
      <c r="BF5" s="92"/>
      <c r="BG5" s="110"/>
      <c r="BH5" s="90"/>
      <c r="BI5" s="90"/>
      <c r="BJ5" s="92"/>
      <c r="BK5" s="110"/>
      <c r="BL5" s="90"/>
      <c r="BM5" s="90"/>
      <c r="BN5" s="92"/>
      <c r="BO5" s="110"/>
      <c r="BP5" s="90"/>
      <c r="BQ5" s="90"/>
      <c r="BR5" s="92"/>
      <c r="BS5" s="110"/>
      <c r="BT5" s="90"/>
      <c r="BU5" s="90"/>
      <c r="BV5" s="92"/>
      <c r="BW5" s="110"/>
      <c r="BX5" s="90"/>
      <c r="BY5" s="90"/>
      <c r="BZ5" s="92"/>
      <c r="CA5" s="110"/>
      <c r="CB5" s="90"/>
      <c r="CC5" s="90"/>
      <c r="CD5" s="92"/>
      <c r="CE5" s="110"/>
      <c r="CF5" s="90"/>
      <c r="CG5" s="90"/>
      <c r="CH5" s="92"/>
      <c r="CI5" s="110"/>
      <c r="CJ5" s="90"/>
      <c r="CK5" s="90"/>
      <c r="CL5" s="92"/>
      <c r="CM5" s="110"/>
      <c r="CN5" s="90"/>
      <c r="CO5" s="90"/>
      <c r="CP5" s="92"/>
      <c r="CQ5" s="110"/>
      <c r="CR5" s="90"/>
      <c r="CS5" s="90"/>
      <c r="CT5" s="92"/>
      <c r="CU5" s="110"/>
      <c r="CV5" s="90"/>
      <c r="CW5" s="90"/>
      <c r="CX5" s="92"/>
      <c r="CY5" s="110"/>
      <c r="CZ5" s="90"/>
      <c r="DA5" s="90"/>
      <c r="DB5" s="92"/>
      <c r="DC5" s="110"/>
      <c r="DD5" s="90"/>
      <c r="DE5" s="90"/>
      <c r="DF5" s="92"/>
      <c r="DG5" s="110"/>
      <c r="DH5" s="90"/>
      <c r="DI5" s="90"/>
      <c r="DJ5" s="92"/>
      <c r="DK5" s="110"/>
      <c r="DL5" s="90"/>
      <c r="DM5" s="90"/>
      <c r="DN5" s="92"/>
      <c r="DO5" s="110"/>
      <c r="DP5" s="90"/>
      <c r="DQ5" s="90"/>
      <c r="DR5" s="92"/>
      <c r="DS5" s="110"/>
      <c r="DT5" s="90"/>
      <c r="DU5" s="90"/>
      <c r="DV5" s="92"/>
      <c r="DW5" s="110"/>
      <c r="DX5" s="90"/>
      <c r="DY5" s="90"/>
      <c r="DZ5" s="92"/>
      <c r="EA5" s="110"/>
      <c r="EB5" s="90"/>
      <c r="EC5" s="90"/>
      <c r="ED5" s="92"/>
      <c r="EE5" s="110"/>
      <c r="EF5" s="90"/>
      <c r="EG5" s="90"/>
      <c r="EH5" s="92"/>
      <c r="EI5" s="110"/>
      <c r="EJ5" s="90"/>
      <c r="EK5" s="90"/>
      <c r="EL5" s="92"/>
      <c r="EM5" s="110"/>
      <c r="EN5" s="90"/>
      <c r="EO5" s="90"/>
      <c r="EP5" s="92"/>
      <c r="EQ5" s="110"/>
    </row>
    <row r="6" spans="1:147" x14ac:dyDescent="0.3">
      <c r="A6" s="85">
        <v>53241</v>
      </c>
      <c r="B6" s="85" t="s">
        <v>4648</v>
      </c>
      <c r="C6" s="85" t="s">
        <v>4649</v>
      </c>
      <c r="D6" s="117">
        <v>600000</v>
      </c>
      <c r="E6" s="112" t="s">
        <v>39</v>
      </c>
      <c r="F6" s="92"/>
      <c r="G6" s="110"/>
      <c r="H6" s="90"/>
      <c r="I6" s="90"/>
      <c r="J6" s="92"/>
      <c r="K6" s="110"/>
      <c r="L6" s="90"/>
      <c r="M6" s="90"/>
      <c r="N6" s="92"/>
      <c r="O6" s="110"/>
      <c r="P6" s="90"/>
      <c r="Q6" s="90"/>
      <c r="R6" s="92"/>
      <c r="S6" s="110"/>
      <c r="T6" s="90"/>
      <c r="U6" s="90"/>
      <c r="V6" s="92"/>
      <c r="W6" s="110"/>
      <c r="X6" s="90"/>
      <c r="Y6" s="90"/>
      <c r="Z6" s="92"/>
      <c r="AA6" s="110"/>
      <c r="AB6" s="90"/>
      <c r="AC6" s="90"/>
      <c r="AD6" s="92"/>
      <c r="AE6" s="110"/>
      <c r="AF6" s="90"/>
      <c r="AG6" s="90"/>
      <c r="AH6" s="92"/>
      <c r="AI6" s="110"/>
      <c r="AJ6" s="90"/>
      <c r="AK6" s="90"/>
      <c r="AL6" s="92"/>
      <c r="AM6" s="110"/>
      <c r="AN6" s="90"/>
      <c r="AO6" s="90"/>
      <c r="AP6" s="92"/>
      <c r="AQ6" s="110"/>
      <c r="AR6" s="90"/>
      <c r="AS6" s="90"/>
      <c r="AT6" s="92"/>
      <c r="AU6" s="110"/>
      <c r="AV6" s="90"/>
      <c r="AW6" s="90"/>
      <c r="AX6" s="92"/>
      <c r="AY6" s="110"/>
      <c r="AZ6" s="90"/>
      <c r="BA6" s="90"/>
      <c r="BB6" s="92"/>
      <c r="BC6" s="110"/>
      <c r="BD6" s="90"/>
      <c r="BE6" s="90"/>
      <c r="BF6" s="92"/>
      <c r="BG6" s="110"/>
      <c r="BH6" s="90"/>
      <c r="BI6" s="90"/>
      <c r="BJ6" s="92"/>
      <c r="BK6" s="110"/>
      <c r="BL6" s="90"/>
      <c r="BM6" s="90"/>
      <c r="BN6" s="92"/>
      <c r="BO6" s="110"/>
      <c r="BP6" s="90"/>
      <c r="BQ6" s="90"/>
      <c r="BR6" s="92"/>
      <c r="BS6" s="110"/>
      <c r="BT6" s="90"/>
      <c r="BU6" s="90"/>
      <c r="BV6" s="92"/>
      <c r="BW6" s="110"/>
      <c r="BX6" s="90"/>
      <c r="BY6" s="90"/>
      <c r="BZ6" s="92"/>
      <c r="CA6" s="110"/>
      <c r="CB6" s="90"/>
      <c r="CC6" s="90"/>
      <c r="CD6" s="92"/>
      <c r="CE6" s="110"/>
      <c r="CF6" s="90"/>
      <c r="CG6" s="90"/>
      <c r="CH6" s="92"/>
      <c r="CI6" s="110"/>
      <c r="CJ6" s="90"/>
      <c r="CK6" s="90"/>
      <c r="CL6" s="92"/>
      <c r="CM6" s="110"/>
      <c r="CN6" s="90"/>
      <c r="CO6" s="90"/>
      <c r="CP6" s="92"/>
      <c r="CQ6" s="110"/>
      <c r="CR6" s="90"/>
      <c r="CS6" s="90"/>
      <c r="CT6" s="92"/>
      <c r="CU6" s="110"/>
      <c r="CV6" s="90"/>
      <c r="CW6" s="90"/>
      <c r="CX6" s="92"/>
      <c r="CY6" s="110"/>
      <c r="CZ6" s="90"/>
      <c r="DA6" s="90"/>
      <c r="DB6" s="92"/>
      <c r="DC6" s="110"/>
      <c r="DD6" s="90"/>
      <c r="DE6" s="90"/>
      <c r="DF6" s="92"/>
      <c r="DG6" s="110"/>
      <c r="DH6" s="90"/>
      <c r="DI6" s="90"/>
      <c r="DJ6" s="92"/>
      <c r="DK6" s="110"/>
      <c r="DL6" s="90"/>
      <c r="DM6" s="90"/>
      <c r="DN6" s="92"/>
      <c r="DO6" s="110"/>
      <c r="DP6" s="90"/>
      <c r="DQ6" s="90"/>
      <c r="DR6" s="92"/>
      <c r="DS6" s="110"/>
      <c r="DT6" s="90"/>
      <c r="DU6" s="90"/>
      <c r="DV6" s="92"/>
      <c r="DW6" s="110"/>
      <c r="DX6" s="90"/>
      <c r="DY6" s="90"/>
      <c r="DZ6" s="92"/>
      <c r="EA6" s="110"/>
      <c r="EB6" s="90"/>
      <c r="EC6" s="90"/>
      <c r="ED6" s="92"/>
      <c r="EE6" s="110"/>
      <c r="EF6" s="90"/>
      <c r="EG6" s="90"/>
      <c r="EH6" s="92"/>
      <c r="EI6" s="110"/>
      <c r="EJ6" s="90"/>
      <c r="EK6" s="90"/>
      <c r="EL6" s="92"/>
      <c r="EM6" s="110"/>
      <c r="EN6" s="90"/>
      <c r="EO6" s="90"/>
      <c r="EP6" s="92"/>
      <c r="EQ6" s="110"/>
    </row>
    <row r="7" spans="1:147" s="90" customFormat="1" x14ac:dyDescent="0.3">
      <c r="A7" s="85">
        <v>30893</v>
      </c>
      <c r="B7" s="85" t="s">
        <v>4650</v>
      </c>
      <c r="C7" s="84" t="s">
        <v>4651</v>
      </c>
      <c r="D7" s="117">
        <v>250000</v>
      </c>
      <c r="E7" s="111" t="s">
        <v>4652</v>
      </c>
    </row>
    <row r="8" spans="1:147" s="90" customFormat="1" x14ac:dyDescent="0.3">
      <c r="A8" s="85">
        <v>30894</v>
      </c>
      <c r="B8" s="85" t="s">
        <v>4653</v>
      </c>
      <c r="C8" s="84" t="s">
        <v>4654</v>
      </c>
      <c r="D8" s="117">
        <v>250000</v>
      </c>
      <c r="E8" s="111" t="s">
        <v>4652</v>
      </c>
    </row>
    <row r="9" spans="1:147" s="90" customFormat="1" x14ac:dyDescent="0.3">
      <c r="A9" s="85">
        <v>47292</v>
      </c>
      <c r="B9" s="85" t="s">
        <v>4655</v>
      </c>
      <c r="C9" s="85" t="s">
        <v>4624</v>
      </c>
      <c r="D9" s="117">
        <v>250000</v>
      </c>
      <c r="E9" s="85" t="s">
        <v>4656</v>
      </c>
      <c r="H9" s="92"/>
      <c r="I9" s="110"/>
      <c r="L9" s="92"/>
      <c r="M9" s="110"/>
      <c r="P9" s="92"/>
      <c r="Q9" s="110"/>
      <c r="T9" s="92"/>
      <c r="U9" s="110"/>
      <c r="X9" s="92"/>
      <c r="Y9" s="110"/>
      <c r="AB9" s="92"/>
      <c r="AC9" s="110"/>
      <c r="AF9" s="92"/>
      <c r="AG9" s="110"/>
      <c r="AJ9" s="92"/>
      <c r="AK9" s="110"/>
      <c r="AN9" s="92"/>
      <c r="AO9" s="110"/>
      <c r="AR9" s="92"/>
      <c r="AS9" s="110"/>
      <c r="AV9" s="92"/>
      <c r="AW9" s="110"/>
      <c r="AZ9" s="92"/>
      <c r="BA9" s="110"/>
      <c r="BD9" s="92"/>
      <c r="BE9" s="110"/>
      <c r="BH9" s="92"/>
      <c r="BI9" s="110"/>
      <c r="BL9" s="92"/>
      <c r="BM9" s="110"/>
      <c r="BP9" s="92"/>
      <c r="BQ9" s="110"/>
      <c r="BT9" s="92"/>
      <c r="BU9" s="110"/>
      <c r="BX9" s="92"/>
      <c r="BY9" s="110"/>
      <c r="CB9" s="92"/>
      <c r="CC9" s="110"/>
      <c r="CF9" s="92"/>
      <c r="CG9" s="110"/>
      <c r="CJ9" s="92"/>
      <c r="CK9" s="110"/>
      <c r="CN9" s="92"/>
      <c r="CO9" s="110"/>
      <c r="CR9" s="92"/>
      <c r="CS9" s="110"/>
      <c r="CV9" s="92"/>
      <c r="CW9" s="110"/>
      <c r="CZ9" s="92"/>
      <c r="DA9" s="110"/>
      <c r="DD9" s="92"/>
      <c r="DE9" s="110"/>
      <c r="DH9" s="92"/>
      <c r="DI9" s="110"/>
      <c r="DL9" s="92"/>
      <c r="DM9" s="110"/>
      <c r="DP9" s="92"/>
      <c r="DQ9" s="110"/>
      <c r="DT9" s="92"/>
      <c r="DU9" s="110"/>
      <c r="DX9" s="92"/>
      <c r="DY9" s="110"/>
      <c r="EB9" s="92"/>
      <c r="EC9" s="110"/>
      <c r="EF9" s="92"/>
      <c r="EG9" s="110"/>
    </row>
    <row r="10" spans="1:147" s="90" customFormat="1" x14ac:dyDescent="0.3">
      <c r="A10" s="85">
        <v>33101</v>
      </c>
      <c r="B10" s="53" t="s">
        <v>44</v>
      </c>
      <c r="C10" s="85" t="s">
        <v>45</v>
      </c>
      <c r="D10" s="117">
        <v>500000</v>
      </c>
      <c r="E10" s="113" t="s">
        <v>46</v>
      </c>
      <c r="F10" s="110"/>
      <c r="I10" s="92"/>
      <c r="J10" s="110"/>
      <c r="M10" s="92"/>
      <c r="N10" s="110"/>
      <c r="Q10" s="92"/>
      <c r="R10" s="110"/>
      <c r="U10" s="92"/>
      <c r="V10" s="110"/>
      <c r="Y10" s="92"/>
      <c r="Z10" s="110"/>
      <c r="AC10" s="92"/>
      <c r="AD10" s="110"/>
      <c r="AG10" s="92"/>
      <c r="AH10" s="110"/>
      <c r="AK10" s="92"/>
      <c r="AL10" s="110"/>
      <c r="AO10" s="92"/>
      <c r="AP10" s="110"/>
      <c r="AS10" s="92"/>
      <c r="AT10" s="110"/>
      <c r="AW10" s="92"/>
      <c r="AX10" s="110"/>
      <c r="BA10" s="92"/>
      <c r="BB10" s="110"/>
      <c r="BE10" s="92"/>
      <c r="BF10" s="110"/>
      <c r="BI10" s="92"/>
      <c r="BJ10" s="110"/>
      <c r="BM10" s="92"/>
      <c r="BN10" s="110"/>
      <c r="BQ10" s="92"/>
      <c r="BR10" s="110"/>
      <c r="BU10" s="92"/>
      <c r="BV10" s="110"/>
      <c r="BY10" s="92"/>
      <c r="BZ10" s="110"/>
      <c r="CC10" s="92"/>
      <c r="CD10" s="110"/>
      <c r="CG10" s="92"/>
      <c r="CH10" s="110"/>
      <c r="CK10" s="92"/>
      <c r="CL10" s="110"/>
      <c r="CO10" s="92"/>
      <c r="CP10" s="110"/>
      <c r="CS10" s="92"/>
      <c r="CT10" s="110"/>
      <c r="CW10" s="92"/>
      <c r="CX10" s="110"/>
      <c r="DA10" s="92"/>
      <c r="DB10" s="110"/>
      <c r="DE10" s="92"/>
      <c r="DF10" s="110"/>
      <c r="DI10" s="92"/>
      <c r="DJ10" s="110"/>
      <c r="DM10" s="92"/>
      <c r="DN10" s="110"/>
      <c r="DQ10" s="92"/>
      <c r="DR10" s="110"/>
      <c r="DU10" s="92"/>
      <c r="DV10" s="110"/>
      <c r="DY10" s="92"/>
      <c r="DZ10" s="110"/>
      <c r="EC10" s="92"/>
      <c r="ED10" s="110"/>
      <c r="EG10" s="92"/>
      <c r="EH10" s="110"/>
    </row>
    <row r="11" spans="1:147" s="90" customFormat="1" ht="13.2" x14ac:dyDescent="0.3">
      <c r="A11" s="85">
        <v>81012</v>
      </c>
      <c r="B11" s="85" t="s">
        <v>1491</v>
      </c>
      <c r="C11" s="85" t="s">
        <v>1489</v>
      </c>
      <c r="D11" s="86">
        <v>10</v>
      </c>
      <c r="E11" s="87" t="s">
        <v>1492</v>
      </c>
    </row>
    <row r="12" spans="1:147" x14ac:dyDescent="0.3">
      <c r="A12" s="85">
        <v>81034</v>
      </c>
      <c r="B12" s="53" t="s">
        <v>1496</v>
      </c>
      <c r="C12" s="85" t="s">
        <v>2</v>
      </c>
      <c r="D12" s="86">
        <v>3.5</v>
      </c>
      <c r="E12" s="88" t="s">
        <v>1497</v>
      </c>
    </row>
    <row r="13" spans="1:147" s="90" customFormat="1" x14ac:dyDescent="0.3">
      <c r="A13" s="85">
        <v>17813</v>
      </c>
      <c r="B13" s="53" t="s">
        <v>1499</v>
      </c>
      <c r="C13" s="53" t="s">
        <v>1500</v>
      </c>
      <c r="D13" s="86">
        <v>1.5</v>
      </c>
      <c r="E13" s="53" t="s">
        <v>1501</v>
      </c>
    </row>
    <row r="14" spans="1:147" s="90" customFormat="1" x14ac:dyDescent="0.3">
      <c r="A14" s="85">
        <v>61352</v>
      </c>
      <c r="B14" s="53" t="s">
        <v>1498</v>
      </c>
      <c r="C14" s="85" t="s">
        <v>38</v>
      </c>
      <c r="D14" s="86">
        <v>3</v>
      </c>
      <c r="E14" s="88" t="s">
        <v>39</v>
      </c>
    </row>
    <row r="15" spans="1:147" s="90" customFormat="1" x14ac:dyDescent="0.3">
      <c r="A15" s="85">
        <v>17211</v>
      </c>
      <c r="B15" s="85" t="s">
        <v>4657</v>
      </c>
      <c r="C15" s="85" t="s">
        <v>4624</v>
      </c>
      <c r="D15" s="86">
        <v>3</v>
      </c>
      <c r="E15" s="87" t="s">
        <v>4658</v>
      </c>
    </row>
    <row r="16" spans="1:147" s="90" customFormat="1" x14ac:dyDescent="0.3">
      <c r="A16" s="85">
        <v>53924</v>
      </c>
      <c r="B16" s="85" t="s">
        <v>4659</v>
      </c>
      <c r="C16" s="85" t="s">
        <v>2</v>
      </c>
      <c r="D16" s="86">
        <v>15</v>
      </c>
      <c r="E16" s="87" t="s">
        <v>4575</v>
      </c>
    </row>
    <row r="17" spans="1:5" s="90" customFormat="1" x14ac:dyDescent="0.3">
      <c r="A17" s="85">
        <v>18051</v>
      </c>
      <c r="B17" s="85" t="s">
        <v>4660</v>
      </c>
      <c r="C17" s="85" t="s">
        <v>4661</v>
      </c>
      <c r="D17" s="86">
        <v>4.2</v>
      </c>
      <c r="E17" s="87" t="s">
        <v>4662</v>
      </c>
    </row>
    <row r="18" spans="1:5" s="90" customFormat="1" x14ac:dyDescent="0.3">
      <c r="A18" s="85">
        <v>45291</v>
      </c>
      <c r="B18" s="53" t="s">
        <v>3295</v>
      </c>
      <c r="C18" s="53" t="s">
        <v>3296</v>
      </c>
      <c r="D18" s="86">
        <v>3</v>
      </c>
      <c r="E18" s="88" t="s">
        <v>2577</v>
      </c>
    </row>
    <row r="19" spans="1:5" s="90" customFormat="1" x14ac:dyDescent="0.3">
      <c r="A19" s="85">
        <v>80923</v>
      </c>
      <c r="B19" s="85" t="s">
        <v>4634</v>
      </c>
      <c r="C19" s="85" t="s">
        <v>4663</v>
      </c>
      <c r="D19" s="86">
        <v>1.5</v>
      </c>
      <c r="E19" s="87" t="s">
        <v>4664</v>
      </c>
    </row>
    <row r="20" spans="1:5" s="90" customFormat="1" x14ac:dyDescent="0.3">
      <c r="A20" s="85">
        <v>25052</v>
      </c>
      <c r="B20" s="53" t="s">
        <v>3320</v>
      </c>
      <c r="C20" s="53" t="s">
        <v>3322</v>
      </c>
      <c r="D20" s="86">
        <v>9</v>
      </c>
      <c r="E20" s="88" t="s">
        <v>2233</v>
      </c>
    </row>
    <row r="21" spans="1:5" s="90" customFormat="1" x14ac:dyDescent="0.3">
      <c r="A21" s="85">
        <v>25053</v>
      </c>
      <c r="B21" s="53" t="s">
        <v>3321</v>
      </c>
      <c r="C21" s="85" t="s">
        <v>1566</v>
      </c>
      <c r="D21" s="86">
        <v>3</v>
      </c>
      <c r="E21" s="88" t="s">
        <v>2233</v>
      </c>
    </row>
    <row r="22" spans="1:5" s="90" customFormat="1" x14ac:dyDescent="0.3">
      <c r="A22" s="85">
        <v>33133</v>
      </c>
      <c r="B22" s="53" t="s">
        <v>3303</v>
      </c>
      <c r="C22" s="85" t="s">
        <v>4665</v>
      </c>
      <c r="D22" s="86">
        <v>3</v>
      </c>
      <c r="E22" s="88" t="s">
        <v>4</v>
      </c>
    </row>
    <row r="23" spans="1:5" s="90" customFormat="1" x14ac:dyDescent="0.3">
      <c r="A23" s="85">
        <v>41094</v>
      </c>
      <c r="B23" s="53" t="s">
        <v>3372</v>
      </c>
      <c r="C23" s="85" t="s">
        <v>2372</v>
      </c>
      <c r="D23" s="86">
        <v>2.5</v>
      </c>
      <c r="E23" s="88" t="s">
        <v>2837</v>
      </c>
    </row>
    <row r="24" spans="1:5" s="90" customFormat="1" x14ac:dyDescent="0.3">
      <c r="A24" s="85">
        <v>13163</v>
      </c>
      <c r="B24" s="53" t="s">
        <v>3636</v>
      </c>
      <c r="C24" s="85" t="s">
        <v>2210</v>
      </c>
      <c r="D24" s="86">
        <v>3</v>
      </c>
      <c r="E24" s="88" t="s">
        <v>1501</v>
      </c>
    </row>
    <row r="25" spans="1:5" x14ac:dyDescent="0.3">
      <c r="A25" s="85">
        <v>36802</v>
      </c>
      <c r="B25" s="85" t="s">
        <v>4590</v>
      </c>
      <c r="C25" s="85" t="s">
        <v>4666</v>
      </c>
      <c r="D25" s="86">
        <v>2</v>
      </c>
      <c r="E25" s="85" t="s">
        <v>4612</v>
      </c>
    </row>
    <row r="26" spans="1:5" x14ac:dyDescent="0.3">
      <c r="A26" s="85">
        <v>27291</v>
      </c>
      <c r="B26" s="85" t="s">
        <v>3625</v>
      </c>
      <c r="C26" s="85" t="s">
        <v>3626</v>
      </c>
      <c r="D26" s="86">
        <v>6</v>
      </c>
      <c r="E26" s="88" t="s">
        <v>2242</v>
      </c>
    </row>
    <row r="27" spans="1:5" s="90" customFormat="1" ht="13.95" customHeight="1" x14ac:dyDescent="0.3">
      <c r="A27" s="85">
        <v>47451</v>
      </c>
      <c r="B27" s="85" t="s">
        <v>4667</v>
      </c>
      <c r="C27" s="85" t="s">
        <v>1</v>
      </c>
      <c r="D27" s="86">
        <v>6</v>
      </c>
      <c r="E27" s="87" t="s">
        <v>4621</v>
      </c>
    </row>
    <row r="28" spans="1:5" s="90" customFormat="1" x14ac:dyDescent="0.3">
      <c r="A28" s="85">
        <v>20671</v>
      </c>
      <c r="B28" s="85" t="s">
        <v>4668</v>
      </c>
      <c r="C28" s="85" t="s">
        <v>4665</v>
      </c>
      <c r="D28" s="86">
        <v>0.8</v>
      </c>
      <c r="E28" s="87" t="s">
        <v>4</v>
      </c>
    </row>
    <row r="29" spans="1:5" s="90" customFormat="1" ht="13.95" customHeight="1" x14ac:dyDescent="0.3">
      <c r="A29" s="85">
        <v>32183</v>
      </c>
      <c r="B29" s="85" t="s">
        <v>3620</v>
      </c>
      <c r="C29" s="53" t="s">
        <v>2455</v>
      </c>
      <c r="D29" s="86">
        <v>3</v>
      </c>
      <c r="E29" s="88" t="s">
        <v>2557</v>
      </c>
    </row>
    <row r="30" spans="1:5" s="90" customFormat="1" x14ac:dyDescent="0.3">
      <c r="A30" s="85">
        <v>31632</v>
      </c>
      <c r="B30" s="85" t="s">
        <v>4669</v>
      </c>
      <c r="C30" s="85" t="s">
        <v>1</v>
      </c>
      <c r="D30" s="86">
        <v>2</v>
      </c>
      <c r="E30" s="88" t="s">
        <v>2249</v>
      </c>
    </row>
    <row r="31" spans="1:5" s="90" customFormat="1" x14ac:dyDescent="0.3">
      <c r="A31" s="85">
        <v>23581</v>
      </c>
      <c r="B31" s="85" t="s">
        <v>4670</v>
      </c>
      <c r="C31" s="85" t="s">
        <v>2951</v>
      </c>
      <c r="D31" s="86">
        <v>3</v>
      </c>
      <c r="E31" s="87" t="s">
        <v>0</v>
      </c>
    </row>
    <row r="32" spans="1:5" s="90" customFormat="1" x14ac:dyDescent="0.3">
      <c r="A32" s="85">
        <v>80382</v>
      </c>
      <c r="B32" s="85" t="s">
        <v>4671</v>
      </c>
      <c r="C32" s="85" t="s">
        <v>2951</v>
      </c>
      <c r="D32" s="86">
        <v>3</v>
      </c>
      <c r="E32" s="87" t="s">
        <v>0</v>
      </c>
    </row>
    <row r="33" spans="1:5" s="90" customFormat="1" x14ac:dyDescent="0.3">
      <c r="A33" s="85">
        <v>17861</v>
      </c>
      <c r="B33" s="85" t="s">
        <v>4672</v>
      </c>
      <c r="C33" s="85" t="s">
        <v>2951</v>
      </c>
      <c r="D33" s="85">
        <v>8</v>
      </c>
      <c r="E33" s="87" t="s">
        <v>0</v>
      </c>
    </row>
    <row r="34" spans="1:5" s="90" customFormat="1" x14ac:dyDescent="0.3">
      <c r="A34" s="85">
        <v>49242</v>
      </c>
      <c r="B34" s="53" t="s">
        <v>3582</v>
      </c>
      <c r="C34" s="53" t="s">
        <v>2951</v>
      </c>
      <c r="D34" s="85">
        <v>1.2</v>
      </c>
      <c r="E34" s="88" t="s">
        <v>0</v>
      </c>
    </row>
    <row r="35" spans="1:5" s="90" customFormat="1" x14ac:dyDescent="0.3">
      <c r="A35" s="85">
        <v>32524</v>
      </c>
      <c r="B35" s="53" t="s">
        <v>3678</v>
      </c>
      <c r="C35" s="53" t="s">
        <v>2951</v>
      </c>
      <c r="D35" s="85">
        <v>3</v>
      </c>
      <c r="E35" s="88" t="s">
        <v>0</v>
      </c>
    </row>
    <row r="36" spans="1:5" s="90" customFormat="1" x14ac:dyDescent="0.3">
      <c r="A36" s="85">
        <v>45291</v>
      </c>
      <c r="B36" s="53" t="s">
        <v>3295</v>
      </c>
      <c r="C36" s="53" t="s">
        <v>0</v>
      </c>
      <c r="D36" s="85">
        <v>5</v>
      </c>
      <c r="E36" s="88" t="s">
        <v>0</v>
      </c>
    </row>
    <row r="37" spans="1:5" s="90" customFormat="1" x14ac:dyDescent="0.3">
      <c r="A37" s="85">
        <v>33211</v>
      </c>
      <c r="B37" s="53" t="s">
        <v>3755</v>
      </c>
      <c r="C37" s="85" t="s">
        <v>1653</v>
      </c>
      <c r="D37" s="85">
        <v>2</v>
      </c>
      <c r="E37" s="88" t="s">
        <v>0</v>
      </c>
    </row>
    <row r="38" spans="1:5" s="90" customFormat="1" x14ac:dyDescent="0.3">
      <c r="A38" s="85">
        <v>30242</v>
      </c>
      <c r="B38" s="53" t="s">
        <v>3756</v>
      </c>
      <c r="C38" s="85" t="s">
        <v>3758</v>
      </c>
      <c r="D38" s="85">
        <v>10.050000000000001</v>
      </c>
      <c r="E38" s="88" t="s">
        <v>1492</v>
      </c>
    </row>
    <row r="39" spans="1:5" s="90" customFormat="1" x14ac:dyDescent="0.3">
      <c r="A39" s="85">
        <v>55211</v>
      </c>
      <c r="B39" s="53" t="s">
        <v>3835</v>
      </c>
      <c r="C39" s="53" t="s">
        <v>3845</v>
      </c>
      <c r="D39" s="85">
        <v>10</v>
      </c>
      <c r="E39" s="88" t="s">
        <v>2583</v>
      </c>
    </row>
    <row r="40" spans="1:5" s="90" customFormat="1" x14ac:dyDescent="0.3">
      <c r="A40" s="85">
        <v>55344</v>
      </c>
      <c r="B40" s="53" t="s">
        <v>3618</v>
      </c>
      <c r="C40" s="85" t="s">
        <v>2</v>
      </c>
      <c r="D40" s="85">
        <v>20</v>
      </c>
      <c r="E40" s="88" t="s">
        <v>2242</v>
      </c>
    </row>
    <row r="41" spans="1:5" s="90" customFormat="1" x14ac:dyDescent="0.3">
      <c r="A41" s="85">
        <v>4938</v>
      </c>
      <c r="B41" s="53" t="s">
        <v>3746</v>
      </c>
      <c r="C41" s="85" t="s">
        <v>3851</v>
      </c>
      <c r="D41" s="85" t="s">
        <v>3818</v>
      </c>
      <c r="E41" s="88" t="s">
        <v>0</v>
      </c>
    </row>
    <row r="42" spans="1:5" s="90" customFormat="1" x14ac:dyDescent="0.3">
      <c r="A42" s="85">
        <v>6269</v>
      </c>
      <c r="B42" s="53" t="s">
        <v>3868</v>
      </c>
      <c r="C42" s="85" t="s">
        <v>5</v>
      </c>
      <c r="D42" s="85" t="s">
        <v>3869</v>
      </c>
      <c r="E42" s="88" t="s">
        <v>3071</v>
      </c>
    </row>
    <row r="43" spans="1:5" s="90" customFormat="1" x14ac:dyDescent="0.3">
      <c r="A43" s="85">
        <v>27322</v>
      </c>
      <c r="B43" s="53" t="s">
        <v>3878</v>
      </c>
      <c r="C43" s="53" t="s">
        <v>3934</v>
      </c>
      <c r="D43" s="85" t="e">
        <f>VLOOKUP(VALUE(LEFT($A43,4)), 送件!$1:$1048576, 8,FALSE)/100000000</f>
        <v>#N/A</v>
      </c>
      <c r="E43" s="88" t="e">
        <f>VLOOKUP(VALUE(LEFT($A43,4)), 送件!$1:$1048576, 6,FALSE)</f>
        <v>#N/A</v>
      </c>
    </row>
    <row r="44" spans="1:5" s="90" customFormat="1" x14ac:dyDescent="0.3">
      <c r="A44" s="85">
        <v>80962</v>
      </c>
      <c r="B44" s="53" t="s">
        <v>4009</v>
      </c>
      <c r="C44" s="85" t="str">
        <f>"TCRI"&amp;VLOOKUP(VALUE(LEFT($A44,4)), TCRI!$A:$B,2,FALSE)</f>
        <v>TCRI7</v>
      </c>
      <c r="D44" s="85" t="e">
        <f>VLOOKUP(VALUE(LEFT($A44,4)), 送件!$1:$1048576, 8,FALSE)/100000000</f>
        <v>#N/A</v>
      </c>
      <c r="E44" s="88" t="e">
        <f>VLOOKUP(VALUE(LEFT($A44,4)), 送件!$1:$1048576, 6,FALSE)</f>
        <v>#N/A</v>
      </c>
    </row>
    <row r="45" spans="1:5" s="90" customFormat="1" x14ac:dyDescent="0.3">
      <c r="A45" s="85">
        <v>36871</v>
      </c>
      <c r="B45" s="53" t="s">
        <v>3894</v>
      </c>
      <c r="C45" s="53" t="s">
        <v>2568</v>
      </c>
      <c r="D45" s="85">
        <v>2</v>
      </c>
      <c r="E45" s="88" t="s">
        <v>2265</v>
      </c>
    </row>
    <row r="46" spans="1:5" s="90" customFormat="1" x14ac:dyDescent="0.3">
      <c r="A46" s="85">
        <v>41441</v>
      </c>
      <c r="B46" s="53" t="s">
        <v>3954</v>
      </c>
      <c r="C46" s="85" t="e">
        <f>"TCRI"&amp;VLOOKUP(VALUE(LEFT($A46,4)), TCRI!$A:$B,2,FALSE)</f>
        <v>#N/A</v>
      </c>
      <c r="D46" s="85" t="e">
        <f>VLOOKUP(VALUE(LEFT($A46,4)), 送件!$1:$1048576, 8,FALSE)/100000000</f>
        <v>#N/A</v>
      </c>
      <c r="E46" s="88" t="e">
        <f>VLOOKUP(VALUE(LEFT($A46,4)), 送件!$1:$1048576, 6,FALSE)</f>
        <v>#N/A</v>
      </c>
    </row>
    <row r="47" spans="1:5" s="90" customFormat="1" x14ac:dyDescent="0.3">
      <c r="A47" s="85">
        <v>32292</v>
      </c>
      <c r="B47" s="53" t="s">
        <v>3936</v>
      </c>
      <c r="C47" s="96" t="e">
        <f>VLOOKUP(VALUE(LEFT($A47,4)), 送件!$1:$1048576, 8,FALSE)/100000000</f>
        <v>#N/A</v>
      </c>
      <c r="D47" s="88" t="e">
        <f>VLOOKUP(VALUE(LEFT($A47,4)), 送件!$1:$1048576, 6,FALSE)</f>
        <v>#N/A</v>
      </c>
      <c r="E47" s="87" t="e">
        <f>LEFT(VLOOKUP(VALUE(LEFT($A47,4)),送件!$1:$1048576,11,FALSE),3)+1911&amp;"/"&amp;MID(VLOOKUP(VALUE(LEFT($A47,4)),送件!$1:$1048576,11,FALSE),4,2)&amp;"/"&amp;RIGHT(VLOOKUP(VALUE(LEFT($A47,4)),送件!$1:$1048576,11,FALSE),2)</f>
        <v>#N/A</v>
      </c>
    </row>
    <row r="48" spans="1:5" s="90" customFormat="1" x14ac:dyDescent="0.3">
      <c r="A48" s="85">
        <v>31151</v>
      </c>
      <c r="B48" s="53" t="s">
        <v>3882</v>
      </c>
      <c r="C48" s="85" t="str">
        <f>"TCRI"&amp;VLOOKUP(VALUE(LEFT($A48,4)), TCRI!$A:$B,2,FALSE)</f>
        <v>TCRI8</v>
      </c>
      <c r="D48" s="85">
        <v>1.5</v>
      </c>
      <c r="E48" s="88" t="s">
        <v>0</v>
      </c>
    </row>
    <row r="49" spans="1:5" s="90" customFormat="1" x14ac:dyDescent="0.3">
      <c r="A49" s="85">
        <v>17992</v>
      </c>
      <c r="B49" s="53" t="s">
        <v>3888</v>
      </c>
      <c r="C49" s="53" t="s">
        <v>0</v>
      </c>
      <c r="D49" s="85">
        <v>6</v>
      </c>
      <c r="E49" s="88" t="s">
        <v>0</v>
      </c>
    </row>
    <row r="50" spans="1:5" s="90" customFormat="1" x14ac:dyDescent="0.3">
      <c r="A50" s="85">
        <v>53831</v>
      </c>
      <c r="B50" s="53" t="s">
        <v>3891</v>
      </c>
      <c r="C50" s="53" t="s">
        <v>2951</v>
      </c>
      <c r="D50" s="85">
        <v>2</v>
      </c>
      <c r="E50" s="88" t="s">
        <v>0</v>
      </c>
    </row>
    <row r="51" spans="1:5" s="90" customFormat="1" x14ac:dyDescent="0.3">
      <c r="A51" s="85">
        <v>80962</v>
      </c>
      <c r="B51" s="53" t="s">
        <v>4009</v>
      </c>
      <c r="C51" s="85" t="str">
        <f>"TCRI"&amp;VLOOKUP(VALUE(LEFT($A51,4)), TCRI!$A:$B,2,FALSE)</f>
        <v>TCRI7</v>
      </c>
      <c r="D51" s="85" t="e">
        <f>VLOOKUP(VALUE(LEFT($A51,4)), 送件!$1:$1048576, 8,FALSE)/100000000</f>
        <v>#N/A</v>
      </c>
      <c r="E51" s="88" t="e">
        <f>VLOOKUP(VALUE(LEFT($A51,4)), 送件!$1:$1048576, 6,FALSE)</f>
        <v>#N/A</v>
      </c>
    </row>
    <row r="52" spans="1:5" s="90" customFormat="1" x14ac:dyDescent="0.3">
      <c r="A52" s="85">
        <v>15862</v>
      </c>
      <c r="B52" s="53" t="s">
        <v>3870</v>
      </c>
      <c r="C52" s="53" t="s">
        <v>2541</v>
      </c>
      <c r="D52" s="85" t="e">
        <f>VLOOKUP(VALUE(LEFT($A52,4)), 送件!$1:$1048576, 8,FALSE)/100000000</f>
        <v>#N/A</v>
      </c>
      <c r="E52" s="88" t="e">
        <f>VLOOKUP(VALUE(LEFT($A52,4)), 送件!$1:$1048576, 6,FALSE)</f>
        <v>#N/A</v>
      </c>
    </row>
    <row r="53" spans="1:5" s="90" customFormat="1" x14ac:dyDescent="0.3">
      <c r="A53" s="85">
        <v>15697</v>
      </c>
      <c r="B53" s="53" t="s">
        <v>4047</v>
      </c>
      <c r="C53" s="85" t="str">
        <f>"TCRI"&amp;VLOOKUP(VALUE(LEFT($A53,4)), TCRI!$A:$B,2,FALSE)</f>
        <v>TCRI7</v>
      </c>
      <c r="D53" s="114">
        <v>2</v>
      </c>
      <c r="E53" s="88" t="s">
        <v>1492</v>
      </c>
    </row>
    <row r="54" spans="1:5" s="90" customFormat="1" x14ac:dyDescent="0.3">
      <c r="A54" s="85">
        <v>15698</v>
      </c>
      <c r="B54" s="53" t="s">
        <v>4048</v>
      </c>
      <c r="C54" s="85" t="str">
        <f>"TCRI"&amp;VLOOKUP(VALUE(LEFT($A54,4)), TCRI!$A:$B,2,FALSE)</f>
        <v>TCRI7</v>
      </c>
      <c r="D54" s="114">
        <v>2</v>
      </c>
      <c r="E54" s="88" t="str">
        <f>VLOOKUP(VALUE(LEFT($A54,4)), [3]送件!$A:$IV, 6,FALSE)</f>
        <v>台新證券</v>
      </c>
    </row>
    <row r="55" spans="1:5" s="90" customFormat="1" x14ac:dyDescent="0.3">
      <c r="A55" s="85">
        <v>61504</v>
      </c>
      <c r="B55" s="53" t="s">
        <v>4246</v>
      </c>
      <c r="C55" s="85" t="str">
        <f>"TCRI"&amp;VLOOKUP(VALUE(LEFT($A55,4)), TCRI!$A:$B,2,FALSE)</f>
        <v>TCRI7</v>
      </c>
      <c r="D55" s="96" t="e">
        <f>VLOOKUP(VALUE(LEFT($A55,4)), 送件!$1:$1048576, 8,FALSE)/100000000</f>
        <v>#N/A</v>
      </c>
      <c r="E55" s="88" t="e">
        <f>VLOOKUP(VALUE(LEFT($A55,4)), 送件!$1:$1048576, 6,FALSE)</f>
        <v>#N/A</v>
      </c>
    </row>
    <row r="56" spans="1:5" s="90" customFormat="1" x14ac:dyDescent="0.3">
      <c r="A56" s="85">
        <v>35221</v>
      </c>
      <c r="B56" s="53" t="s">
        <v>4098</v>
      </c>
      <c r="C56" s="53" t="s">
        <v>2083</v>
      </c>
      <c r="D56" s="96" t="e">
        <f>VLOOKUP(VALUE(LEFT($A56,4)), 送件!$1:$1048576, 8,FALSE)/100000000</f>
        <v>#N/A</v>
      </c>
      <c r="E56" s="88" t="e">
        <f>VLOOKUP(VALUE(LEFT($A56,4)), 送件!$1:$1048576, 6,FALSE)</f>
        <v>#N/A</v>
      </c>
    </row>
    <row r="57" spans="1:5" s="90" customFormat="1" x14ac:dyDescent="0.3">
      <c r="A57" s="85">
        <v>66551</v>
      </c>
      <c r="B57" s="53" t="s">
        <v>4202</v>
      </c>
      <c r="C57" s="85" t="str">
        <f>"TCRI"&amp;VLOOKUP(VALUE(LEFT($A57,4)), TCRI!$A:$B,2,FALSE)</f>
        <v>TCRI7</v>
      </c>
      <c r="D57" s="96" t="e">
        <f>VLOOKUP(VALUE(LEFT($A57,4)), 送件!$1:$1048576, 8,FALSE)/100000000</f>
        <v>#N/A</v>
      </c>
      <c r="E57" s="88" t="e">
        <f>VLOOKUP(VALUE(LEFT($A57,4)), 送件!$1:$1048576, 6,FALSE)</f>
        <v>#N/A</v>
      </c>
    </row>
    <row r="58" spans="1:5" s="119" customFormat="1" x14ac:dyDescent="0.3">
      <c r="A58" s="100">
        <v>61504</v>
      </c>
      <c r="B58" s="100" t="s">
        <v>4673</v>
      </c>
      <c r="C58" s="100" t="str">
        <f>"TCRI"&amp;VLOOKUP(VALUE(LEFT($A58,4)), TCRI!$A:$B,2,FALSE)</f>
        <v>TCRI7</v>
      </c>
      <c r="D58" s="101">
        <v>4</v>
      </c>
      <c r="E58" s="102" t="s">
        <v>4621</v>
      </c>
    </row>
    <row r="59" spans="1:5" s="119" customFormat="1" x14ac:dyDescent="0.3">
      <c r="A59" s="100">
        <v>24443</v>
      </c>
      <c r="B59" s="100" t="s">
        <v>4674</v>
      </c>
      <c r="C59" s="100" t="str">
        <f>"TCRI"&amp;VLOOKUP(VALUE(LEFT($A59,4)), TCRI!$A:$B,2,FALSE)</f>
        <v>TCRI9</v>
      </c>
      <c r="D59" s="101">
        <v>5</v>
      </c>
      <c r="E59" s="102" t="s">
        <v>4684</v>
      </c>
    </row>
    <row r="60" spans="1:5" s="119" customFormat="1" x14ac:dyDescent="0.3">
      <c r="A60" s="100">
        <v>45291</v>
      </c>
      <c r="B60" s="100" t="s">
        <v>4675</v>
      </c>
      <c r="C60" s="100" t="s">
        <v>4665</v>
      </c>
      <c r="D60" s="101">
        <v>3</v>
      </c>
      <c r="E60" s="102" t="s">
        <v>4676</v>
      </c>
    </row>
    <row r="61" spans="1:5" s="119" customFormat="1" x14ac:dyDescent="0.3">
      <c r="A61" s="100">
        <v>53011</v>
      </c>
      <c r="B61" s="100" t="s">
        <v>4677</v>
      </c>
      <c r="C61" s="100" t="s">
        <v>4665</v>
      </c>
      <c r="D61" s="101">
        <v>4</v>
      </c>
      <c r="E61" s="102" t="s">
        <v>4684</v>
      </c>
    </row>
    <row r="62" spans="1:5" s="119" customFormat="1" x14ac:dyDescent="0.3">
      <c r="A62" s="100">
        <v>26107</v>
      </c>
      <c r="B62" s="100" t="s">
        <v>4678</v>
      </c>
      <c r="C62" s="100" t="s">
        <v>4526</v>
      </c>
      <c r="D62" s="101">
        <v>30</v>
      </c>
      <c r="E62" s="88" t="s">
        <v>1492</v>
      </c>
    </row>
    <row r="63" spans="1:5" s="119" customFormat="1" x14ac:dyDescent="0.3">
      <c r="A63" s="100">
        <v>55211</v>
      </c>
      <c r="B63" s="100" t="s">
        <v>4679</v>
      </c>
      <c r="C63" s="100" t="s">
        <v>4665</v>
      </c>
      <c r="D63" s="101">
        <v>3</v>
      </c>
      <c r="E63" s="102" t="s">
        <v>4680</v>
      </c>
    </row>
    <row r="64" spans="1:5" s="119" customFormat="1" x14ac:dyDescent="0.3">
      <c r="A64" s="100">
        <v>66541</v>
      </c>
      <c r="B64" s="100" t="s">
        <v>4681</v>
      </c>
      <c r="C64" s="100" t="s">
        <v>4682</v>
      </c>
      <c r="D64" s="101">
        <v>3</v>
      </c>
      <c r="E64" s="102" t="s">
        <v>4684</v>
      </c>
    </row>
    <row r="65" spans="1:5" s="119" customFormat="1" x14ac:dyDescent="0.3">
      <c r="A65" s="100">
        <v>20671</v>
      </c>
      <c r="B65" s="100" t="s">
        <v>4668</v>
      </c>
      <c r="C65" s="100" t="s">
        <v>4682</v>
      </c>
      <c r="D65" s="101">
        <v>3</v>
      </c>
      <c r="E65" s="102" t="s">
        <v>4684</v>
      </c>
    </row>
    <row r="66" spans="1:5" s="119" customFormat="1" x14ac:dyDescent="0.3">
      <c r="A66" s="100">
        <v>84881</v>
      </c>
      <c r="B66" s="100" t="s">
        <v>4683</v>
      </c>
      <c r="C66" s="100" t="s">
        <v>4665</v>
      </c>
      <c r="D66" s="101">
        <v>3</v>
      </c>
      <c r="E66" s="102" t="s">
        <v>4684</v>
      </c>
    </row>
    <row r="67" spans="1:5" s="119" customFormat="1" x14ac:dyDescent="0.3">
      <c r="A67" s="100">
        <v>84671</v>
      </c>
      <c r="B67" s="100" t="s">
        <v>4685</v>
      </c>
      <c r="C67" s="53" t="s">
        <v>2202</v>
      </c>
      <c r="D67" s="101">
        <v>3</v>
      </c>
      <c r="E67" s="102" t="s">
        <v>4584</v>
      </c>
    </row>
    <row r="68" spans="1:5" s="119" customFormat="1" x14ac:dyDescent="0.3">
      <c r="A68" s="100">
        <v>49432</v>
      </c>
      <c r="B68" s="100" t="s">
        <v>4686</v>
      </c>
      <c r="C68" s="100" t="str">
        <f>"TCRI"&amp;VLOOKUP(VALUE(LEFT($A68,4)), TCRI!$A:$B,2,FALSE)</f>
        <v>TCRI9</v>
      </c>
      <c r="D68" s="101">
        <v>25</v>
      </c>
      <c r="E68" s="102" t="s">
        <v>4632</v>
      </c>
    </row>
    <row r="69" spans="1:5" s="119" customFormat="1" ht="13.2" x14ac:dyDescent="0.3">
      <c r="A69" s="100">
        <v>61301</v>
      </c>
      <c r="B69" s="100" t="s">
        <v>4533</v>
      </c>
      <c r="C69" s="100" t="s">
        <v>4534</v>
      </c>
      <c r="D69" s="101">
        <v>1.8</v>
      </c>
      <c r="E69" s="102" t="s">
        <v>2194</v>
      </c>
    </row>
    <row r="70" spans="1:5" s="119" customFormat="1" ht="13.2" x14ac:dyDescent="0.3">
      <c r="A70" s="100">
        <v>45021</v>
      </c>
      <c r="B70" s="100" t="s">
        <v>4492</v>
      </c>
      <c r="C70" s="100" t="e">
        <f ca="1">"TCRI"&amp;VLOOKUP(VALUE(LEFT($C70,4)), TCRI!$A:$B,2,FALSE)</f>
        <v>#VALUE!</v>
      </c>
      <c r="D70" s="101">
        <v>3</v>
      </c>
      <c r="E70" s="102" t="s">
        <v>2971</v>
      </c>
    </row>
    <row r="71" spans="1:5" s="119" customFormat="1" ht="13.2" x14ac:dyDescent="0.3">
      <c r="A71" s="100">
        <v>23482</v>
      </c>
      <c r="B71" s="100" t="s">
        <v>4535</v>
      </c>
      <c r="C71" s="100" t="e">
        <f ca="1">"TCRI"&amp;VLOOKUP(VALUE(LEFT($C71,4)), TCRI!$A:$B,2,FALSE)</f>
        <v>#VALUE!</v>
      </c>
      <c r="D71" s="101">
        <v>6</v>
      </c>
      <c r="E71" s="102" t="s">
        <v>2136</v>
      </c>
    </row>
    <row r="72" spans="1:5" s="119" customFormat="1" ht="13.2" x14ac:dyDescent="0.3">
      <c r="A72" s="100">
        <v>41612</v>
      </c>
      <c r="B72" s="100" t="s">
        <v>4906</v>
      </c>
      <c r="C72" s="100" t="s">
        <v>2372</v>
      </c>
      <c r="D72" s="101">
        <v>2.5</v>
      </c>
      <c r="E72" s="102" t="s">
        <v>2233</v>
      </c>
    </row>
    <row r="73" spans="1:5" s="119" customFormat="1" ht="13.2" x14ac:dyDescent="0.3">
      <c r="A73" s="100">
        <v>17813</v>
      </c>
      <c r="B73" s="100" t="s">
        <v>1499</v>
      </c>
      <c r="C73" s="100" t="s">
        <v>2130</v>
      </c>
      <c r="D73" s="101">
        <v>2</v>
      </c>
      <c r="E73" s="102" t="s">
        <v>2971</v>
      </c>
    </row>
    <row r="74" spans="1:5" s="119" customFormat="1" ht="13.2" x14ac:dyDescent="0.3">
      <c r="A74" s="100">
        <v>89292</v>
      </c>
      <c r="B74" s="100" t="s">
        <v>4847</v>
      </c>
      <c r="C74" s="100" t="e">
        <f ca="1">"TCRI"&amp;VLOOKUP(VALUE(LEFT($C74,4)), TCRI!$A:$B,2,FALSE)</f>
        <v>#VALUE!</v>
      </c>
      <c r="D74" s="101">
        <v>2</v>
      </c>
      <c r="E74" s="102" t="s">
        <v>1492</v>
      </c>
    </row>
    <row r="75" spans="1:5" s="119" customFormat="1" ht="13.2" x14ac:dyDescent="0.3">
      <c r="A75" s="100">
        <v>27073</v>
      </c>
      <c r="B75" s="100" t="s">
        <v>5859</v>
      </c>
      <c r="C75" s="100" t="s">
        <v>5</v>
      </c>
      <c r="D75" s="101">
        <v>10</v>
      </c>
      <c r="E75" s="102" t="s">
        <v>2583</v>
      </c>
    </row>
    <row r="76" spans="1:5" s="119" customFormat="1" ht="13.2" x14ac:dyDescent="0.3">
      <c r="A76" s="100">
        <v>47464</v>
      </c>
      <c r="B76" s="100" t="s">
        <v>5860</v>
      </c>
      <c r="C76" s="100" t="s">
        <v>11</v>
      </c>
      <c r="D76" s="101">
        <v>7</v>
      </c>
      <c r="E76" s="102" t="s">
        <v>2249</v>
      </c>
    </row>
    <row r="77" spans="1:5" s="119" customFormat="1" ht="13.2" x14ac:dyDescent="0.3">
      <c r="A77" s="100">
        <v>14411</v>
      </c>
      <c r="B77" s="100" t="s">
        <v>5226</v>
      </c>
      <c r="C77" s="100" t="s">
        <v>5861</v>
      </c>
      <c r="D77" s="101">
        <v>1.2</v>
      </c>
      <c r="E77" s="102" t="s">
        <v>2432</v>
      </c>
    </row>
    <row r="78" spans="1:5" s="119" customFormat="1" x14ac:dyDescent="0.3">
      <c r="A78" s="100">
        <v>41612</v>
      </c>
      <c r="B78" s="53" t="s">
        <v>6069</v>
      </c>
      <c r="C78" s="100" t="s">
        <v>2372</v>
      </c>
      <c r="D78" s="101">
        <v>2.5</v>
      </c>
      <c r="E78" s="102" t="s">
        <v>2971</v>
      </c>
    </row>
    <row r="79" spans="1:5" s="119" customFormat="1" ht="13.2" x14ac:dyDescent="0.3">
      <c r="A79" s="100">
        <v>33233</v>
      </c>
      <c r="B79" s="100" t="s">
        <v>6001</v>
      </c>
      <c r="C79" s="100" t="str">
        <f ca="1">"TCRI"&amp;VLOOKUP(VALUE(LEFT($C79,4)), TCRI!$A:$B,2,FALSE)</f>
        <v>TCRI5</v>
      </c>
      <c r="D79" s="101">
        <v>3</v>
      </c>
      <c r="E79" s="102" t="s">
        <v>43</v>
      </c>
    </row>
    <row r="80" spans="1:5" s="119" customFormat="1" ht="13.2" x14ac:dyDescent="0.3">
      <c r="A80" s="100">
        <v>35461</v>
      </c>
      <c r="B80" s="100" t="s">
        <v>6078</v>
      </c>
      <c r="C80" s="100" t="s">
        <v>12</v>
      </c>
      <c r="D80" s="101">
        <v>4</v>
      </c>
      <c r="E80" s="102" t="s">
        <v>2583</v>
      </c>
    </row>
    <row r="81" spans="1:5" s="119" customFormat="1" ht="13.2" x14ac:dyDescent="0.3">
      <c r="A81" s="100">
        <v>19095</v>
      </c>
      <c r="B81" s="100" t="s">
        <v>6141</v>
      </c>
      <c r="C81" s="100" t="s">
        <v>10</v>
      </c>
      <c r="D81" s="101">
        <v>15</v>
      </c>
      <c r="E81" s="102" t="s">
        <v>2971</v>
      </c>
    </row>
    <row r="82" spans="1:5" s="119" customFormat="1" ht="13.2" x14ac:dyDescent="0.3">
      <c r="A82" s="100">
        <v>99585</v>
      </c>
      <c r="B82" s="100" t="s">
        <v>6149</v>
      </c>
      <c r="C82" s="100" t="s">
        <v>12</v>
      </c>
      <c r="D82" s="101">
        <v>20</v>
      </c>
      <c r="E82" s="102" t="s">
        <v>4845</v>
      </c>
    </row>
    <row r="83" spans="1:5" x14ac:dyDescent="0.3">
      <c r="A83" s="100">
        <v>622010</v>
      </c>
      <c r="B83" s="100" t="s">
        <v>6261</v>
      </c>
      <c r="C83" s="100" t="s">
        <v>4196</v>
      </c>
      <c r="D83" s="101">
        <v>3.5</v>
      </c>
      <c r="E83" s="102" t="s">
        <v>2249</v>
      </c>
    </row>
    <row r="84" spans="1:5" x14ac:dyDescent="0.3">
      <c r="A84" s="100">
        <v>47148</v>
      </c>
      <c r="B84" s="100" t="s">
        <v>6310</v>
      </c>
      <c r="C84" s="100" t="s">
        <v>11</v>
      </c>
      <c r="D84" s="101">
        <v>1.5</v>
      </c>
      <c r="E84" s="102" t="s">
        <v>1492</v>
      </c>
    </row>
    <row r="85" spans="1:5" x14ac:dyDescent="0.3">
      <c r="A85" s="100">
        <v>20613</v>
      </c>
      <c r="B85" s="100" t="s">
        <v>6259</v>
      </c>
      <c r="C85" s="100" t="str">
        <f ca="1">"TCRI"&amp;VLOOKUP(VALUE(LEFT($C85,4)), TCRI!$A:$B,2,FALSE)</f>
        <v>TCRI8</v>
      </c>
      <c r="D85" s="101">
        <v>1.8</v>
      </c>
      <c r="E85" s="102" t="s">
        <v>6260</v>
      </c>
    </row>
    <row r="86" spans="1:5" x14ac:dyDescent="0.3">
      <c r="A86" s="100">
        <v>3036</v>
      </c>
      <c r="B86" s="100" t="s">
        <v>6287</v>
      </c>
      <c r="C86" s="100" t="str">
        <f ca="1">"TCRI"&amp;VLOOKUP(VALUE(LEFT($C86,4)), TCRI!$A:$B,2,FALSE)</f>
        <v>TCRI4</v>
      </c>
      <c r="D86" s="101" t="s">
        <v>6288</v>
      </c>
      <c r="E86" s="102" t="s">
        <v>2557</v>
      </c>
    </row>
    <row r="87" spans="1:5" x14ac:dyDescent="0.3">
      <c r="A87" s="100">
        <v>49125</v>
      </c>
      <c r="B87" s="100" t="s">
        <v>6431</v>
      </c>
      <c r="C87" s="100" t="s">
        <v>12</v>
      </c>
      <c r="D87" s="101">
        <v>4</v>
      </c>
      <c r="E87" s="102" t="s">
        <v>2583</v>
      </c>
    </row>
    <row r="88" spans="1:5" x14ac:dyDescent="0.3">
      <c r="A88" s="100">
        <v>62021</v>
      </c>
      <c r="B88" s="100" t="s">
        <v>6483</v>
      </c>
      <c r="C88" s="100" t="str">
        <f ca="1">"TCRI"&amp;VLOOKUP(VALUE(LEFT($C88,4)), TCRI!$A:$B,2,FALSE)</f>
        <v>TCRI4</v>
      </c>
      <c r="D88" s="101">
        <v>10</v>
      </c>
      <c r="E88" s="102" t="s">
        <v>43</v>
      </c>
    </row>
    <row r="89" spans="1:5" x14ac:dyDescent="0.3">
      <c r="A89" s="100">
        <v>27292</v>
      </c>
      <c r="B89" s="100" t="s">
        <v>6710</v>
      </c>
      <c r="C89" s="100" t="str">
        <f ca="1">"TCRI"&amp;VLOOKUP(VALUE(LEFT($C89,4)), TCRI!$A:$B,2,FALSE)</f>
        <v>TCRI5</v>
      </c>
      <c r="D89" s="101">
        <v>10</v>
      </c>
      <c r="E89" s="102" t="s">
        <v>2583</v>
      </c>
    </row>
    <row r="90" spans="1:5" x14ac:dyDescent="0.3">
      <c r="A90" s="100">
        <v>23011</v>
      </c>
      <c r="B90" s="100" t="s">
        <v>6662</v>
      </c>
      <c r="C90" s="100" t="s">
        <v>6889</v>
      </c>
      <c r="D90" s="101">
        <v>100</v>
      </c>
      <c r="E90" s="102" t="s">
        <v>2583</v>
      </c>
    </row>
    <row r="91" spans="1:5" x14ac:dyDescent="0.3">
      <c r="A91" s="100">
        <v>24651</v>
      </c>
      <c r="B91" s="100" t="s">
        <v>6770</v>
      </c>
      <c r="C91" s="100" t="s">
        <v>2951</v>
      </c>
      <c r="D91" s="101">
        <v>4</v>
      </c>
      <c r="E91" s="102" t="s">
        <v>0</v>
      </c>
    </row>
    <row r="92" spans="1:5" x14ac:dyDescent="0.3">
      <c r="A92" s="100">
        <v>35581</v>
      </c>
      <c r="B92" s="100" t="s">
        <v>6911</v>
      </c>
      <c r="C92" s="100" t="s">
        <v>1738</v>
      </c>
      <c r="D92" s="101">
        <v>10</v>
      </c>
      <c r="E92" s="102" t="s">
        <v>2249</v>
      </c>
    </row>
    <row r="93" spans="1:5" x14ac:dyDescent="0.3">
      <c r="A93" s="100">
        <v>60261</v>
      </c>
      <c r="B93" s="100" t="s">
        <v>6904</v>
      </c>
      <c r="C93" s="100" t="s">
        <v>7446</v>
      </c>
      <c r="D93" s="101">
        <v>10</v>
      </c>
      <c r="E93" s="102" t="s">
        <v>4845</v>
      </c>
    </row>
    <row r="94" spans="1:5" x14ac:dyDescent="0.3">
      <c r="A94" s="100">
        <v>30478</v>
      </c>
      <c r="B94" s="100" t="s">
        <v>7047</v>
      </c>
      <c r="C94" s="100" t="s">
        <v>1566</v>
      </c>
      <c r="D94" s="101">
        <v>5</v>
      </c>
      <c r="E94" s="102" t="s">
        <v>2249</v>
      </c>
    </row>
    <row r="95" spans="1:5" x14ac:dyDescent="0.3">
      <c r="A95" s="100">
        <v>45881</v>
      </c>
      <c r="B95" s="100" t="s">
        <v>7333</v>
      </c>
      <c r="C95" s="100" t="s">
        <v>1</v>
      </c>
      <c r="D95" s="101">
        <v>4</v>
      </c>
      <c r="E95" s="102" t="s">
        <v>2583</v>
      </c>
    </row>
    <row r="96" spans="1:5" x14ac:dyDescent="0.3">
      <c r="A96" s="100">
        <v>60211</v>
      </c>
      <c r="B96" s="100" t="s">
        <v>7382</v>
      </c>
      <c r="C96" s="100" t="s">
        <v>2532</v>
      </c>
      <c r="D96" s="101">
        <v>5</v>
      </c>
      <c r="E96" s="102" t="s">
        <v>43</v>
      </c>
    </row>
    <row r="97" spans="1:5" x14ac:dyDescent="0.3">
      <c r="A97" s="100">
        <v>22305</v>
      </c>
      <c r="B97" s="100" t="s">
        <v>6938</v>
      </c>
      <c r="C97" s="100" t="e">
        <f>"TCRI"&amp;VLOOKUP(VALUE(LEFT($B97,4)), TCRI!$A:$B,2,FALSE)</f>
        <v>#VALUE!</v>
      </c>
      <c r="D97" s="101">
        <v>5</v>
      </c>
      <c r="E97" s="102" t="s">
        <v>2136</v>
      </c>
    </row>
    <row r="98" spans="1:5" x14ac:dyDescent="0.3">
      <c r="A98" s="100">
        <v>31883</v>
      </c>
      <c r="B98" s="100" t="s">
        <v>8516</v>
      </c>
      <c r="C98" s="100" t="s">
        <v>11</v>
      </c>
      <c r="D98" s="101">
        <v>2</v>
      </c>
      <c r="E98" s="102" t="s">
        <v>2249</v>
      </c>
    </row>
  </sheetData>
  <phoneticPr fontId="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2"/>
  <dimension ref="A1:L518"/>
  <sheetViews>
    <sheetView zoomScale="90" workbookViewId="0">
      <pane xSplit="2" ySplit="2" topLeftCell="C496" activePane="bottomRight" state="frozen"/>
      <selection pane="topRight" activeCell="C1" sqref="C1"/>
      <selection pane="bottomLeft" activeCell="A3" sqref="A3"/>
      <selection pane="bottomRight" activeCell="C520" sqref="C520"/>
    </sheetView>
  </sheetViews>
  <sheetFormatPr defaultColWidth="8.77734375" defaultRowHeight="15.6" x14ac:dyDescent="0.3"/>
  <cols>
    <col min="1" max="1" width="8.33203125" style="2" bestFit="1" customWidth="1"/>
    <col min="2" max="2" width="13.88671875" style="2" bestFit="1" customWidth="1"/>
    <col min="3" max="3" width="21.88671875" style="2" bestFit="1" customWidth="1"/>
    <col min="4" max="4" width="12.33203125" style="2" bestFit="1" customWidth="1"/>
    <col min="5" max="5" width="13.109375" style="2" bestFit="1" customWidth="1"/>
    <col min="6" max="6" width="13.88671875" style="2" bestFit="1" customWidth="1"/>
    <col min="7" max="7" width="12" style="2" bestFit="1" customWidth="1"/>
    <col min="8" max="8" width="16.109375" style="2" bestFit="1" customWidth="1"/>
    <col min="9" max="9" width="19.77734375" style="39" bestFit="1" customWidth="1"/>
    <col min="10" max="10" width="12" style="8" bestFit="1" customWidth="1"/>
    <col min="11" max="11" width="41" style="2" bestFit="1" customWidth="1"/>
    <col min="12" max="12" width="32.44140625" style="9" bestFit="1" customWidth="1"/>
    <col min="13" max="16384" width="8.77734375" style="2"/>
  </cols>
  <sheetData>
    <row r="1" spans="1:12" ht="16.5" customHeight="1" x14ac:dyDescent="0.3"/>
    <row r="2" spans="1:12" ht="16.2" x14ac:dyDescent="0.3">
      <c r="A2" s="6" t="s">
        <v>1637</v>
      </c>
      <c r="B2" s="6" t="s">
        <v>50</v>
      </c>
      <c r="C2" s="6" t="s">
        <v>36</v>
      </c>
      <c r="D2" s="6" t="s">
        <v>35</v>
      </c>
      <c r="E2" s="6" t="s">
        <v>51</v>
      </c>
      <c r="F2" s="6" t="s">
        <v>52</v>
      </c>
      <c r="G2" s="6" t="s">
        <v>53</v>
      </c>
      <c r="H2" s="6" t="s">
        <v>54</v>
      </c>
      <c r="I2" s="9" t="s">
        <v>37</v>
      </c>
      <c r="J2" s="10" t="s">
        <v>1638</v>
      </c>
      <c r="K2" s="6" t="s">
        <v>1639</v>
      </c>
      <c r="L2" s="9" t="s">
        <v>1640</v>
      </c>
    </row>
    <row r="3" spans="1:12" ht="16.2" x14ac:dyDescent="0.3">
      <c r="A3" s="6">
        <v>6207</v>
      </c>
      <c r="B3" s="5" t="s">
        <v>1641</v>
      </c>
      <c r="C3" s="5" t="s">
        <v>1642</v>
      </c>
      <c r="D3" s="11">
        <v>600000</v>
      </c>
      <c r="E3" s="6" t="s">
        <v>1643</v>
      </c>
      <c r="F3" s="12">
        <v>40654</v>
      </c>
      <c r="G3" s="12">
        <v>40673</v>
      </c>
      <c r="H3" s="13" t="s">
        <v>1644</v>
      </c>
      <c r="I3" s="41" t="s">
        <v>1645</v>
      </c>
      <c r="J3" s="10">
        <v>40688</v>
      </c>
      <c r="K3" s="14" t="s">
        <v>3086</v>
      </c>
      <c r="L3" s="9" t="s">
        <v>1646</v>
      </c>
    </row>
    <row r="4" spans="1:12" ht="16.2" x14ac:dyDescent="0.3">
      <c r="A4" s="6">
        <v>2913</v>
      </c>
      <c r="B4" s="5" t="s">
        <v>1647</v>
      </c>
      <c r="C4" s="4" t="s">
        <v>1648</v>
      </c>
      <c r="D4" s="4">
        <v>750000</v>
      </c>
      <c r="E4" s="6" t="s">
        <v>1649</v>
      </c>
      <c r="F4" s="12">
        <v>40631</v>
      </c>
      <c r="G4" s="12">
        <v>40661</v>
      </c>
      <c r="H4" s="13" t="s">
        <v>1650</v>
      </c>
      <c r="I4" s="41" t="s">
        <v>1651</v>
      </c>
      <c r="J4" s="10">
        <v>40688</v>
      </c>
      <c r="K4" s="14" t="s">
        <v>3087</v>
      </c>
      <c r="L4" s="9" t="s">
        <v>1652</v>
      </c>
    </row>
    <row r="5" spans="1:12" ht="16.2" x14ac:dyDescent="0.3">
      <c r="A5" s="6">
        <v>2913</v>
      </c>
      <c r="B5" s="5" t="s">
        <v>1647</v>
      </c>
      <c r="C5" s="4" t="s">
        <v>1653</v>
      </c>
      <c r="D5" s="4">
        <v>750000</v>
      </c>
      <c r="E5" s="6" t="s">
        <v>1649</v>
      </c>
      <c r="F5" s="12">
        <v>40631</v>
      </c>
      <c r="G5" s="12">
        <v>40661</v>
      </c>
      <c r="H5" s="13" t="s">
        <v>1654</v>
      </c>
      <c r="I5" s="41" t="s">
        <v>1655</v>
      </c>
      <c r="J5" s="10">
        <v>40689</v>
      </c>
      <c r="K5" s="14" t="s">
        <v>3088</v>
      </c>
      <c r="L5" s="9" t="s">
        <v>1652</v>
      </c>
    </row>
    <row r="6" spans="1:12" ht="16.2" x14ac:dyDescent="0.3">
      <c r="A6" s="6">
        <v>2395</v>
      </c>
      <c r="B6" s="5" t="s">
        <v>1656</v>
      </c>
      <c r="C6" s="5" t="s">
        <v>1657</v>
      </c>
      <c r="D6" s="4">
        <v>800000</v>
      </c>
      <c r="E6" s="6" t="s">
        <v>1658</v>
      </c>
      <c r="F6" s="12">
        <v>40625</v>
      </c>
      <c r="G6" s="12">
        <v>40645</v>
      </c>
      <c r="H6" s="13" t="s">
        <v>1659</v>
      </c>
      <c r="I6" s="41" t="s">
        <v>1660</v>
      </c>
      <c r="J6" s="10">
        <v>40689</v>
      </c>
      <c r="K6" s="14" t="s">
        <v>3089</v>
      </c>
      <c r="L6" s="9" t="s">
        <v>1652</v>
      </c>
    </row>
    <row r="7" spans="1:12" ht="16.2" x14ac:dyDescent="0.3">
      <c r="A7" s="6">
        <v>30193</v>
      </c>
      <c r="B7" s="5" t="s">
        <v>1661</v>
      </c>
      <c r="C7" s="5" t="s">
        <v>1662</v>
      </c>
      <c r="D7" s="4">
        <v>1000000</v>
      </c>
      <c r="E7" s="6" t="s">
        <v>1663</v>
      </c>
      <c r="F7" s="12">
        <v>40630</v>
      </c>
      <c r="G7" s="12">
        <v>40660</v>
      </c>
      <c r="H7" s="13" t="s">
        <v>1664</v>
      </c>
      <c r="I7" s="42" t="s">
        <v>1665</v>
      </c>
      <c r="J7" s="10">
        <v>40690</v>
      </c>
      <c r="K7" s="14" t="s">
        <v>3089</v>
      </c>
      <c r="L7" s="9" t="s">
        <v>1652</v>
      </c>
    </row>
    <row r="8" spans="1:12" ht="16.2" x14ac:dyDescent="0.3">
      <c r="A8" s="6">
        <v>2537</v>
      </c>
      <c r="B8" s="5" t="s">
        <v>1666</v>
      </c>
      <c r="C8" s="4" t="s">
        <v>1667</v>
      </c>
      <c r="D8" s="4">
        <v>400000</v>
      </c>
      <c r="E8" s="6" t="s">
        <v>1668</v>
      </c>
      <c r="F8" s="12">
        <v>40640</v>
      </c>
      <c r="G8" s="12">
        <v>40669</v>
      </c>
      <c r="H8" s="13" t="s">
        <v>1669</v>
      </c>
      <c r="I8" s="41" t="s">
        <v>1670</v>
      </c>
      <c r="J8" s="10">
        <v>40693</v>
      </c>
      <c r="K8" s="14" t="s">
        <v>3088</v>
      </c>
      <c r="L8" s="9" t="s">
        <v>1652</v>
      </c>
    </row>
    <row r="9" spans="1:12" ht="16.2" x14ac:dyDescent="0.3">
      <c r="A9" s="6">
        <v>1466</v>
      </c>
      <c r="B9" s="5" t="s">
        <v>1671</v>
      </c>
      <c r="C9" s="4" t="s">
        <v>1672</v>
      </c>
      <c r="D9" s="4">
        <v>300000</v>
      </c>
      <c r="E9" s="6" t="s">
        <v>1673</v>
      </c>
      <c r="F9" s="12">
        <v>40644</v>
      </c>
      <c r="G9" s="12">
        <v>40660</v>
      </c>
      <c r="H9" s="13" t="s">
        <v>1674</v>
      </c>
      <c r="I9" s="42" t="s">
        <v>1675</v>
      </c>
      <c r="J9" s="10">
        <v>40693</v>
      </c>
      <c r="K9" s="14" t="s">
        <v>3087</v>
      </c>
      <c r="L9" s="9" t="s">
        <v>1652</v>
      </c>
    </row>
    <row r="10" spans="1:12" ht="16.2" x14ac:dyDescent="0.3">
      <c r="A10" s="6">
        <v>30194</v>
      </c>
      <c r="B10" s="5" t="s">
        <v>1661</v>
      </c>
      <c r="C10" s="4" t="s">
        <v>1676</v>
      </c>
      <c r="D10" s="4">
        <v>1000000</v>
      </c>
      <c r="E10" s="6" t="s">
        <v>1663</v>
      </c>
      <c r="F10" s="12">
        <v>40630</v>
      </c>
      <c r="G10" s="12">
        <v>40660</v>
      </c>
      <c r="H10" s="13" t="s">
        <v>1664</v>
      </c>
      <c r="I10" s="42" t="s">
        <v>1677</v>
      </c>
      <c r="J10" s="10">
        <v>40693</v>
      </c>
      <c r="K10" s="14" t="s">
        <v>3089</v>
      </c>
      <c r="L10" s="9" t="s">
        <v>1652</v>
      </c>
    </row>
    <row r="11" spans="1:12" ht="16.2" x14ac:dyDescent="0.3">
      <c r="A11" s="6">
        <v>3305</v>
      </c>
      <c r="B11" s="5" t="s">
        <v>1678</v>
      </c>
      <c r="C11" s="4" t="s">
        <v>1679</v>
      </c>
      <c r="D11" s="4">
        <v>400000</v>
      </c>
      <c r="E11" s="6" t="s">
        <v>1680</v>
      </c>
      <c r="F11" s="12">
        <v>40648</v>
      </c>
      <c r="G11" s="12">
        <v>40667</v>
      </c>
      <c r="H11" s="13" t="s">
        <v>1681</v>
      </c>
      <c r="I11" s="41" t="s">
        <v>1682</v>
      </c>
      <c r="J11" s="10">
        <v>40701</v>
      </c>
      <c r="K11" s="14" t="s">
        <v>3090</v>
      </c>
      <c r="L11" s="9" t="s">
        <v>1652</v>
      </c>
    </row>
    <row r="12" spans="1:12" ht="16.2" x14ac:dyDescent="0.3">
      <c r="A12" s="6">
        <v>6285</v>
      </c>
      <c r="B12" s="5" t="s">
        <v>1683</v>
      </c>
      <c r="C12" s="5" t="s">
        <v>1684</v>
      </c>
      <c r="D12" s="11">
        <v>1500000</v>
      </c>
      <c r="E12" s="6" t="s">
        <v>1663</v>
      </c>
      <c r="F12" s="12">
        <v>40673</v>
      </c>
      <c r="G12" s="12">
        <v>40689</v>
      </c>
      <c r="H12" s="15">
        <v>40696</v>
      </c>
      <c r="I12" s="41" t="s">
        <v>1685</v>
      </c>
      <c r="J12" s="10">
        <v>40708</v>
      </c>
      <c r="K12" s="14" t="s">
        <v>3089</v>
      </c>
      <c r="L12" s="9" t="s">
        <v>1652</v>
      </c>
    </row>
    <row r="13" spans="1:12" ht="16.2" x14ac:dyDescent="0.3">
      <c r="A13" s="6">
        <v>5534</v>
      </c>
      <c r="B13" s="5" t="s">
        <v>1686</v>
      </c>
      <c r="C13" s="5" t="s">
        <v>1679</v>
      </c>
      <c r="D13" s="11">
        <v>800000</v>
      </c>
      <c r="E13" s="6" t="s">
        <v>1687</v>
      </c>
      <c r="F13" s="12">
        <v>40673</v>
      </c>
      <c r="G13" s="12">
        <v>40689</v>
      </c>
      <c r="H13" s="13" t="s">
        <v>1688</v>
      </c>
      <c r="I13" s="41" t="s">
        <v>1689</v>
      </c>
      <c r="J13" s="10">
        <v>40708</v>
      </c>
      <c r="K13" s="14" t="s">
        <v>3090</v>
      </c>
      <c r="L13" s="9" t="s">
        <v>1646</v>
      </c>
    </row>
    <row r="14" spans="1:12" ht="16.2" x14ac:dyDescent="0.3">
      <c r="A14" s="6">
        <v>3016</v>
      </c>
      <c r="B14" s="5" t="s">
        <v>1690</v>
      </c>
      <c r="C14" s="5" t="s">
        <v>1691</v>
      </c>
      <c r="D14" s="11">
        <v>300000</v>
      </c>
      <c r="E14" s="6" t="s">
        <v>1643</v>
      </c>
      <c r="F14" s="12">
        <v>40660</v>
      </c>
      <c r="G14" s="12">
        <v>40679</v>
      </c>
      <c r="H14" s="13" t="s">
        <v>1692</v>
      </c>
      <c r="I14" s="41" t="s">
        <v>1693</v>
      </c>
      <c r="J14" s="10">
        <v>40709</v>
      </c>
      <c r="K14" s="14" t="s">
        <v>3089</v>
      </c>
      <c r="L14" s="9" t="s">
        <v>1652</v>
      </c>
    </row>
    <row r="15" spans="1:12" ht="16.2" x14ac:dyDescent="0.3">
      <c r="A15" s="6">
        <v>2812</v>
      </c>
      <c r="B15" s="5" t="s">
        <v>1694</v>
      </c>
      <c r="C15" s="5" t="s">
        <v>1695</v>
      </c>
      <c r="D15" s="11">
        <v>2800000</v>
      </c>
      <c r="E15" s="6" t="s">
        <v>1658</v>
      </c>
      <c r="F15" s="12">
        <v>40660</v>
      </c>
      <c r="G15" s="12">
        <v>40679</v>
      </c>
      <c r="H15" s="13" t="s">
        <v>1696</v>
      </c>
      <c r="I15" s="41" t="s">
        <v>1697</v>
      </c>
      <c r="J15" s="10">
        <v>40709</v>
      </c>
      <c r="K15" s="14" t="s">
        <v>3091</v>
      </c>
      <c r="L15" s="9" t="s">
        <v>1652</v>
      </c>
    </row>
    <row r="16" spans="1:12" ht="16.2" x14ac:dyDescent="0.3">
      <c r="A16" s="6">
        <v>3033</v>
      </c>
      <c r="B16" s="5" t="s">
        <v>1698</v>
      </c>
      <c r="C16" s="5" t="s">
        <v>1679</v>
      </c>
      <c r="D16" s="11">
        <v>800000</v>
      </c>
      <c r="E16" s="6" t="s">
        <v>1699</v>
      </c>
      <c r="F16" s="12">
        <v>40673</v>
      </c>
      <c r="G16" s="12">
        <v>40689</v>
      </c>
      <c r="H16" s="13" t="s">
        <v>1700</v>
      </c>
      <c r="I16" s="41" t="s">
        <v>1701</v>
      </c>
      <c r="J16" s="10">
        <v>40714</v>
      </c>
      <c r="K16" s="14" t="s">
        <v>3092</v>
      </c>
      <c r="L16" s="9" t="s">
        <v>1646</v>
      </c>
    </row>
    <row r="17" spans="1:12" ht="16.2" x14ac:dyDescent="0.3">
      <c r="A17" s="6">
        <v>3494</v>
      </c>
      <c r="B17" s="5" t="s">
        <v>1702</v>
      </c>
      <c r="C17" s="5" t="s">
        <v>1642</v>
      </c>
      <c r="D17" s="11">
        <v>500000</v>
      </c>
      <c r="E17" s="6" t="s">
        <v>1680</v>
      </c>
      <c r="F17" s="12">
        <v>40662</v>
      </c>
      <c r="G17" s="12">
        <v>40681</v>
      </c>
      <c r="H17" s="13" t="s">
        <v>1696</v>
      </c>
      <c r="I17" s="41" t="s">
        <v>1703</v>
      </c>
      <c r="J17" s="10">
        <v>40715</v>
      </c>
      <c r="K17" s="14" t="s">
        <v>3093</v>
      </c>
      <c r="L17" s="9" t="s">
        <v>1646</v>
      </c>
    </row>
    <row r="18" spans="1:12" ht="16.2" x14ac:dyDescent="0.3">
      <c r="A18" s="6">
        <v>8374</v>
      </c>
      <c r="B18" s="5" t="s">
        <v>1704</v>
      </c>
      <c r="C18" s="5" t="s">
        <v>1679</v>
      </c>
      <c r="D18" s="11">
        <v>400000</v>
      </c>
      <c r="E18" s="6" t="s">
        <v>1705</v>
      </c>
      <c r="F18" s="12">
        <v>40672</v>
      </c>
      <c r="G18" s="12">
        <v>40688</v>
      </c>
      <c r="H18" s="13" t="s">
        <v>1706</v>
      </c>
      <c r="I18" s="41" t="s">
        <v>1707</v>
      </c>
      <c r="J18" s="10">
        <v>40716</v>
      </c>
      <c r="K18" s="14" t="s">
        <v>3094</v>
      </c>
      <c r="L18" s="9" t="s">
        <v>1646</v>
      </c>
    </row>
    <row r="19" spans="1:12" ht="16.2" x14ac:dyDescent="0.3">
      <c r="A19" s="6">
        <v>6175</v>
      </c>
      <c r="B19" s="5" t="s">
        <v>1708</v>
      </c>
      <c r="C19" s="5" t="s">
        <v>3095</v>
      </c>
      <c r="D19" s="11">
        <v>180000</v>
      </c>
      <c r="E19" s="6" t="s">
        <v>1643</v>
      </c>
      <c r="F19" s="12">
        <v>40672</v>
      </c>
      <c r="G19" s="12">
        <v>40688</v>
      </c>
      <c r="H19" s="15">
        <v>40703</v>
      </c>
      <c r="I19" s="41" t="s">
        <v>1709</v>
      </c>
      <c r="J19" s="10">
        <v>40718</v>
      </c>
      <c r="K19" s="14" t="s">
        <v>3093</v>
      </c>
      <c r="L19" s="9" t="s">
        <v>1652</v>
      </c>
    </row>
    <row r="20" spans="1:12" ht="16.2" x14ac:dyDescent="0.3">
      <c r="A20" s="6">
        <v>1457</v>
      </c>
      <c r="B20" s="5" t="s">
        <v>1710</v>
      </c>
      <c r="C20" s="5" t="s">
        <v>1711</v>
      </c>
      <c r="D20" s="11">
        <v>300000</v>
      </c>
      <c r="E20" s="6" t="s">
        <v>1649</v>
      </c>
      <c r="F20" s="12">
        <v>40669</v>
      </c>
      <c r="G20" s="12">
        <v>40702</v>
      </c>
      <c r="H20" s="15" t="s">
        <v>1712</v>
      </c>
      <c r="I20" s="41" t="s">
        <v>1713</v>
      </c>
      <c r="J20" s="10">
        <v>40724</v>
      </c>
      <c r="K20" s="14" t="s">
        <v>3088</v>
      </c>
      <c r="L20" s="9" t="s">
        <v>1652</v>
      </c>
    </row>
    <row r="21" spans="1:12" ht="16.2" x14ac:dyDescent="0.3">
      <c r="A21" s="6">
        <v>4729</v>
      </c>
      <c r="B21" s="5" t="s">
        <v>1714</v>
      </c>
      <c r="C21" s="4" t="s">
        <v>1667</v>
      </c>
      <c r="D21" s="4">
        <v>200000</v>
      </c>
      <c r="E21" s="6" t="s">
        <v>1715</v>
      </c>
      <c r="F21" s="12">
        <v>40653</v>
      </c>
      <c r="G21" s="12">
        <v>40672</v>
      </c>
      <c r="H21" s="15" t="s">
        <v>1716</v>
      </c>
      <c r="I21" s="41" t="s">
        <v>1717</v>
      </c>
      <c r="J21" s="10">
        <v>40729</v>
      </c>
      <c r="K21" s="14" t="s">
        <v>3096</v>
      </c>
      <c r="L21" s="9" t="s">
        <v>1652</v>
      </c>
    </row>
    <row r="22" spans="1:12" ht="16.2" x14ac:dyDescent="0.3">
      <c r="A22" s="6">
        <v>288601</v>
      </c>
      <c r="B22" s="5" t="s">
        <v>3097</v>
      </c>
      <c r="C22" s="5" t="s">
        <v>1718</v>
      </c>
      <c r="D22" s="11">
        <v>6000000</v>
      </c>
      <c r="E22" s="6" t="s">
        <v>1658</v>
      </c>
      <c r="F22" s="12">
        <v>40687</v>
      </c>
      <c r="G22" s="12">
        <v>40704</v>
      </c>
      <c r="H22" s="13" t="s">
        <v>1719</v>
      </c>
      <c r="I22" s="41" t="s">
        <v>1720</v>
      </c>
      <c r="J22" s="10">
        <v>40735</v>
      </c>
      <c r="K22" s="14" t="s">
        <v>3098</v>
      </c>
      <c r="L22" s="9" t="s">
        <v>3099</v>
      </c>
    </row>
    <row r="23" spans="1:12" ht="16.2" x14ac:dyDescent="0.3">
      <c r="A23" s="6">
        <v>5011</v>
      </c>
      <c r="B23" s="5" t="s">
        <v>1721</v>
      </c>
      <c r="C23" s="5" t="s">
        <v>1722</v>
      </c>
      <c r="D23" s="11">
        <v>100000</v>
      </c>
      <c r="E23" s="6" t="s">
        <v>1723</v>
      </c>
      <c r="F23" s="12">
        <v>40688</v>
      </c>
      <c r="G23" s="12">
        <v>40717</v>
      </c>
      <c r="H23" s="13" t="s">
        <v>1724</v>
      </c>
      <c r="I23" s="41" t="s">
        <v>1725</v>
      </c>
      <c r="J23" s="10">
        <v>40737</v>
      </c>
      <c r="K23" s="14" t="s">
        <v>3100</v>
      </c>
      <c r="L23" s="9" t="s">
        <v>1652</v>
      </c>
    </row>
    <row r="24" spans="1:12" ht="16.2" x14ac:dyDescent="0.3">
      <c r="A24" s="6">
        <v>81072</v>
      </c>
      <c r="B24" s="5" t="s">
        <v>1726</v>
      </c>
      <c r="C24" s="5" t="s">
        <v>3101</v>
      </c>
      <c r="D24" s="11">
        <v>300000</v>
      </c>
      <c r="E24" s="6" t="s">
        <v>1727</v>
      </c>
      <c r="F24" s="12">
        <v>40689</v>
      </c>
      <c r="G24" s="12">
        <v>40708</v>
      </c>
      <c r="H24" s="13" t="s">
        <v>1728</v>
      </c>
      <c r="I24" s="41" t="s">
        <v>1729</v>
      </c>
      <c r="J24" s="10">
        <v>40742</v>
      </c>
      <c r="K24" s="14" t="s">
        <v>3096</v>
      </c>
      <c r="L24" s="9" t="s">
        <v>1652</v>
      </c>
    </row>
    <row r="25" spans="1:12" ht="16.2" x14ac:dyDescent="0.3">
      <c r="A25" s="6">
        <v>3324</v>
      </c>
      <c r="B25" s="5" t="s">
        <v>1730</v>
      </c>
      <c r="C25" s="5" t="s">
        <v>1731</v>
      </c>
      <c r="D25" s="11">
        <v>150000</v>
      </c>
      <c r="E25" s="6" t="s">
        <v>1727</v>
      </c>
      <c r="F25" s="12">
        <v>40697</v>
      </c>
      <c r="G25" s="12">
        <v>40716</v>
      </c>
      <c r="H25" s="13" t="s">
        <v>1732</v>
      </c>
      <c r="I25" s="41" t="s">
        <v>1733</v>
      </c>
      <c r="J25" s="10">
        <v>40743</v>
      </c>
      <c r="K25" s="14" t="s">
        <v>3088</v>
      </c>
      <c r="L25" s="9" t="s">
        <v>1652</v>
      </c>
    </row>
    <row r="26" spans="1:12" ht="16.2" x14ac:dyDescent="0.3">
      <c r="A26" s="6">
        <v>3323</v>
      </c>
      <c r="B26" s="5" t="s">
        <v>1734</v>
      </c>
      <c r="C26" s="5" t="s">
        <v>1679</v>
      </c>
      <c r="D26" s="11">
        <v>500000</v>
      </c>
      <c r="E26" s="6" t="s">
        <v>1663</v>
      </c>
      <c r="F26" s="12">
        <v>40703</v>
      </c>
      <c r="G26" s="12">
        <v>40721</v>
      </c>
      <c r="H26" s="13" t="s">
        <v>1735</v>
      </c>
      <c r="I26" s="41" t="s">
        <v>1736</v>
      </c>
      <c r="J26" s="10">
        <v>40746</v>
      </c>
      <c r="K26" s="14" t="s">
        <v>3102</v>
      </c>
      <c r="L26" s="9" t="s">
        <v>1646</v>
      </c>
    </row>
    <row r="27" spans="1:12" ht="16.2" x14ac:dyDescent="0.3">
      <c r="A27" s="6">
        <v>9939</v>
      </c>
      <c r="B27" s="5" t="s">
        <v>1737</v>
      </c>
      <c r="C27" s="5" t="s">
        <v>1738</v>
      </c>
      <c r="D27" s="11">
        <v>1000000</v>
      </c>
      <c r="E27" s="6" t="s">
        <v>1739</v>
      </c>
      <c r="F27" s="12">
        <v>40703</v>
      </c>
      <c r="G27" s="12">
        <v>40721</v>
      </c>
      <c r="H27" s="13" t="s">
        <v>1740</v>
      </c>
      <c r="I27" s="41" t="s">
        <v>1741</v>
      </c>
      <c r="J27" s="10" t="s">
        <v>1742</v>
      </c>
      <c r="K27" s="14" t="s">
        <v>3089</v>
      </c>
      <c r="L27" s="9" t="s">
        <v>1646</v>
      </c>
    </row>
    <row r="28" spans="1:12" ht="16.2" x14ac:dyDescent="0.3">
      <c r="A28" s="6">
        <v>3294</v>
      </c>
      <c r="B28" s="5" t="s">
        <v>1743</v>
      </c>
      <c r="C28" s="5" t="s">
        <v>1744</v>
      </c>
      <c r="D28" s="11">
        <v>300000</v>
      </c>
      <c r="E28" s="6" t="s">
        <v>1643</v>
      </c>
      <c r="F28" s="12">
        <v>40688</v>
      </c>
      <c r="G28" s="12">
        <v>40717</v>
      </c>
      <c r="H28" s="13">
        <v>40737</v>
      </c>
      <c r="I28" s="41" t="s">
        <v>1745</v>
      </c>
      <c r="J28" s="10">
        <v>40750</v>
      </c>
      <c r="K28" s="14" t="s">
        <v>3087</v>
      </c>
      <c r="L28" s="9" t="s">
        <v>1652</v>
      </c>
    </row>
    <row r="29" spans="1:12" ht="16.2" x14ac:dyDescent="0.3">
      <c r="A29" s="6">
        <v>5464</v>
      </c>
      <c r="B29" s="5" t="s">
        <v>1746</v>
      </c>
      <c r="C29" s="5" t="s">
        <v>1731</v>
      </c>
      <c r="D29" s="11">
        <v>200000</v>
      </c>
      <c r="E29" s="6" t="s">
        <v>1727</v>
      </c>
      <c r="F29" s="12">
        <v>40714</v>
      </c>
      <c r="G29" s="12">
        <v>40730</v>
      </c>
      <c r="H29" s="13" t="s">
        <v>1747</v>
      </c>
      <c r="I29" s="41" t="s">
        <v>1748</v>
      </c>
      <c r="J29" s="10">
        <v>40749</v>
      </c>
      <c r="K29" s="14" t="s">
        <v>3103</v>
      </c>
      <c r="L29" s="9" t="s">
        <v>1652</v>
      </c>
    </row>
    <row r="30" spans="1:12" ht="16.2" x14ac:dyDescent="0.3">
      <c r="A30" s="5">
        <v>81126</v>
      </c>
      <c r="B30" s="5" t="s">
        <v>1749</v>
      </c>
      <c r="C30" s="5" t="s">
        <v>1750</v>
      </c>
      <c r="D30" s="11">
        <v>1000000</v>
      </c>
      <c r="E30" s="6" t="s">
        <v>1727</v>
      </c>
      <c r="F30" s="12">
        <v>40721</v>
      </c>
      <c r="G30" s="12">
        <v>40737</v>
      </c>
      <c r="H30" s="13" t="s">
        <v>1751</v>
      </c>
      <c r="I30" s="41" t="s">
        <v>1752</v>
      </c>
      <c r="J30" s="10">
        <v>40750</v>
      </c>
      <c r="K30" s="14" t="s">
        <v>3093</v>
      </c>
      <c r="L30" s="9" t="s">
        <v>1652</v>
      </c>
    </row>
    <row r="31" spans="1:12" ht="16.2" x14ac:dyDescent="0.3">
      <c r="A31" s="5">
        <v>49063</v>
      </c>
      <c r="B31" s="5" t="s">
        <v>1753</v>
      </c>
      <c r="C31" s="5" t="s">
        <v>1679</v>
      </c>
      <c r="D31" s="11">
        <v>2000000</v>
      </c>
      <c r="E31" s="6" t="s">
        <v>1673</v>
      </c>
      <c r="F31" s="12">
        <v>40721</v>
      </c>
      <c r="G31" s="12">
        <v>40737</v>
      </c>
      <c r="H31" s="13" t="s">
        <v>1754</v>
      </c>
      <c r="I31" s="41" t="s">
        <v>1755</v>
      </c>
      <c r="J31" s="10">
        <v>40749</v>
      </c>
      <c r="K31" s="14" t="s">
        <v>3104</v>
      </c>
      <c r="L31" s="9" t="s">
        <v>1646</v>
      </c>
    </row>
    <row r="32" spans="1:12" ht="16.2" x14ac:dyDescent="0.3">
      <c r="A32" s="5">
        <v>6197</v>
      </c>
      <c r="B32" s="5" t="s">
        <v>1756</v>
      </c>
      <c r="C32" s="4" t="s">
        <v>1667</v>
      </c>
      <c r="D32" s="11">
        <v>300000</v>
      </c>
      <c r="E32" s="6" t="s">
        <v>1723</v>
      </c>
      <c r="F32" s="12">
        <v>40654</v>
      </c>
      <c r="G32" s="12">
        <v>40673</v>
      </c>
      <c r="H32" s="15" t="s">
        <v>1757</v>
      </c>
      <c r="I32" s="41" t="s">
        <v>1758</v>
      </c>
      <c r="J32" s="10">
        <v>40753</v>
      </c>
      <c r="K32" s="14" t="s">
        <v>3096</v>
      </c>
      <c r="L32" s="9" t="s">
        <v>1652</v>
      </c>
    </row>
    <row r="33" spans="1:12" ht="16.2" x14ac:dyDescent="0.3">
      <c r="A33" s="6">
        <v>81073</v>
      </c>
      <c r="B33" s="5" t="s">
        <v>1726</v>
      </c>
      <c r="C33" s="5" t="s">
        <v>1642</v>
      </c>
      <c r="D33" s="11">
        <v>300000</v>
      </c>
      <c r="E33" s="6" t="s">
        <v>1727</v>
      </c>
      <c r="F33" s="12">
        <v>40689</v>
      </c>
      <c r="G33" s="12">
        <v>40708</v>
      </c>
      <c r="H33" s="15" t="s">
        <v>1742</v>
      </c>
      <c r="I33" s="41" t="s">
        <v>1759</v>
      </c>
      <c r="J33" s="10" t="s">
        <v>1742</v>
      </c>
      <c r="K33" s="14" t="s">
        <v>3105</v>
      </c>
      <c r="L33" s="9" t="s">
        <v>1646</v>
      </c>
    </row>
    <row r="34" spans="1:12" ht="16.2" x14ac:dyDescent="0.3">
      <c r="A34" s="6">
        <v>1316</v>
      </c>
      <c r="B34" s="5" t="s">
        <v>1760</v>
      </c>
      <c r="C34" s="5" t="s">
        <v>1761</v>
      </c>
      <c r="D34" s="11">
        <v>300000</v>
      </c>
      <c r="E34" s="6" t="s">
        <v>1762</v>
      </c>
      <c r="F34" s="12">
        <v>40709</v>
      </c>
      <c r="G34" s="12">
        <v>40737</v>
      </c>
      <c r="H34" s="13" t="s">
        <v>1763</v>
      </c>
      <c r="I34" s="41" t="s">
        <v>1764</v>
      </c>
      <c r="J34" s="10">
        <v>40757</v>
      </c>
      <c r="K34" s="14" t="s">
        <v>3106</v>
      </c>
      <c r="L34" s="9" t="s">
        <v>1652</v>
      </c>
    </row>
    <row r="35" spans="1:12" ht="16.2" x14ac:dyDescent="0.3">
      <c r="A35" s="6">
        <v>62905</v>
      </c>
      <c r="B35" s="5" t="s">
        <v>1765</v>
      </c>
      <c r="C35" s="5" t="s">
        <v>1744</v>
      </c>
      <c r="D35" s="11">
        <v>200000</v>
      </c>
      <c r="E35" s="6" t="s">
        <v>1673</v>
      </c>
      <c r="F35" s="12">
        <v>40718</v>
      </c>
      <c r="G35" s="12">
        <v>40736</v>
      </c>
      <c r="H35" s="13" t="s">
        <v>1766</v>
      </c>
      <c r="I35" s="41" t="s">
        <v>1767</v>
      </c>
      <c r="J35" s="10">
        <v>40759</v>
      </c>
      <c r="K35" s="14" t="s">
        <v>3107</v>
      </c>
      <c r="L35" s="9" t="s">
        <v>1646</v>
      </c>
    </row>
    <row r="36" spans="1:12" ht="16.2" x14ac:dyDescent="0.3">
      <c r="A36" s="6">
        <v>62906</v>
      </c>
      <c r="B36" s="5" t="s">
        <v>1765</v>
      </c>
      <c r="C36" s="5" t="s">
        <v>1679</v>
      </c>
      <c r="D36" s="11">
        <v>300000</v>
      </c>
      <c r="E36" s="6" t="s">
        <v>1673</v>
      </c>
      <c r="F36" s="12">
        <v>40718</v>
      </c>
      <c r="G36" s="12">
        <v>40736</v>
      </c>
      <c r="H36" s="13" t="s">
        <v>1766</v>
      </c>
      <c r="I36" s="41" t="s">
        <v>1768</v>
      </c>
      <c r="J36" s="10">
        <v>40760</v>
      </c>
      <c r="K36" s="14" t="s">
        <v>3092</v>
      </c>
      <c r="L36" s="9" t="s">
        <v>1646</v>
      </c>
    </row>
    <row r="37" spans="1:12" ht="16.2" x14ac:dyDescent="0.3">
      <c r="A37" s="6">
        <v>89255</v>
      </c>
      <c r="B37" s="5" t="s">
        <v>1769</v>
      </c>
      <c r="C37" s="5" t="s">
        <v>1711</v>
      </c>
      <c r="D37" s="11">
        <v>1000000</v>
      </c>
      <c r="E37" s="6" t="s">
        <v>1687</v>
      </c>
      <c r="F37" s="12">
        <v>40709</v>
      </c>
      <c r="G37" s="12">
        <v>40725</v>
      </c>
      <c r="H37" s="13" t="s">
        <v>1770</v>
      </c>
      <c r="I37" s="41" t="s">
        <v>1771</v>
      </c>
      <c r="J37" s="10">
        <v>40764</v>
      </c>
      <c r="K37" s="14" t="s">
        <v>3108</v>
      </c>
      <c r="L37" s="9" t="s">
        <v>1646</v>
      </c>
    </row>
    <row r="38" spans="1:12" ht="16.2" x14ac:dyDescent="0.3">
      <c r="A38" s="6">
        <v>8092</v>
      </c>
      <c r="B38" s="5" t="s">
        <v>1772</v>
      </c>
      <c r="C38" s="5" t="s">
        <v>1773</v>
      </c>
      <c r="D38" s="11">
        <v>120000</v>
      </c>
      <c r="E38" s="6" t="s">
        <v>1774</v>
      </c>
      <c r="F38" s="12">
        <v>40711</v>
      </c>
      <c r="G38" s="12">
        <v>40738</v>
      </c>
      <c r="H38" s="13">
        <v>40757</v>
      </c>
      <c r="I38" s="41" t="s">
        <v>1775</v>
      </c>
      <c r="J38" s="10">
        <v>40767</v>
      </c>
      <c r="K38" s="14" t="s">
        <v>3109</v>
      </c>
      <c r="L38" s="9" t="s">
        <v>3110</v>
      </c>
    </row>
    <row r="39" spans="1:12" ht="16.2" x14ac:dyDescent="0.3">
      <c r="A39" s="5">
        <v>41381</v>
      </c>
      <c r="B39" s="5" t="s">
        <v>1776</v>
      </c>
      <c r="C39" s="5" t="s">
        <v>1777</v>
      </c>
      <c r="D39" s="11">
        <v>320000</v>
      </c>
      <c r="E39" s="6" t="s">
        <v>1778</v>
      </c>
      <c r="F39" s="12">
        <v>40725</v>
      </c>
      <c r="G39" s="12">
        <v>40743</v>
      </c>
      <c r="H39" s="13" t="s">
        <v>1779</v>
      </c>
      <c r="I39" s="41" t="s">
        <v>1780</v>
      </c>
      <c r="J39" s="10">
        <v>40767</v>
      </c>
      <c r="K39" s="14" t="s">
        <v>3089</v>
      </c>
      <c r="L39" s="9" t="s">
        <v>1652</v>
      </c>
    </row>
    <row r="40" spans="1:12" ht="16.2" x14ac:dyDescent="0.3">
      <c r="A40" s="5">
        <v>61533</v>
      </c>
      <c r="B40" s="5" t="s">
        <v>1781</v>
      </c>
      <c r="C40" s="5" t="s">
        <v>1738</v>
      </c>
      <c r="D40" s="11">
        <v>800000</v>
      </c>
      <c r="E40" s="6" t="s">
        <v>1739</v>
      </c>
      <c r="F40" s="12">
        <v>40724</v>
      </c>
      <c r="G40" s="12">
        <v>40742</v>
      </c>
      <c r="H40" s="13" t="s">
        <v>1782</v>
      </c>
      <c r="I40" s="41" t="s">
        <v>1783</v>
      </c>
      <c r="J40" s="10">
        <v>40777</v>
      </c>
      <c r="K40" s="14" t="s">
        <v>3111</v>
      </c>
      <c r="L40" s="9" t="s">
        <v>1646</v>
      </c>
    </row>
    <row r="41" spans="1:12" ht="16.2" x14ac:dyDescent="0.3">
      <c r="A41" s="5">
        <v>20611</v>
      </c>
      <c r="B41" s="5" t="s">
        <v>1784</v>
      </c>
      <c r="C41" s="5" t="s">
        <v>1785</v>
      </c>
      <c r="D41" s="11">
        <v>200000</v>
      </c>
      <c r="E41" s="6" t="s">
        <v>1786</v>
      </c>
      <c r="F41" s="12">
        <v>40742</v>
      </c>
      <c r="G41" s="12">
        <v>40758</v>
      </c>
      <c r="H41" s="13" t="s">
        <v>1787</v>
      </c>
      <c r="I41" s="41" t="s">
        <v>1788</v>
      </c>
      <c r="J41" s="10">
        <v>40780</v>
      </c>
      <c r="K41" s="14" t="s">
        <v>3088</v>
      </c>
      <c r="L41" s="9" t="s">
        <v>1652</v>
      </c>
    </row>
    <row r="42" spans="1:12" ht="16.2" x14ac:dyDescent="0.3">
      <c r="A42" s="6">
        <v>53884</v>
      </c>
      <c r="B42" s="5" t="s">
        <v>1789</v>
      </c>
      <c r="C42" s="5" t="s">
        <v>1679</v>
      </c>
      <c r="D42" s="11">
        <v>600000</v>
      </c>
      <c r="E42" s="6" t="s">
        <v>1658</v>
      </c>
      <c r="F42" s="12">
        <v>40737</v>
      </c>
      <c r="G42" s="12">
        <v>40753</v>
      </c>
      <c r="H42" s="13" t="s">
        <v>1790</v>
      </c>
      <c r="I42" s="41" t="s">
        <v>1791</v>
      </c>
      <c r="J42" s="10">
        <v>40785</v>
      </c>
      <c r="K42" s="14" t="s">
        <v>3089</v>
      </c>
      <c r="L42" s="9" t="s">
        <v>1646</v>
      </c>
    </row>
    <row r="43" spans="1:12" ht="16.2" x14ac:dyDescent="0.3">
      <c r="A43" s="5">
        <v>44143</v>
      </c>
      <c r="B43" s="5" t="s">
        <v>1792</v>
      </c>
      <c r="C43" s="5" t="s">
        <v>1793</v>
      </c>
      <c r="D43" s="11">
        <v>200000</v>
      </c>
      <c r="E43" s="6" t="s">
        <v>1762</v>
      </c>
      <c r="F43" s="12">
        <v>40725</v>
      </c>
      <c r="G43" s="12">
        <v>40753</v>
      </c>
      <c r="H43" s="13" t="s">
        <v>1794</v>
      </c>
      <c r="I43" s="41" t="s">
        <v>1795</v>
      </c>
      <c r="J43" s="10">
        <v>40791</v>
      </c>
      <c r="K43" s="14" t="s">
        <v>3093</v>
      </c>
      <c r="L43" s="9" t="s">
        <v>1652</v>
      </c>
    </row>
    <row r="44" spans="1:12" ht="16.2" x14ac:dyDescent="0.3">
      <c r="A44" s="5">
        <v>35911</v>
      </c>
      <c r="B44" s="5" t="s">
        <v>1796</v>
      </c>
      <c r="C44" s="5" t="s">
        <v>1679</v>
      </c>
      <c r="D44" s="11">
        <v>850000</v>
      </c>
      <c r="E44" s="6" t="s">
        <v>1687</v>
      </c>
      <c r="F44" s="12">
        <v>40760</v>
      </c>
      <c r="G44" s="12">
        <v>40778</v>
      </c>
      <c r="H44" s="13" t="s">
        <v>1797</v>
      </c>
      <c r="I44" s="41" t="s">
        <v>1798</v>
      </c>
      <c r="J44" s="10">
        <v>40792</v>
      </c>
      <c r="K44" s="14" t="s">
        <v>3112</v>
      </c>
      <c r="L44" s="9" t="s">
        <v>1646</v>
      </c>
    </row>
    <row r="45" spans="1:12" ht="16.2" x14ac:dyDescent="0.3">
      <c r="A45" s="6">
        <v>1715</v>
      </c>
      <c r="B45" s="5" t="s">
        <v>1799</v>
      </c>
      <c r="C45" s="5" t="s">
        <v>1642</v>
      </c>
      <c r="D45" s="11">
        <v>1000000</v>
      </c>
      <c r="E45" s="6" t="s">
        <v>1649</v>
      </c>
      <c r="F45" s="12">
        <v>40676</v>
      </c>
      <c r="G45" s="12">
        <v>40717</v>
      </c>
      <c r="H45" s="13" t="s">
        <v>1800</v>
      </c>
      <c r="I45" s="41" t="s">
        <v>1801</v>
      </c>
      <c r="J45" s="10">
        <v>40801</v>
      </c>
      <c r="K45" s="14" t="s">
        <v>3113</v>
      </c>
      <c r="L45" s="9" t="s">
        <v>3114</v>
      </c>
    </row>
    <row r="46" spans="1:12" ht="48.6" x14ac:dyDescent="0.3">
      <c r="A46" s="6">
        <v>59053</v>
      </c>
      <c r="B46" s="5" t="s">
        <v>1802</v>
      </c>
      <c r="C46" s="5" t="s">
        <v>1803</v>
      </c>
      <c r="D46" s="11">
        <v>1000000</v>
      </c>
      <c r="E46" s="6" t="s">
        <v>1673</v>
      </c>
      <c r="F46" s="12">
        <v>40709</v>
      </c>
      <c r="G46" s="12">
        <v>40781</v>
      </c>
      <c r="H46" s="13" t="s">
        <v>1804</v>
      </c>
      <c r="I46" s="41" t="s">
        <v>1805</v>
      </c>
      <c r="J46" s="10">
        <v>40805</v>
      </c>
      <c r="K46" s="14" t="s">
        <v>3115</v>
      </c>
      <c r="L46" s="9" t="s">
        <v>3116</v>
      </c>
    </row>
    <row r="47" spans="1:12" ht="16.2" x14ac:dyDescent="0.3">
      <c r="A47" s="5">
        <v>30603</v>
      </c>
      <c r="B47" s="5" t="s">
        <v>1806</v>
      </c>
      <c r="C47" s="5" t="s">
        <v>1738</v>
      </c>
      <c r="D47" s="11">
        <v>647000</v>
      </c>
      <c r="E47" s="6" t="s">
        <v>1807</v>
      </c>
      <c r="F47" s="12">
        <v>40771</v>
      </c>
      <c r="G47" s="12">
        <v>40787</v>
      </c>
      <c r="H47" s="13" t="s">
        <v>1804</v>
      </c>
      <c r="I47" s="41" t="s">
        <v>1808</v>
      </c>
      <c r="J47" s="10">
        <v>40807</v>
      </c>
      <c r="K47" s="14" t="s">
        <v>3093</v>
      </c>
      <c r="L47" s="9" t="s">
        <v>1646</v>
      </c>
    </row>
    <row r="48" spans="1:12" ht="16.2" x14ac:dyDescent="0.3">
      <c r="A48" s="5">
        <v>24612</v>
      </c>
      <c r="B48" s="5" t="s">
        <v>1809</v>
      </c>
      <c r="C48" s="5" t="s">
        <v>1810</v>
      </c>
      <c r="D48" s="11">
        <v>300000</v>
      </c>
      <c r="E48" s="6" t="s">
        <v>1680</v>
      </c>
      <c r="F48" s="12">
        <v>40752</v>
      </c>
      <c r="G48" s="12">
        <v>40780</v>
      </c>
      <c r="H48" s="13" t="s">
        <v>1811</v>
      </c>
      <c r="I48" s="41" t="s">
        <v>1812</v>
      </c>
      <c r="J48" s="10">
        <v>40808</v>
      </c>
      <c r="K48" s="14" t="s">
        <v>3088</v>
      </c>
      <c r="L48" s="9" t="s">
        <v>1652</v>
      </c>
    </row>
    <row r="49" spans="1:12" ht="16.2" x14ac:dyDescent="0.3">
      <c r="A49" s="5">
        <v>54521</v>
      </c>
      <c r="B49" s="5" t="s">
        <v>1813</v>
      </c>
      <c r="C49" s="5" t="s">
        <v>1814</v>
      </c>
      <c r="D49" s="11">
        <v>700000</v>
      </c>
      <c r="E49" s="6" t="s">
        <v>1807</v>
      </c>
      <c r="F49" s="12">
        <v>40758</v>
      </c>
      <c r="G49" s="12">
        <v>40774</v>
      </c>
      <c r="H49" s="13" t="s">
        <v>1804</v>
      </c>
      <c r="I49" s="41" t="s">
        <v>1815</v>
      </c>
      <c r="J49" s="10">
        <v>40808</v>
      </c>
      <c r="K49" s="14" t="s">
        <v>3093</v>
      </c>
      <c r="L49" s="9" t="s">
        <v>1652</v>
      </c>
    </row>
    <row r="50" spans="1:12" ht="16.2" x14ac:dyDescent="0.3">
      <c r="A50" s="5">
        <v>24613</v>
      </c>
      <c r="B50" s="5" t="s">
        <v>1809</v>
      </c>
      <c r="C50" s="5" t="s">
        <v>1642</v>
      </c>
      <c r="D50" s="11">
        <v>200000</v>
      </c>
      <c r="E50" s="6" t="s">
        <v>1680</v>
      </c>
      <c r="F50" s="12">
        <v>40752</v>
      </c>
      <c r="G50" s="12">
        <v>40780</v>
      </c>
      <c r="H50" s="13" t="s">
        <v>1816</v>
      </c>
      <c r="I50" s="41" t="s">
        <v>1817</v>
      </c>
      <c r="J50" s="10">
        <v>40809</v>
      </c>
      <c r="K50" s="14" t="s">
        <v>3096</v>
      </c>
      <c r="L50" s="9" t="s">
        <v>1652</v>
      </c>
    </row>
    <row r="51" spans="1:12" ht="16.2" x14ac:dyDescent="0.3">
      <c r="A51" s="5">
        <v>42072</v>
      </c>
      <c r="B51" s="5" t="s">
        <v>1818</v>
      </c>
      <c r="C51" s="5" t="s">
        <v>1819</v>
      </c>
      <c r="D51" s="11">
        <v>300000</v>
      </c>
      <c r="E51" s="6" t="s">
        <v>1820</v>
      </c>
      <c r="F51" s="12">
        <v>40770</v>
      </c>
      <c r="G51" s="12">
        <v>40786</v>
      </c>
      <c r="H51" s="13" t="s">
        <v>1821</v>
      </c>
      <c r="I51" s="41" t="s">
        <v>1822</v>
      </c>
      <c r="J51" s="10">
        <v>40809</v>
      </c>
      <c r="K51" s="14" t="s">
        <v>3088</v>
      </c>
      <c r="L51" s="9" t="s">
        <v>1652</v>
      </c>
    </row>
    <row r="52" spans="1:12" ht="16.2" x14ac:dyDescent="0.3">
      <c r="A52" s="5">
        <v>18082</v>
      </c>
      <c r="B52" s="5" t="s">
        <v>1823</v>
      </c>
      <c r="C52" s="5" t="s">
        <v>1824</v>
      </c>
      <c r="D52" s="11">
        <v>1000000</v>
      </c>
      <c r="E52" s="6" t="s">
        <v>1687</v>
      </c>
      <c r="F52" s="12">
        <v>40795</v>
      </c>
      <c r="G52" s="12">
        <v>40814</v>
      </c>
      <c r="H52" s="13" t="s">
        <v>1825</v>
      </c>
      <c r="I52" s="41" t="s">
        <v>1826</v>
      </c>
      <c r="J52" s="10">
        <v>40828</v>
      </c>
      <c r="K52" s="14" t="s">
        <v>3117</v>
      </c>
      <c r="L52" s="9" t="s">
        <v>1652</v>
      </c>
    </row>
    <row r="53" spans="1:12" ht="32.4" x14ac:dyDescent="0.3">
      <c r="A53" s="6">
        <v>33802</v>
      </c>
      <c r="B53" s="5" t="s">
        <v>1827</v>
      </c>
      <c r="C53" s="5" t="s">
        <v>1738</v>
      </c>
      <c r="D53" s="4">
        <v>1000000</v>
      </c>
      <c r="E53" s="6" t="s">
        <v>1680</v>
      </c>
      <c r="F53" s="12">
        <v>40627</v>
      </c>
      <c r="G53" s="12">
        <v>40647</v>
      </c>
      <c r="H53" s="13" t="s">
        <v>1828</v>
      </c>
      <c r="I53" s="41" t="s">
        <v>1829</v>
      </c>
      <c r="J53" s="10">
        <v>40830</v>
      </c>
      <c r="K53" s="14" t="s">
        <v>3089</v>
      </c>
      <c r="L53" s="9" t="s">
        <v>3118</v>
      </c>
    </row>
    <row r="54" spans="1:12" ht="16.2" x14ac:dyDescent="0.3">
      <c r="A54" s="5">
        <v>62613</v>
      </c>
      <c r="B54" s="5" t="s">
        <v>1830</v>
      </c>
      <c r="C54" s="5" t="s">
        <v>1679</v>
      </c>
      <c r="D54" s="11">
        <v>1000000</v>
      </c>
      <c r="E54" s="6" t="s">
        <v>1663</v>
      </c>
      <c r="F54" s="12">
        <v>40758</v>
      </c>
      <c r="G54" s="12">
        <v>40774</v>
      </c>
      <c r="H54" s="13" t="s">
        <v>1831</v>
      </c>
      <c r="I54" s="41" t="s">
        <v>1832</v>
      </c>
      <c r="J54" s="10">
        <v>40835</v>
      </c>
      <c r="K54" s="14" t="s">
        <v>3090</v>
      </c>
      <c r="L54" s="9" t="s">
        <v>1652</v>
      </c>
    </row>
    <row r="55" spans="1:12" ht="16.2" x14ac:dyDescent="0.3">
      <c r="A55" s="5">
        <v>99342</v>
      </c>
      <c r="B55" s="5" t="s">
        <v>1833</v>
      </c>
      <c r="C55" s="5" t="s">
        <v>1738</v>
      </c>
      <c r="D55" s="11">
        <v>2000000</v>
      </c>
      <c r="E55" s="6" t="s">
        <v>1663</v>
      </c>
      <c r="F55" s="12">
        <v>40765</v>
      </c>
      <c r="G55" s="12">
        <v>40781</v>
      </c>
      <c r="H55" s="13">
        <v>40827</v>
      </c>
      <c r="I55" s="41" t="s">
        <v>1834</v>
      </c>
      <c r="J55" s="10">
        <v>40836</v>
      </c>
      <c r="K55" s="14" t="s">
        <v>3119</v>
      </c>
      <c r="L55" s="9" t="s">
        <v>1835</v>
      </c>
    </row>
    <row r="56" spans="1:12" ht="16.2" x14ac:dyDescent="0.3">
      <c r="A56" s="5">
        <v>54982</v>
      </c>
      <c r="B56" s="5" t="s">
        <v>1836</v>
      </c>
      <c r="C56" s="5" t="s">
        <v>1819</v>
      </c>
      <c r="D56" s="11">
        <v>350000</v>
      </c>
      <c r="E56" s="6" t="s">
        <v>1820</v>
      </c>
      <c r="F56" s="12">
        <v>40781</v>
      </c>
      <c r="G56" s="12">
        <v>40812</v>
      </c>
      <c r="H56" s="13" t="s">
        <v>1837</v>
      </c>
      <c r="I56" s="41" t="s">
        <v>1838</v>
      </c>
      <c r="J56" s="10">
        <v>40840</v>
      </c>
      <c r="K56" s="14" t="s">
        <v>3089</v>
      </c>
      <c r="L56" s="9" t="s">
        <v>1652</v>
      </c>
    </row>
    <row r="57" spans="1:12" ht="16.2" x14ac:dyDescent="0.3">
      <c r="A57" s="5">
        <v>30432</v>
      </c>
      <c r="B57" s="5" t="s">
        <v>1839</v>
      </c>
      <c r="C57" s="5" t="s">
        <v>1840</v>
      </c>
      <c r="D57" s="11">
        <v>300000</v>
      </c>
      <c r="E57" s="6" t="s">
        <v>1663</v>
      </c>
      <c r="F57" s="12">
        <v>40800</v>
      </c>
      <c r="G57" s="12">
        <v>40816</v>
      </c>
      <c r="H57" s="13" t="s">
        <v>1841</v>
      </c>
      <c r="I57" s="41" t="s">
        <v>1842</v>
      </c>
      <c r="J57" s="10">
        <v>40840</v>
      </c>
      <c r="K57" s="14" t="s">
        <v>3093</v>
      </c>
      <c r="L57" s="9" t="s">
        <v>1652</v>
      </c>
    </row>
    <row r="58" spans="1:12" ht="16.2" x14ac:dyDescent="0.3">
      <c r="A58" s="5">
        <v>35982</v>
      </c>
      <c r="B58" s="5" t="s">
        <v>1843</v>
      </c>
      <c r="C58" s="5" t="s">
        <v>1679</v>
      </c>
      <c r="D58" s="11">
        <v>400000</v>
      </c>
      <c r="E58" s="6" t="s">
        <v>1658</v>
      </c>
      <c r="F58" s="12">
        <v>40805</v>
      </c>
      <c r="G58" s="12">
        <v>40821</v>
      </c>
      <c r="H58" s="13" t="s">
        <v>1844</v>
      </c>
      <c r="I58" s="41" t="s">
        <v>1845</v>
      </c>
      <c r="J58" s="10">
        <v>40847</v>
      </c>
      <c r="K58" s="14" t="s">
        <v>3120</v>
      </c>
      <c r="L58" s="9" t="s">
        <v>1646</v>
      </c>
    </row>
    <row r="59" spans="1:12" ht="16.2" x14ac:dyDescent="0.3">
      <c r="A59" s="5">
        <v>80493</v>
      </c>
      <c r="B59" s="5" t="s">
        <v>1846</v>
      </c>
      <c r="C59" s="5" t="s">
        <v>1785</v>
      </c>
      <c r="D59" s="11">
        <v>300000</v>
      </c>
      <c r="E59" s="6" t="s">
        <v>1658</v>
      </c>
      <c r="F59" s="12">
        <v>40760</v>
      </c>
      <c r="G59" s="12">
        <v>40778</v>
      </c>
      <c r="H59" s="13">
        <v>40841</v>
      </c>
      <c r="I59" s="41" t="s">
        <v>1847</v>
      </c>
      <c r="J59" s="10">
        <v>40854</v>
      </c>
      <c r="K59" s="14" t="s">
        <v>3088</v>
      </c>
      <c r="L59" s="9" t="s">
        <v>1652</v>
      </c>
    </row>
    <row r="60" spans="1:12" ht="16.2" x14ac:dyDescent="0.3">
      <c r="A60" s="5">
        <v>80912</v>
      </c>
      <c r="B60" s="5" t="s">
        <v>1848</v>
      </c>
      <c r="C60" s="5" t="s">
        <v>1849</v>
      </c>
      <c r="D60" s="11">
        <v>250000</v>
      </c>
      <c r="E60" s="6" t="s">
        <v>1643</v>
      </c>
      <c r="F60" s="12">
        <v>40809</v>
      </c>
      <c r="G60" s="12">
        <v>40828</v>
      </c>
      <c r="H60" s="13">
        <v>40842</v>
      </c>
      <c r="I60" s="41" t="s">
        <v>1850</v>
      </c>
      <c r="J60" s="10">
        <v>40854</v>
      </c>
      <c r="K60" s="14" t="s">
        <v>3096</v>
      </c>
      <c r="L60" s="9" t="s">
        <v>1652</v>
      </c>
    </row>
    <row r="61" spans="1:12" ht="16.2" x14ac:dyDescent="0.3">
      <c r="A61" s="5">
        <v>80913</v>
      </c>
      <c r="B61" s="5" t="s">
        <v>1848</v>
      </c>
      <c r="C61" s="5" t="s">
        <v>1642</v>
      </c>
      <c r="D61" s="11">
        <v>150000</v>
      </c>
      <c r="E61" s="6" t="s">
        <v>1643</v>
      </c>
      <c r="F61" s="12">
        <v>40809</v>
      </c>
      <c r="G61" s="12">
        <v>40828</v>
      </c>
      <c r="H61" s="13">
        <v>40843</v>
      </c>
      <c r="I61" s="41" t="s">
        <v>1851</v>
      </c>
      <c r="J61" s="10">
        <v>40855</v>
      </c>
      <c r="K61" s="14" t="s">
        <v>3121</v>
      </c>
      <c r="L61" s="9" t="s">
        <v>1652</v>
      </c>
    </row>
    <row r="62" spans="1:12" ht="16.2" x14ac:dyDescent="0.3">
      <c r="A62" s="6">
        <v>33221</v>
      </c>
      <c r="B62" s="5" t="s">
        <v>1852</v>
      </c>
      <c r="C62" s="5" t="s">
        <v>1849</v>
      </c>
      <c r="D62" s="11">
        <v>200000</v>
      </c>
      <c r="E62" s="6" t="s">
        <v>1643</v>
      </c>
      <c r="F62" s="12">
        <v>40794</v>
      </c>
      <c r="G62" s="12">
        <v>40813</v>
      </c>
      <c r="H62" s="13">
        <v>40869</v>
      </c>
      <c r="I62" s="36" t="s">
        <v>1853</v>
      </c>
      <c r="J62" s="10">
        <v>40883</v>
      </c>
      <c r="K62" s="14" t="s">
        <v>3087</v>
      </c>
      <c r="L62" s="9" t="s">
        <v>1652</v>
      </c>
    </row>
    <row r="63" spans="1:12" ht="16.2" x14ac:dyDescent="0.3">
      <c r="A63" s="6">
        <v>30733</v>
      </c>
      <c r="B63" s="5" t="s">
        <v>1854</v>
      </c>
      <c r="C63" s="5" t="s">
        <v>1785</v>
      </c>
      <c r="D63" s="11">
        <v>300000</v>
      </c>
      <c r="E63" s="6" t="s">
        <v>1855</v>
      </c>
      <c r="F63" s="12">
        <v>40841</v>
      </c>
      <c r="G63" s="12">
        <v>40857</v>
      </c>
      <c r="H63" s="13" t="s">
        <v>1856</v>
      </c>
      <c r="I63" s="36" t="s">
        <v>1857</v>
      </c>
      <c r="J63" s="10">
        <v>40883</v>
      </c>
      <c r="K63" s="14" t="s">
        <v>3088</v>
      </c>
      <c r="L63" s="9" t="s">
        <v>1652</v>
      </c>
    </row>
    <row r="64" spans="1:12" ht="16.2" x14ac:dyDescent="0.3">
      <c r="A64" s="6">
        <v>36311</v>
      </c>
      <c r="B64" s="5" t="s">
        <v>1858</v>
      </c>
      <c r="C64" s="5" t="s">
        <v>1859</v>
      </c>
      <c r="D64" s="11">
        <v>300000</v>
      </c>
      <c r="E64" s="6" t="s">
        <v>1673</v>
      </c>
      <c r="F64" s="12">
        <v>40828</v>
      </c>
      <c r="G64" s="12">
        <v>40844</v>
      </c>
      <c r="H64" s="13" t="s">
        <v>1860</v>
      </c>
      <c r="I64" s="36" t="s">
        <v>1861</v>
      </c>
      <c r="J64" s="10">
        <v>40885</v>
      </c>
      <c r="K64" s="14" t="s">
        <v>3107</v>
      </c>
      <c r="L64" s="9" t="s">
        <v>1646</v>
      </c>
    </row>
    <row r="65" spans="1:12" ht="16.2" x14ac:dyDescent="0.3">
      <c r="A65" s="6">
        <v>36312</v>
      </c>
      <c r="B65" s="5" t="s">
        <v>1858</v>
      </c>
      <c r="C65" s="5" t="s">
        <v>1862</v>
      </c>
      <c r="D65" s="11">
        <v>200000</v>
      </c>
      <c r="E65" s="6" t="s">
        <v>1673</v>
      </c>
      <c r="F65" s="12">
        <v>40828</v>
      </c>
      <c r="G65" s="12">
        <v>40844</v>
      </c>
      <c r="H65" s="13" t="s">
        <v>1860</v>
      </c>
      <c r="I65" s="36" t="s">
        <v>1861</v>
      </c>
      <c r="J65" s="10">
        <v>40885</v>
      </c>
      <c r="K65" s="14" t="s">
        <v>3096</v>
      </c>
      <c r="L65" s="9" t="s">
        <v>1652</v>
      </c>
    </row>
    <row r="66" spans="1:12" ht="16.2" x14ac:dyDescent="0.3">
      <c r="A66" s="6">
        <v>30475</v>
      </c>
      <c r="B66" s="5" t="s">
        <v>1863</v>
      </c>
      <c r="C66" s="5" t="s">
        <v>1859</v>
      </c>
      <c r="D66" s="11">
        <v>270000</v>
      </c>
      <c r="E66" s="6" t="s">
        <v>1807</v>
      </c>
      <c r="F66" s="12">
        <v>40847</v>
      </c>
      <c r="G66" s="12">
        <v>40863</v>
      </c>
      <c r="H66" s="13" t="s">
        <v>1864</v>
      </c>
      <c r="I66" s="36" t="s">
        <v>1865</v>
      </c>
      <c r="J66" s="10">
        <v>40885</v>
      </c>
      <c r="K66" s="14" t="s">
        <v>3113</v>
      </c>
      <c r="L66" s="9" t="s">
        <v>1646</v>
      </c>
    </row>
    <row r="67" spans="1:12" ht="16.2" x14ac:dyDescent="0.3">
      <c r="A67" s="6">
        <v>32361</v>
      </c>
      <c r="B67" s="5" t="s">
        <v>1866</v>
      </c>
      <c r="C67" s="5" t="s">
        <v>1642</v>
      </c>
      <c r="D67" s="11">
        <v>100000</v>
      </c>
      <c r="E67" s="6" t="s">
        <v>1699</v>
      </c>
      <c r="F67" s="12">
        <v>40858</v>
      </c>
      <c r="G67" s="12">
        <v>40876</v>
      </c>
      <c r="H67" s="13" t="s">
        <v>1867</v>
      </c>
      <c r="I67" s="36" t="s">
        <v>1868</v>
      </c>
      <c r="J67" s="10">
        <v>40905</v>
      </c>
      <c r="K67" s="14" t="s">
        <v>3108</v>
      </c>
      <c r="L67" s="9" t="s">
        <v>1646</v>
      </c>
    </row>
    <row r="68" spans="1:12" ht="16.2" x14ac:dyDescent="0.3">
      <c r="A68" s="6">
        <v>15243</v>
      </c>
      <c r="B68" s="5" t="s">
        <v>1869</v>
      </c>
      <c r="C68" s="5" t="s">
        <v>1859</v>
      </c>
      <c r="D68" s="11">
        <v>300000</v>
      </c>
      <c r="E68" s="6" t="s">
        <v>1673</v>
      </c>
      <c r="F68" s="12">
        <v>40842</v>
      </c>
      <c r="G68" s="12">
        <v>40870</v>
      </c>
      <c r="H68" s="13" t="s">
        <v>1870</v>
      </c>
      <c r="I68" s="36" t="s">
        <v>1871</v>
      </c>
      <c r="J68" s="10">
        <v>40910</v>
      </c>
      <c r="K68" s="14" t="s">
        <v>3088</v>
      </c>
      <c r="L68" s="9" t="s">
        <v>1652</v>
      </c>
    </row>
    <row r="69" spans="1:12" ht="32.4" x14ac:dyDescent="0.3">
      <c r="A69" s="6">
        <v>47371</v>
      </c>
      <c r="B69" s="5" t="s">
        <v>1872</v>
      </c>
      <c r="C69" s="5" t="s">
        <v>1679</v>
      </c>
      <c r="D69" s="11">
        <v>600000</v>
      </c>
      <c r="E69" s="6" t="s">
        <v>1680</v>
      </c>
      <c r="F69" s="12">
        <v>40792</v>
      </c>
      <c r="G69" s="12">
        <v>40809</v>
      </c>
      <c r="H69" s="13" t="s">
        <v>1873</v>
      </c>
      <c r="I69" s="36" t="s">
        <v>1874</v>
      </c>
      <c r="J69" s="10">
        <v>40914</v>
      </c>
      <c r="K69" s="14" t="s">
        <v>3093</v>
      </c>
      <c r="L69" s="9" t="s">
        <v>3183</v>
      </c>
    </row>
    <row r="70" spans="1:12" ht="16.2" x14ac:dyDescent="0.3">
      <c r="A70" s="5">
        <v>61613</v>
      </c>
      <c r="B70" s="5" t="s">
        <v>1875</v>
      </c>
      <c r="C70" s="5" t="s">
        <v>1876</v>
      </c>
      <c r="D70" s="11">
        <v>200000</v>
      </c>
      <c r="E70" s="6" t="s">
        <v>1807</v>
      </c>
      <c r="F70" s="12">
        <v>40885</v>
      </c>
      <c r="G70" s="12">
        <v>40903</v>
      </c>
      <c r="H70" s="13" t="s">
        <v>1877</v>
      </c>
      <c r="I70" s="36" t="s">
        <v>1878</v>
      </c>
      <c r="J70" s="10">
        <v>40920</v>
      </c>
      <c r="K70" s="14" t="s">
        <v>3093</v>
      </c>
      <c r="L70" s="9" t="s">
        <v>1652</v>
      </c>
    </row>
    <row r="71" spans="1:12" ht="31.2" x14ac:dyDescent="0.3">
      <c r="A71" s="5">
        <v>24192</v>
      </c>
      <c r="B71" s="5" t="s">
        <v>1879</v>
      </c>
      <c r="C71" s="5" t="s">
        <v>1880</v>
      </c>
      <c r="D71" s="11">
        <v>650000</v>
      </c>
      <c r="E71" s="6" t="s">
        <v>1881</v>
      </c>
      <c r="F71" s="12">
        <v>40876</v>
      </c>
      <c r="G71" s="12">
        <v>40904</v>
      </c>
      <c r="H71" s="13" t="s">
        <v>1882</v>
      </c>
      <c r="I71" s="36" t="s">
        <v>1883</v>
      </c>
      <c r="J71" s="10">
        <v>40926</v>
      </c>
      <c r="K71" s="14" t="s">
        <v>3088</v>
      </c>
      <c r="L71" s="9" t="s">
        <v>1652</v>
      </c>
    </row>
    <row r="72" spans="1:12" ht="31.2" x14ac:dyDescent="0.3">
      <c r="A72" s="6">
        <v>53553</v>
      </c>
      <c r="B72" s="5" t="s">
        <v>1884</v>
      </c>
      <c r="C72" s="5" t="s">
        <v>1793</v>
      </c>
      <c r="D72" s="11">
        <v>150000</v>
      </c>
      <c r="E72" s="6" t="s">
        <v>1727</v>
      </c>
      <c r="F72" s="12">
        <v>40725</v>
      </c>
      <c r="G72" s="12">
        <v>40758</v>
      </c>
      <c r="H72" s="13" t="s">
        <v>1885</v>
      </c>
      <c r="I72" s="36" t="s">
        <v>1886</v>
      </c>
      <c r="J72" s="10">
        <v>40926</v>
      </c>
      <c r="K72" s="14" t="s">
        <v>3113</v>
      </c>
      <c r="L72" s="9" t="s">
        <v>1652</v>
      </c>
    </row>
    <row r="73" spans="1:12" ht="31.2" x14ac:dyDescent="0.3">
      <c r="A73" s="5">
        <v>15351</v>
      </c>
      <c r="B73" s="5" t="s">
        <v>1887</v>
      </c>
      <c r="C73" s="5" t="s">
        <v>1738</v>
      </c>
      <c r="D73" s="11">
        <v>600000</v>
      </c>
      <c r="E73" s="6" t="s">
        <v>1807</v>
      </c>
      <c r="F73" s="12">
        <v>40900</v>
      </c>
      <c r="G73" s="12">
        <v>40918</v>
      </c>
      <c r="H73" s="13" t="s">
        <v>1888</v>
      </c>
      <c r="I73" s="36" t="s">
        <v>1889</v>
      </c>
      <c r="J73" s="10">
        <v>40959</v>
      </c>
      <c r="K73" s="14" t="s">
        <v>3122</v>
      </c>
      <c r="L73" s="9" t="s">
        <v>1652</v>
      </c>
    </row>
    <row r="74" spans="1:12" ht="31.2" x14ac:dyDescent="0.3">
      <c r="A74" s="5">
        <v>30234</v>
      </c>
      <c r="B74" s="5" t="s">
        <v>1890</v>
      </c>
      <c r="C74" s="5" t="s">
        <v>1679</v>
      </c>
      <c r="D74" s="11">
        <v>300000</v>
      </c>
      <c r="E74" s="6" t="s">
        <v>1727</v>
      </c>
      <c r="F74" s="12">
        <v>40882</v>
      </c>
      <c r="G74" s="12">
        <v>40898</v>
      </c>
      <c r="H74" s="13" t="s">
        <v>1891</v>
      </c>
      <c r="I74" s="41" t="s">
        <v>1892</v>
      </c>
      <c r="J74" s="10">
        <v>40973</v>
      </c>
      <c r="K74" s="14" t="s">
        <v>3087</v>
      </c>
      <c r="L74" s="9" t="s">
        <v>1652</v>
      </c>
    </row>
    <row r="75" spans="1:12" ht="32.4" x14ac:dyDescent="0.3">
      <c r="A75" s="6">
        <v>53092</v>
      </c>
      <c r="B75" s="5" t="s">
        <v>1893</v>
      </c>
      <c r="C75" s="5" t="s">
        <v>1894</v>
      </c>
      <c r="D75" s="11">
        <v>450000</v>
      </c>
      <c r="E75" s="6" t="s">
        <v>1762</v>
      </c>
      <c r="F75" s="12">
        <v>40868</v>
      </c>
      <c r="G75" s="12">
        <v>40896</v>
      </c>
      <c r="H75" s="13" t="s">
        <v>1895</v>
      </c>
      <c r="I75" s="36" t="s">
        <v>1896</v>
      </c>
      <c r="J75" s="10">
        <v>40974</v>
      </c>
      <c r="K75" s="14" t="s">
        <v>3088</v>
      </c>
      <c r="L75" s="9" t="s">
        <v>3123</v>
      </c>
    </row>
    <row r="76" spans="1:12" ht="31.8" x14ac:dyDescent="0.3">
      <c r="A76" s="5">
        <v>25473</v>
      </c>
      <c r="B76" s="5" t="s">
        <v>1897</v>
      </c>
      <c r="C76" s="5" t="s">
        <v>1642</v>
      </c>
      <c r="D76" s="11">
        <v>1000000</v>
      </c>
      <c r="E76" s="6" t="s">
        <v>1658</v>
      </c>
      <c r="F76" s="12">
        <v>40884</v>
      </c>
      <c r="G76" s="12">
        <v>40900</v>
      </c>
      <c r="H76" s="13" t="s">
        <v>1898</v>
      </c>
      <c r="I76" s="36" t="s">
        <v>1899</v>
      </c>
      <c r="J76" s="10">
        <v>40975</v>
      </c>
      <c r="K76" s="14" t="s">
        <v>3124</v>
      </c>
      <c r="L76" s="9" t="s">
        <v>3125</v>
      </c>
    </row>
    <row r="77" spans="1:12" ht="31.2" x14ac:dyDescent="0.3">
      <c r="A77" s="5">
        <v>49241</v>
      </c>
      <c r="B77" s="5" t="s">
        <v>3126</v>
      </c>
      <c r="C77" s="5" t="s">
        <v>1679</v>
      </c>
      <c r="D77" s="11">
        <v>200000</v>
      </c>
      <c r="E77" s="6" t="s">
        <v>1687</v>
      </c>
      <c r="F77" s="12">
        <v>40890</v>
      </c>
      <c r="G77" s="12">
        <v>40906</v>
      </c>
      <c r="H77" s="13" t="s">
        <v>1898</v>
      </c>
      <c r="I77" s="41" t="s">
        <v>1900</v>
      </c>
      <c r="J77" s="10">
        <v>40975</v>
      </c>
      <c r="K77" s="14" t="s">
        <v>3088</v>
      </c>
      <c r="L77" s="9" t="s">
        <v>1652</v>
      </c>
    </row>
    <row r="78" spans="1:12" ht="31.2" x14ac:dyDescent="0.3">
      <c r="A78" s="6">
        <v>55225</v>
      </c>
      <c r="B78" s="5" t="s">
        <v>1901</v>
      </c>
      <c r="C78" s="5" t="s">
        <v>1785</v>
      </c>
      <c r="D78" s="11">
        <v>800000</v>
      </c>
      <c r="E78" s="6" t="s">
        <v>1778</v>
      </c>
      <c r="F78" s="12">
        <v>40767</v>
      </c>
      <c r="G78" s="12">
        <v>40795</v>
      </c>
      <c r="H78" s="13" t="s">
        <v>1902</v>
      </c>
      <c r="I78" s="36" t="s">
        <v>1903</v>
      </c>
      <c r="J78" s="10">
        <v>40976</v>
      </c>
      <c r="K78" s="14" t="s">
        <v>3113</v>
      </c>
      <c r="L78" s="9" t="s">
        <v>3127</v>
      </c>
    </row>
    <row r="79" spans="1:12" ht="31.2" x14ac:dyDescent="0.3">
      <c r="A79" s="5">
        <v>18153</v>
      </c>
      <c r="B79" s="5" t="s">
        <v>1904</v>
      </c>
      <c r="C79" s="5" t="s">
        <v>1642</v>
      </c>
      <c r="D79" s="11">
        <v>750000</v>
      </c>
      <c r="E79" s="6" t="s">
        <v>1905</v>
      </c>
      <c r="F79" s="12">
        <v>40883</v>
      </c>
      <c r="G79" s="12">
        <v>40899</v>
      </c>
      <c r="H79" s="13" t="s">
        <v>1898</v>
      </c>
      <c r="I79" s="36" t="s">
        <v>1906</v>
      </c>
      <c r="J79" s="10">
        <v>40976</v>
      </c>
      <c r="K79" s="14" t="s">
        <v>3128</v>
      </c>
      <c r="L79" s="9" t="s">
        <v>1646</v>
      </c>
    </row>
    <row r="80" spans="1:12" ht="31.2" x14ac:dyDescent="0.3">
      <c r="A80" s="5">
        <v>25474</v>
      </c>
      <c r="B80" s="5" t="s">
        <v>1897</v>
      </c>
      <c r="C80" s="5" t="s">
        <v>1642</v>
      </c>
      <c r="D80" s="11">
        <v>800000</v>
      </c>
      <c r="E80" s="6" t="s">
        <v>1658</v>
      </c>
      <c r="F80" s="12">
        <v>40884</v>
      </c>
      <c r="G80" s="12">
        <v>40900</v>
      </c>
      <c r="H80" s="13" t="s">
        <v>1907</v>
      </c>
      <c r="I80" s="36" t="s">
        <v>1908</v>
      </c>
      <c r="J80" s="10">
        <v>40976</v>
      </c>
      <c r="K80" s="14" t="s">
        <v>3124</v>
      </c>
      <c r="L80" s="9" t="s">
        <v>3129</v>
      </c>
    </row>
    <row r="81" spans="1:12" ht="31.2" x14ac:dyDescent="0.3">
      <c r="A81" s="6">
        <v>55226</v>
      </c>
      <c r="B81" s="5" t="s">
        <v>1901</v>
      </c>
      <c r="C81" s="5" t="s">
        <v>1738</v>
      </c>
      <c r="D81" s="11">
        <v>1200000</v>
      </c>
      <c r="E81" s="6" t="s">
        <v>1778</v>
      </c>
      <c r="F81" s="12">
        <v>40767</v>
      </c>
      <c r="G81" s="12">
        <v>40795</v>
      </c>
      <c r="H81" s="13" t="s">
        <v>1902</v>
      </c>
      <c r="I81" s="36" t="s">
        <v>1909</v>
      </c>
      <c r="J81" s="10">
        <v>40977</v>
      </c>
      <c r="K81" s="14" t="s">
        <v>3108</v>
      </c>
      <c r="L81" s="9" t="s">
        <v>3130</v>
      </c>
    </row>
    <row r="82" spans="1:12" ht="31.2" x14ac:dyDescent="0.3">
      <c r="A82" s="5">
        <v>49441</v>
      </c>
      <c r="B82" s="5" t="s">
        <v>1910</v>
      </c>
      <c r="C82" s="5" t="s">
        <v>1642</v>
      </c>
      <c r="D82" s="11">
        <v>300000</v>
      </c>
      <c r="E82" s="6" t="s">
        <v>1723</v>
      </c>
      <c r="F82" s="12">
        <v>40878</v>
      </c>
      <c r="G82" s="12">
        <v>40896</v>
      </c>
      <c r="H82" s="13" t="s">
        <v>1898</v>
      </c>
      <c r="I82" s="36" t="s">
        <v>1911</v>
      </c>
      <c r="J82" s="10">
        <v>40977</v>
      </c>
      <c r="K82" s="14" t="s">
        <v>3113</v>
      </c>
      <c r="L82" s="9" t="s">
        <v>1646</v>
      </c>
    </row>
    <row r="83" spans="1:12" ht="31.2" x14ac:dyDescent="0.3">
      <c r="A83" s="5">
        <v>61633</v>
      </c>
      <c r="B83" s="5" t="s">
        <v>1912</v>
      </c>
      <c r="C83" s="5" t="s">
        <v>1913</v>
      </c>
      <c r="D83" s="11">
        <v>250000</v>
      </c>
      <c r="E83" s="6" t="s">
        <v>1699</v>
      </c>
      <c r="F83" s="12">
        <v>40904</v>
      </c>
      <c r="G83" s="12">
        <v>40920</v>
      </c>
      <c r="H83" s="13" t="s">
        <v>1914</v>
      </c>
      <c r="I83" s="41" t="s">
        <v>1915</v>
      </c>
      <c r="J83" s="10">
        <v>40981</v>
      </c>
      <c r="K83" s="14" t="s">
        <v>3093</v>
      </c>
      <c r="L83" s="9" t="s">
        <v>1652</v>
      </c>
    </row>
    <row r="84" spans="1:12" ht="31.2" x14ac:dyDescent="0.3">
      <c r="A84" s="6">
        <v>26371</v>
      </c>
      <c r="B84" s="5" t="s">
        <v>3131</v>
      </c>
      <c r="C84" s="5" t="s">
        <v>1653</v>
      </c>
      <c r="D84" s="11">
        <v>600000</v>
      </c>
      <c r="E84" s="6" t="s">
        <v>1680</v>
      </c>
      <c r="F84" s="12">
        <v>40802</v>
      </c>
      <c r="G84" s="12">
        <v>40820</v>
      </c>
      <c r="H84" s="13" t="s">
        <v>1916</v>
      </c>
      <c r="I84" s="41" t="s">
        <v>1917</v>
      </c>
      <c r="J84" s="10">
        <v>40997</v>
      </c>
      <c r="K84" s="14" t="s">
        <v>3087</v>
      </c>
      <c r="L84" s="9" t="s">
        <v>1918</v>
      </c>
    </row>
    <row r="85" spans="1:12" ht="16.2" x14ac:dyDescent="0.3">
      <c r="A85" s="5">
        <v>28882</v>
      </c>
      <c r="B85" s="5" t="s">
        <v>1919</v>
      </c>
      <c r="C85" s="5" t="s">
        <v>1920</v>
      </c>
      <c r="D85" s="11">
        <v>5000000</v>
      </c>
      <c r="E85" s="6" t="s">
        <v>1687</v>
      </c>
      <c r="F85" s="12">
        <v>40975</v>
      </c>
      <c r="G85" s="12">
        <v>41004</v>
      </c>
      <c r="H85" s="13" t="s">
        <v>1921</v>
      </c>
      <c r="I85" s="42" t="s">
        <v>1922</v>
      </c>
      <c r="J85" s="10">
        <v>41022</v>
      </c>
      <c r="K85" s="14" t="s">
        <v>3113</v>
      </c>
      <c r="L85" s="9" t="s">
        <v>1646</v>
      </c>
    </row>
    <row r="86" spans="1:12" ht="64.8" x14ac:dyDescent="0.3">
      <c r="A86" s="6">
        <v>15842</v>
      </c>
      <c r="B86" s="5" t="s">
        <v>1923</v>
      </c>
      <c r="C86" s="5" t="s">
        <v>1803</v>
      </c>
      <c r="D86" s="11">
        <v>287000</v>
      </c>
      <c r="E86" s="6" t="s">
        <v>1680</v>
      </c>
      <c r="F86" s="12">
        <v>40840</v>
      </c>
      <c r="G86" s="12">
        <v>40856</v>
      </c>
      <c r="H86" s="13" t="s">
        <v>1921</v>
      </c>
      <c r="I86" s="41" t="s">
        <v>1924</v>
      </c>
      <c r="J86" s="10">
        <v>41023</v>
      </c>
      <c r="K86" s="14" t="s">
        <v>3109</v>
      </c>
      <c r="L86" s="9" t="s">
        <v>3132</v>
      </c>
    </row>
    <row r="87" spans="1:12" ht="32.4" x14ac:dyDescent="0.3">
      <c r="A87" s="5">
        <v>25281</v>
      </c>
      <c r="B87" s="5" t="s">
        <v>1925</v>
      </c>
      <c r="C87" s="5" t="s">
        <v>1926</v>
      </c>
      <c r="D87" s="11">
        <v>407000</v>
      </c>
      <c r="E87" s="6" t="s">
        <v>1762</v>
      </c>
      <c r="F87" s="12">
        <v>40905</v>
      </c>
      <c r="G87" s="12">
        <v>40994</v>
      </c>
      <c r="H87" s="13" t="s">
        <v>1927</v>
      </c>
      <c r="I87" s="41" t="s">
        <v>1928</v>
      </c>
      <c r="J87" s="10">
        <v>41023</v>
      </c>
      <c r="K87" s="14" t="s">
        <v>3090</v>
      </c>
      <c r="L87" s="9" t="s">
        <v>3133</v>
      </c>
    </row>
    <row r="88" spans="1:12" ht="16.2" x14ac:dyDescent="0.3">
      <c r="A88" s="5">
        <v>89424</v>
      </c>
      <c r="B88" s="5" t="s">
        <v>1929</v>
      </c>
      <c r="C88" s="5" t="s">
        <v>1679</v>
      </c>
      <c r="D88" s="11">
        <v>1200000</v>
      </c>
      <c r="E88" s="6" t="s">
        <v>1930</v>
      </c>
      <c r="F88" s="12">
        <v>40991</v>
      </c>
      <c r="G88" s="12">
        <v>41010</v>
      </c>
      <c r="H88" s="13" t="s">
        <v>1931</v>
      </c>
      <c r="I88" s="41" t="s">
        <v>1932</v>
      </c>
      <c r="J88" s="10">
        <v>41032</v>
      </c>
      <c r="K88" s="14" t="s">
        <v>3134</v>
      </c>
      <c r="L88" s="9" t="s">
        <v>1646</v>
      </c>
    </row>
    <row r="89" spans="1:12" ht="16.2" x14ac:dyDescent="0.3">
      <c r="A89" s="5">
        <v>32842</v>
      </c>
      <c r="B89" s="5" t="s">
        <v>1933</v>
      </c>
      <c r="C89" s="5" t="s">
        <v>1859</v>
      </c>
      <c r="D89" s="11">
        <v>210000</v>
      </c>
      <c r="E89" s="6" t="s">
        <v>1934</v>
      </c>
      <c r="F89" s="12">
        <v>40871</v>
      </c>
      <c r="G89" s="12">
        <v>40889</v>
      </c>
      <c r="H89" s="13" t="s">
        <v>1935</v>
      </c>
      <c r="I89" s="42" t="s">
        <v>1936</v>
      </c>
      <c r="J89" s="10">
        <v>41036</v>
      </c>
      <c r="K89" s="14" t="s">
        <v>3093</v>
      </c>
      <c r="L89" s="9" t="s">
        <v>3135</v>
      </c>
    </row>
    <row r="90" spans="1:12" ht="32.4" x14ac:dyDescent="0.3">
      <c r="A90" s="5">
        <v>33033</v>
      </c>
      <c r="B90" s="5" t="s">
        <v>1937</v>
      </c>
      <c r="C90" s="5" t="s">
        <v>1938</v>
      </c>
      <c r="D90" s="11">
        <v>150000</v>
      </c>
      <c r="E90" s="6" t="s">
        <v>1680</v>
      </c>
      <c r="F90" s="12">
        <v>40946</v>
      </c>
      <c r="G90" s="12">
        <v>40994</v>
      </c>
      <c r="H90" s="13" t="s">
        <v>1939</v>
      </c>
      <c r="I90" s="41" t="s">
        <v>1940</v>
      </c>
      <c r="J90" s="10">
        <v>41036</v>
      </c>
      <c r="K90" s="14" t="s">
        <v>3109</v>
      </c>
      <c r="L90" s="9" t="s">
        <v>3136</v>
      </c>
    </row>
    <row r="91" spans="1:12" ht="32.4" x14ac:dyDescent="0.3">
      <c r="A91" s="5">
        <v>33034</v>
      </c>
      <c r="B91" s="5" t="s">
        <v>1937</v>
      </c>
      <c r="C91" s="5" t="s">
        <v>1859</v>
      </c>
      <c r="D91" s="11">
        <v>100000</v>
      </c>
      <c r="E91" s="6" t="s">
        <v>1680</v>
      </c>
      <c r="F91" s="12">
        <v>40946</v>
      </c>
      <c r="G91" s="12">
        <v>40994</v>
      </c>
      <c r="H91" s="13" t="s">
        <v>1941</v>
      </c>
      <c r="I91" s="41" t="s">
        <v>1940</v>
      </c>
      <c r="J91" s="10">
        <v>41036</v>
      </c>
      <c r="K91" s="14" t="s">
        <v>3109</v>
      </c>
      <c r="L91" s="9" t="s">
        <v>3136</v>
      </c>
    </row>
    <row r="92" spans="1:12" ht="16.2" x14ac:dyDescent="0.3">
      <c r="A92" s="6">
        <v>25052</v>
      </c>
      <c r="B92" s="5" t="s">
        <v>1942</v>
      </c>
      <c r="C92" s="5" t="s">
        <v>1859</v>
      </c>
      <c r="D92" s="11">
        <v>900000</v>
      </c>
      <c r="E92" s="6" t="s">
        <v>1820</v>
      </c>
      <c r="F92" s="12">
        <v>40996</v>
      </c>
      <c r="G92" s="12">
        <v>41015</v>
      </c>
      <c r="H92" s="13" t="s">
        <v>1943</v>
      </c>
      <c r="I92" s="41" t="s">
        <v>1944</v>
      </c>
      <c r="J92" s="10">
        <v>41043</v>
      </c>
      <c r="K92" s="14" t="s">
        <v>3088</v>
      </c>
      <c r="L92" s="9" t="s">
        <v>1652</v>
      </c>
    </row>
    <row r="93" spans="1:12" ht="16.2" x14ac:dyDescent="0.3">
      <c r="A93" s="5">
        <v>54754</v>
      </c>
      <c r="B93" s="5" t="s">
        <v>1945</v>
      </c>
      <c r="C93" s="5" t="s">
        <v>1785</v>
      </c>
      <c r="D93" s="4">
        <v>200000</v>
      </c>
      <c r="E93" s="6" t="s">
        <v>1946</v>
      </c>
      <c r="F93" s="12">
        <v>41008</v>
      </c>
      <c r="G93" s="12">
        <v>41024</v>
      </c>
      <c r="H93" s="12">
        <v>41043</v>
      </c>
      <c r="I93" s="41" t="s">
        <v>1947</v>
      </c>
      <c r="J93" s="10">
        <v>41061</v>
      </c>
      <c r="K93" s="14" t="s">
        <v>3137</v>
      </c>
      <c r="L93" s="9" t="s">
        <v>1948</v>
      </c>
    </row>
    <row r="94" spans="1:12" ht="16.2" x14ac:dyDescent="0.3">
      <c r="A94" s="5">
        <v>54755</v>
      </c>
      <c r="B94" s="5" t="s">
        <v>1945</v>
      </c>
      <c r="C94" s="5" t="s">
        <v>1785</v>
      </c>
      <c r="D94" s="4">
        <v>200000</v>
      </c>
      <c r="E94" s="6" t="s">
        <v>1946</v>
      </c>
      <c r="F94" s="12">
        <v>41008</v>
      </c>
      <c r="G94" s="12">
        <v>41024</v>
      </c>
      <c r="H94" s="12">
        <v>41043</v>
      </c>
      <c r="I94" s="41" t="s">
        <v>1947</v>
      </c>
      <c r="J94" s="10">
        <v>41061</v>
      </c>
      <c r="K94" s="14" t="s">
        <v>3138</v>
      </c>
      <c r="L94" s="9" t="s">
        <v>1646</v>
      </c>
    </row>
    <row r="95" spans="1:12" ht="16.2" x14ac:dyDescent="0.3">
      <c r="A95" s="5">
        <v>54756</v>
      </c>
      <c r="B95" s="5" t="s">
        <v>1945</v>
      </c>
      <c r="C95" s="5" t="s">
        <v>1949</v>
      </c>
      <c r="D95" s="4">
        <v>300000</v>
      </c>
      <c r="E95" s="6" t="s">
        <v>1946</v>
      </c>
      <c r="F95" s="12">
        <v>41008</v>
      </c>
      <c r="G95" s="12">
        <v>41024</v>
      </c>
      <c r="H95" s="12">
        <v>41043</v>
      </c>
      <c r="I95" s="41" t="s">
        <v>1947</v>
      </c>
      <c r="J95" s="10">
        <v>41061</v>
      </c>
      <c r="K95" s="14" t="s">
        <v>3138</v>
      </c>
      <c r="L95" s="9" t="s">
        <v>1652</v>
      </c>
    </row>
    <row r="96" spans="1:12" ht="16.2" x14ac:dyDescent="0.3">
      <c r="A96" s="5">
        <v>84031</v>
      </c>
      <c r="B96" s="5" t="s">
        <v>1950</v>
      </c>
      <c r="C96" s="5" t="s">
        <v>1642</v>
      </c>
      <c r="D96" s="4">
        <v>170000</v>
      </c>
      <c r="E96" s="6" t="s">
        <v>1951</v>
      </c>
      <c r="F96" s="12">
        <v>41012</v>
      </c>
      <c r="G96" s="12">
        <v>41031</v>
      </c>
      <c r="H96" s="12" t="s">
        <v>1952</v>
      </c>
      <c r="I96" s="9" t="s">
        <v>3184</v>
      </c>
      <c r="J96" s="10">
        <v>41059</v>
      </c>
      <c r="K96" s="14" t="s">
        <v>3109</v>
      </c>
      <c r="L96" s="9" t="s">
        <v>1652</v>
      </c>
    </row>
    <row r="97" spans="1:12" ht="16.2" x14ac:dyDescent="0.3">
      <c r="A97" s="5">
        <v>24622</v>
      </c>
      <c r="B97" s="5" t="s">
        <v>1953</v>
      </c>
      <c r="C97" s="5" t="s">
        <v>1786</v>
      </c>
      <c r="D97" s="4">
        <v>200000</v>
      </c>
      <c r="E97" s="6" t="s">
        <v>1954</v>
      </c>
      <c r="F97" s="12">
        <v>41029</v>
      </c>
      <c r="G97" s="12">
        <v>41046</v>
      </c>
      <c r="H97" s="12" t="s">
        <v>1955</v>
      </c>
      <c r="I97" s="42" t="s">
        <v>1956</v>
      </c>
      <c r="J97" s="10" t="s">
        <v>3185</v>
      </c>
      <c r="K97" s="14" t="s">
        <v>3107</v>
      </c>
      <c r="L97" s="9" t="s">
        <v>1646</v>
      </c>
    </row>
    <row r="98" spans="1:12" ht="16.2" x14ac:dyDescent="0.3">
      <c r="A98" s="5">
        <v>24623</v>
      </c>
      <c r="B98" s="5" t="s">
        <v>1953</v>
      </c>
      <c r="C98" s="6" t="s">
        <v>1679</v>
      </c>
      <c r="D98" s="4">
        <v>200000</v>
      </c>
      <c r="E98" s="6" t="s">
        <v>1954</v>
      </c>
      <c r="F98" s="12">
        <v>41029</v>
      </c>
      <c r="G98" s="12">
        <v>41046</v>
      </c>
      <c r="H98" s="12" t="s">
        <v>1955</v>
      </c>
      <c r="I98" s="42" t="s">
        <v>1957</v>
      </c>
      <c r="J98" s="10" t="s">
        <v>3186</v>
      </c>
      <c r="K98" s="14" t="s">
        <v>3092</v>
      </c>
      <c r="L98" s="9" t="s">
        <v>1646</v>
      </c>
    </row>
    <row r="99" spans="1:12" ht="32.4" x14ac:dyDescent="0.3">
      <c r="A99" s="5">
        <v>25143</v>
      </c>
      <c r="B99" s="5" t="s">
        <v>1958</v>
      </c>
      <c r="C99" s="5" t="s">
        <v>1642</v>
      </c>
      <c r="D99" s="11">
        <v>600000</v>
      </c>
      <c r="E99" s="6" t="s">
        <v>1727</v>
      </c>
      <c r="F99" s="12">
        <v>40907</v>
      </c>
      <c r="G99" s="12">
        <v>40983</v>
      </c>
      <c r="H99" s="13" t="s">
        <v>1959</v>
      </c>
      <c r="I99" s="41" t="s">
        <v>1960</v>
      </c>
      <c r="J99" s="10" t="s">
        <v>3186</v>
      </c>
      <c r="K99" s="14" t="s">
        <v>3139</v>
      </c>
      <c r="L99" s="9" t="s">
        <v>3140</v>
      </c>
    </row>
    <row r="100" spans="1:12" ht="16.2" x14ac:dyDescent="0.3">
      <c r="A100" s="5">
        <v>61392</v>
      </c>
      <c r="B100" s="5" t="s">
        <v>1961</v>
      </c>
      <c r="C100" s="5" t="s">
        <v>1777</v>
      </c>
      <c r="D100" s="4">
        <v>700000</v>
      </c>
      <c r="E100" s="6" t="s">
        <v>3141</v>
      </c>
      <c r="F100" s="12">
        <v>41029</v>
      </c>
      <c r="G100" s="12">
        <v>41046</v>
      </c>
      <c r="H100" s="13" t="s">
        <v>1962</v>
      </c>
      <c r="I100" s="42" t="s">
        <v>3187</v>
      </c>
      <c r="J100" s="10" t="s">
        <v>3188</v>
      </c>
      <c r="K100" s="14" t="s">
        <v>3087</v>
      </c>
      <c r="L100" s="9" t="s">
        <v>1652</v>
      </c>
    </row>
    <row r="101" spans="1:12" ht="31.8" x14ac:dyDescent="0.3">
      <c r="A101" s="5">
        <v>49391</v>
      </c>
      <c r="B101" s="5" t="s">
        <v>1963</v>
      </c>
      <c r="C101" s="5" t="s">
        <v>1793</v>
      </c>
      <c r="D101" s="4">
        <v>300000</v>
      </c>
      <c r="E101" s="5" t="s">
        <v>1964</v>
      </c>
      <c r="F101" s="7">
        <v>41044</v>
      </c>
      <c r="G101" s="12">
        <v>41060</v>
      </c>
      <c r="H101" s="13" t="s">
        <v>1965</v>
      </c>
      <c r="I101" s="39">
        <v>21.57</v>
      </c>
      <c r="J101" s="10" t="s">
        <v>3189</v>
      </c>
      <c r="K101" s="14" t="s">
        <v>3088</v>
      </c>
      <c r="L101" s="16" t="s">
        <v>3142</v>
      </c>
    </row>
    <row r="102" spans="1:12" ht="16.2" x14ac:dyDescent="0.3">
      <c r="A102" s="5">
        <v>99411</v>
      </c>
      <c r="B102" s="5" t="s">
        <v>1966</v>
      </c>
      <c r="C102" s="5" t="s">
        <v>1967</v>
      </c>
      <c r="D102" s="4">
        <v>2525000</v>
      </c>
      <c r="E102" s="5" t="s">
        <v>1954</v>
      </c>
      <c r="F102" s="7">
        <v>41047</v>
      </c>
      <c r="G102" s="12">
        <v>41058</v>
      </c>
      <c r="H102" s="13" t="s">
        <v>1968</v>
      </c>
      <c r="I102" s="39" t="s">
        <v>1969</v>
      </c>
      <c r="J102" s="10" t="s">
        <v>3190</v>
      </c>
      <c r="K102" s="14" t="s">
        <v>3089</v>
      </c>
      <c r="L102" s="9" t="s">
        <v>3143</v>
      </c>
    </row>
    <row r="103" spans="1:12" ht="16.2" x14ac:dyDescent="0.3">
      <c r="A103" s="5">
        <v>61153</v>
      </c>
      <c r="B103" s="5" t="s">
        <v>1970</v>
      </c>
      <c r="C103" s="5" t="s">
        <v>1738</v>
      </c>
      <c r="D103" s="4">
        <v>800000</v>
      </c>
      <c r="E103" s="6" t="s">
        <v>1971</v>
      </c>
      <c r="F103" s="12">
        <v>41029</v>
      </c>
      <c r="G103" s="12">
        <v>41046</v>
      </c>
      <c r="H103" s="13" t="s">
        <v>1972</v>
      </c>
      <c r="I103" s="42" t="s">
        <v>1973</v>
      </c>
      <c r="J103" s="10" t="s">
        <v>3191</v>
      </c>
      <c r="K103" s="14" t="s">
        <v>3113</v>
      </c>
      <c r="L103" s="9" t="s">
        <v>1646</v>
      </c>
    </row>
    <row r="104" spans="1:12" ht="16.2" x14ac:dyDescent="0.3">
      <c r="A104" s="5">
        <v>47141</v>
      </c>
      <c r="B104" s="5" t="s">
        <v>1974</v>
      </c>
      <c r="C104" s="5" t="s">
        <v>1793</v>
      </c>
      <c r="D104" s="4">
        <v>150000</v>
      </c>
      <c r="E104" s="5" t="s">
        <v>1975</v>
      </c>
      <c r="F104" s="7">
        <v>41032</v>
      </c>
      <c r="G104" s="7">
        <v>41050</v>
      </c>
      <c r="H104" s="13">
        <v>41071</v>
      </c>
      <c r="I104" s="39" t="s">
        <v>1976</v>
      </c>
      <c r="J104" s="10">
        <v>41082</v>
      </c>
      <c r="K104" s="14" t="s">
        <v>3096</v>
      </c>
      <c r="L104" s="9" t="s">
        <v>1652</v>
      </c>
    </row>
    <row r="105" spans="1:12" ht="16.2" x14ac:dyDescent="0.3">
      <c r="A105" s="5">
        <v>47142</v>
      </c>
      <c r="B105" s="5" t="s">
        <v>1974</v>
      </c>
      <c r="C105" s="6" t="s">
        <v>1642</v>
      </c>
      <c r="D105" s="4">
        <v>100000</v>
      </c>
      <c r="E105" s="5" t="s">
        <v>1975</v>
      </c>
      <c r="F105" s="7">
        <v>41032</v>
      </c>
      <c r="G105" s="12">
        <v>41050</v>
      </c>
      <c r="H105" s="13">
        <v>41071</v>
      </c>
      <c r="I105" s="39" t="s">
        <v>1977</v>
      </c>
      <c r="J105" s="10" t="s">
        <v>3192</v>
      </c>
      <c r="K105" s="14" t="s">
        <v>3109</v>
      </c>
      <c r="L105" s="16" t="s">
        <v>1652</v>
      </c>
    </row>
    <row r="106" spans="1:12" ht="16.2" x14ac:dyDescent="0.3">
      <c r="A106" s="5">
        <v>36651</v>
      </c>
      <c r="B106" s="5" t="s">
        <v>3144</v>
      </c>
      <c r="C106" s="5" t="s">
        <v>1679</v>
      </c>
      <c r="D106" s="4">
        <v>300000</v>
      </c>
      <c r="E106" s="5" t="s">
        <v>1978</v>
      </c>
      <c r="F106" s="7">
        <v>41038</v>
      </c>
      <c r="G106" s="12">
        <v>41054</v>
      </c>
      <c r="H106" s="13">
        <v>41068</v>
      </c>
      <c r="I106" s="39" t="s">
        <v>1979</v>
      </c>
      <c r="J106" s="10" t="s">
        <v>3193</v>
      </c>
      <c r="K106" s="14" t="s">
        <v>3088</v>
      </c>
      <c r="L106" s="16" t="s">
        <v>1652</v>
      </c>
    </row>
    <row r="107" spans="1:12" ht="16.2" x14ac:dyDescent="0.3">
      <c r="A107" s="5">
        <v>1504</v>
      </c>
      <c r="B107" s="5" t="s">
        <v>1980</v>
      </c>
      <c r="C107" s="5" t="s">
        <v>1738</v>
      </c>
      <c r="D107" s="4">
        <v>3000000</v>
      </c>
      <c r="E107" s="5" t="s">
        <v>1981</v>
      </c>
      <c r="F107" s="7" t="s">
        <v>1982</v>
      </c>
      <c r="G107" s="12">
        <v>41075</v>
      </c>
      <c r="H107" s="13" t="s">
        <v>1983</v>
      </c>
      <c r="I107" s="39" t="s">
        <v>1984</v>
      </c>
      <c r="J107" s="10" t="s">
        <v>3194</v>
      </c>
      <c r="K107" s="14" t="s">
        <v>3089</v>
      </c>
      <c r="L107" s="16" t="s">
        <v>1652</v>
      </c>
    </row>
    <row r="108" spans="1:12" ht="16.2" x14ac:dyDescent="0.3">
      <c r="A108" s="5">
        <v>36321</v>
      </c>
      <c r="B108" s="5" t="s">
        <v>1985</v>
      </c>
      <c r="C108" s="5" t="s">
        <v>1642</v>
      </c>
      <c r="D108" s="4">
        <v>200000</v>
      </c>
      <c r="E108" s="5" t="s">
        <v>1715</v>
      </c>
      <c r="F108" s="7">
        <v>41026</v>
      </c>
      <c r="G108" s="12">
        <v>41045</v>
      </c>
      <c r="H108" s="13" t="s">
        <v>1986</v>
      </c>
      <c r="I108" s="39" t="s">
        <v>1987</v>
      </c>
      <c r="J108" s="10" t="s">
        <v>3195</v>
      </c>
      <c r="K108" s="14" t="s">
        <v>3086</v>
      </c>
      <c r="L108" s="16" t="s">
        <v>1646</v>
      </c>
    </row>
    <row r="109" spans="1:12" ht="32.4" x14ac:dyDescent="0.3">
      <c r="A109" s="5">
        <v>99461</v>
      </c>
      <c r="B109" s="6" t="s">
        <v>3145</v>
      </c>
      <c r="C109" s="5" t="s">
        <v>1988</v>
      </c>
      <c r="D109" s="4">
        <v>700000</v>
      </c>
      <c r="E109" s="6" t="s">
        <v>1687</v>
      </c>
      <c r="F109" s="12">
        <v>41026</v>
      </c>
      <c r="G109" s="12">
        <v>41045</v>
      </c>
      <c r="H109" s="13" t="s">
        <v>1989</v>
      </c>
      <c r="I109" s="41" t="s">
        <v>1990</v>
      </c>
      <c r="J109" s="10" t="s">
        <v>3196</v>
      </c>
      <c r="K109" s="14" t="s">
        <v>3088</v>
      </c>
      <c r="L109" s="16" t="s">
        <v>3146</v>
      </c>
    </row>
    <row r="110" spans="1:12" ht="16.2" x14ac:dyDescent="0.3">
      <c r="A110" s="5">
        <v>33901</v>
      </c>
      <c r="B110" s="5" t="s">
        <v>1991</v>
      </c>
      <c r="C110" s="5" t="s">
        <v>1642</v>
      </c>
      <c r="D110" s="4">
        <v>400000</v>
      </c>
      <c r="E110" s="5" t="s">
        <v>1992</v>
      </c>
      <c r="F110" s="7">
        <v>41078</v>
      </c>
      <c r="G110" s="12">
        <v>41094</v>
      </c>
      <c r="H110" s="13" t="s">
        <v>1993</v>
      </c>
      <c r="I110" s="39" t="s">
        <v>1994</v>
      </c>
      <c r="J110" s="10" t="s">
        <v>3196</v>
      </c>
      <c r="K110" s="14" t="s">
        <v>3089</v>
      </c>
      <c r="L110" s="9" t="s">
        <v>1652</v>
      </c>
    </row>
    <row r="111" spans="1:12" ht="16.2" x14ac:dyDescent="0.3">
      <c r="A111" s="5">
        <v>36621</v>
      </c>
      <c r="B111" s="5" t="s">
        <v>1995</v>
      </c>
      <c r="C111" s="5" t="s">
        <v>1996</v>
      </c>
      <c r="D111" s="4">
        <v>250000</v>
      </c>
      <c r="E111" s="5" t="s">
        <v>1997</v>
      </c>
      <c r="F111" s="7">
        <v>41054</v>
      </c>
      <c r="G111" s="12">
        <v>41072</v>
      </c>
      <c r="H111" s="13" t="s">
        <v>1998</v>
      </c>
      <c r="I111" s="39" t="s">
        <v>1999</v>
      </c>
      <c r="J111" s="10" t="s">
        <v>3197</v>
      </c>
      <c r="K111" s="14" t="s">
        <v>3088</v>
      </c>
      <c r="L111" s="16" t="s">
        <v>1652</v>
      </c>
    </row>
    <row r="112" spans="1:12" ht="16.2" x14ac:dyDescent="0.3">
      <c r="A112" s="5">
        <v>36622</v>
      </c>
      <c r="B112" s="5" t="s">
        <v>2000</v>
      </c>
      <c r="C112" s="6" t="s">
        <v>1711</v>
      </c>
      <c r="D112" s="4">
        <v>50000</v>
      </c>
      <c r="E112" s="5" t="s">
        <v>1997</v>
      </c>
      <c r="F112" s="7">
        <v>41054</v>
      </c>
      <c r="G112" s="12">
        <v>41072</v>
      </c>
      <c r="H112" s="13" t="s">
        <v>2001</v>
      </c>
      <c r="I112" s="39" t="s">
        <v>2002</v>
      </c>
      <c r="J112" s="10" t="s">
        <v>3196</v>
      </c>
      <c r="K112" s="14" t="s">
        <v>3109</v>
      </c>
      <c r="L112" s="16" t="s">
        <v>1652</v>
      </c>
    </row>
    <row r="113" spans="1:12" ht="16.2" x14ac:dyDescent="0.3">
      <c r="A113" s="5">
        <v>49741</v>
      </c>
      <c r="B113" s="5" t="s">
        <v>2003</v>
      </c>
      <c r="C113" s="5" t="s">
        <v>1679</v>
      </c>
      <c r="D113" s="4">
        <v>350000</v>
      </c>
      <c r="E113" s="5" t="s">
        <v>1992</v>
      </c>
      <c r="F113" s="7">
        <v>41064</v>
      </c>
      <c r="G113" s="12">
        <v>41080</v>
      </c>
      <c r="H113" s="13" t="s">
        <v>1989</v>
      </c>
      <c r="I113" s="39" t="s">
        <v>2004</v>
      </c>
      <c r="J113" s="10" t="s">
        <v>3198</v>
      </c>
      <c r="K113" s="14" t="s">
        <v>3093</v>
      </c>
      <c r="L113" s="16" t="s">
        <v>1652</v>
      </c>
    </row>
    <row r="114" spans="1:12" ht="16.2" x14ac:dyDescent="0.3">
      <c r="A114" s="5">
        <v>44301</v>
      </c>
      <c r="B114" s="5" t="s">
        <v>2005</v>
      </c>
      <c r="C114" s="5" t="s">
        <v>1679</v>
      </c>
      <c r="D114" s="4">
        <v>300000</v>
      </c>
      <c r="E114" s="5" t="s">
        <v>1992</v>
      </c>
      <c r="F114" s="7">
        <v>41081</v>
      </c>
      <c r="G114" s="12">
        <v>41099</v>
      </c>
      <c r="H114" s="13" t="s">
        <v>2006</v>
      </c>
      <c r="I114" s="39" t="s">
        <v>2007</v>
      </c>
      <c r="J114" s="10" t="s">
        <v>3199</v>
      </c>
      <c r="K114" s="14" t="s">
        <v>3093</v>
      </c>
      <c r="L114" s="9" t="s">
        <v>1652</v>
      </c>
    </row>
    <row r="115" spans="1:12" ht="16.2" x14ac:dyDescent="0.3">
      <c r="A115" s="5">
        <v>20223</v>
      </c>
      <c r="B115" s="5" t="s">
        <v>2008</v>
      </c>
      <c r="C115" s="5" t="s">
        <v>1880</v>
      </c>
      <c r="D115" s="4">
        <v>300000</v>
      </c>
      <c r="E115" s="5" t="s">
        <v>2009</v>
      </c>
      <c r="F115" s="7">
        <v>41075</v>
      </c>
      <c r="G115" s="12">
        <v>41094</v>
      </c>
      <c r="H115" s="13" t="s">
        <v>2010</v>
      </c>
      <c r="I115" s="39" t="s">
        <v>2011</v>
      </c>
      <c r="J115" s="10" t="s">
        <v>3200</v>
      </c>
      <c r="K115" s="14" t="s">
        <v>3088</v>
      </c>
      <c r="L115" s="16" t="s">
        <v>3147</v>
      </c>
    </row>
    <row r="116" spans="1:12" ht="16.2" x14ac:dyDescent="0.3">
      <c r="A116" s="5">
        <v>30614</v>
      </c>
      <c r="B116" s="5" t="s">
        <v>2012</v>
      </c>
      <c r="C116" s="5" t="s">
        <v>1679</v>
      </c>
      <c r="D116" s="4">
        <v>1500000</v>
      </c>
      <c r="E116" s="5" t="s">
        <v>1687</v>
      </c>
      <c r="F116" s="7">
        <v>41073</v>
      </c>
      <c r="G116" s="12">
        <v>41089</v>
      </c>
      <c r="H116" s="13" t="s">
        <v>2013</v>
      </c>
      <c r="I116" s="39" t="s">
        <v>2014</v>
      </c>
      <c r="J116" s="10" t="s">
        <v>3200</v>
      </c>
      <c r="K116" s="14" t="s">
        <v>3086</v>
      </c>
      <c r="L116" s="16" t="s">
        <v>3148</v>
      </c>
    </row>
    <row r="117" spans="1:12" ht="16.2" x14ac:dyDescent="0.3">
      <c r="A117" s="5">
        <v>14422</v>
      </c>
      <c r="B117" s="5" t="s">
        <v>2015</v>
      </c>
      <c r="C117" s="5" t="s">
        <v>1988</v>
      </c>
      <c r="D117" s="4">
        <v>800000</v>
      </c>
      <c r="E117" s="5" t="s">
        <v>1992</v>
      </c>
      <c r="F117" s="7">
        <v>41089</v>
      </c>
      <c r="G117" s="12">
        <v>41107</v>
      </c>
      <c r="H117" s="13" t="s">
        <v>2016</v>
      </c>
      <c r="I117" s="39" t="s">
        <v>2017</v>
      </c>
      <c r="J117" s="10" t="s">
        <v>3201</v>
      </c>
      <c r="K117" s="14" t="s">
        <v>3088</v>
      </c>
      <c r="L117" s="9" t="s">
        <v>1652</v>
      </c>
    </row>
    <row r="118" spans="1:12" ht="16.2" x14ac:dyDescent="0.3">
      <c r="A118" s="5">
        <v>24062</v>
      </c>
      <c r="B118" s="5" t="s">
        <v>2018</v>
      </c>
      <c r="C118" s="5" t="s">
        <v>2019</v>
      </c>
      <c r="D118" s="4">
        <v>800000</v>
      </c>
      <c r="E118" s="5" t="s">
        <v>2020</v>
      </c>
      <c r="F118" s="7">
        <v>41086</v>
      </c>
      <c r="G118" s="12">
        <v>41114</v>
      </c>
      <c r="H118" s="13" t="s">
        <v>2021</v>
      </c>
      <c r="I118" s="39" t="s">
        <v>2022</v>
      </c>
      <c r="J118" s="10" t="s">
        <v>3202</v>
      </c>
      <c r="K118" s="14" t="s">
        <v>3149</v>
      </c>
      <c r="L118" s="9" t="s">
        <v>1652</v>
      </c>
    </row>
    <row r="119" spans="1:12" ht="16.2" x14ac:dyDescent="0.3">
      <c r="A119" s="5">
        <v>240601</v>
      </c>
      <c r="B119" s="5" t="s">
        <v>2023</v>
      </c>
      <c r="C119" s="5" t="s">
        <v>2024</v>
      </c>
      <c r="D119" s="4">
        <v>700000</v>
      </c>
      <c r="E119" s="5" t="s">
        <v>2020</v>
      </c>
      <c r="F119" s="7">
        <v>41086</v>
      </c>
      <c r="G119" s="12">
        <v>41114</v>
      </c>
      <c r="H119" s="13" t="s">
        <v>2021</v>
      </c>
      <c r="I119" s="39" t="s">
        <v>2025</v>
      </c>
      <c r="J119" s="10" t="s">
        <v>3202</v>
      </c>
      <c r="K119" s="14" t="s">
        <v>3093</v>
      </c>
      <c r="L119" s="9" t="s">
        <v>1652</v>
      </c>
    </row>
    <row r="120" spans="1:12" ht="16.2" x14ac:dyDescent="0.3">
      <c r="A120" s="5">
        <v>1733</v>
      </c>
      <c r="B120" s="5" t="s">
        <v>2026</v>
      </c>
      <c r="C120" s="5" t="s">
        <v>1738</v>
      </c>
      <c r="D120" s="4">
        <v>400000</v>
      </c>
      <c r="E120" s="5" t="s">
        <v>1954</v>
      </c>
      <c r="F120" s="7">
        <v>41087</v>
      </c>
      <c r="G120" s="12">
        <v>41103</v>
      </c>
      <c r="H120" s="13" t="s">
        <v>2027</v>
      </c>
      <c r="I120" s="39" t="s">
        <v>2028</v>
      </c>
      <c r="J120" s="10" t="s">
        <v>3203</v>
      </c>
      <c r="K120" s="14" t="s">
        <v>3150</v>
      </c>
      <c r="L120" s="9" t="s">
        <v>1652</v>
      </c>
    </row>
    <row r="121" spans="1:12" ht="16.2" x14ac:dyDescent="0.3">
      <c r="A121" s="6">
        <v>36981</v>
      </c>
      <c r="B121" s="5" t="s">
        <v>2029</v>
      </c>
      <c r="C121" s="5" t="s">
        <v>1642</v>
      </c>
      <c r="D121" s="4">
        <v>1000000</v>
      </c>
      <c r="E121" s="6" t="s">
        <v>1954</v>
      </c>
      <c r="F121" s="12">
        <v>41001</v>
      </c>
      <c r="G121" s="12">
        <v>41018</v>
      </c>
      <c r="H121" s="13" t="s">
        <v>2030</v>
      </c>
      <c r="I121" s="9" t="s">
        <v>2031</v>
      </c>
      <c r="J121" s="10" t="s">
        <v>3204</v>
      </c>
      <c r="K121" s="14" t="s">
        <v>3151</v>
      </c>
      <c r="L121" s="9" t="s">
        <v>3152</v>
      </c>
    </row>
    <row r="122" spans="1:12" ht="16.2" x14ac:dyDescent="0.3">
      <c r="A122" s="5">
        <v>6217</v>
      </c>
      <c r="B122" s="5" t="s">
        <v>2032</v>
      </c>
      <c r="C122" s="5" t="s">
        <v>1711</v>
      </c>
      <c r="D122" s="4">
        <v>260000</v>
      </c>
      <c r="E122" s="5" t="s">
        <v>1978</v>
      </c>
      <c r="F122" s="7">
        <v>41044</v>
      </c>
      <c r="G122" s="12">
        <v>41081</v>
      </c>
      <c r="H122" s="15">
        <v>41128</v>
      </c>
      <c r="I122" s="39" t="s">
        <v>2033</v>
      </c>
      <c r="J122" s="10" t="s">
        <v>3205</v>
      </c>
      <c r="K122" s="14" t="s">
        <v>3093</v>
      </c>
      <c r="L122" s="16" t="s">
        <v>3153</v>
      </c>
    </row>
    <row r="123" spans="1:12" ht="16.2" x14ac:dyDescent="0.3">
      <c r="A123" s="5">
        <v>6177</v>
      </c>
      <c r="B123" s="5" t="s">
        <v>2034</v>
      </c>
      <c r="C123" s="5" t="s">
        <v>1913</v>
      </c>
      <c r="D123" s="4">
        <v>500000</v>
      </c>
      <c r="E123" s="5" t="s">
        <v>2035</v>
      </c>
      <c r="F123" s="7">
        <v>41065</v>
      </c>
      <c r="G123" s="12">
        <v>41081</v>
      </c>
      <c r="H123" s="5" t="s">
        <v>2036</v>
      </c>
      <c r="I123" s="39" t="s">
        <v>2037</v>
      </c>
      <c r="J123" s="10" t="s">
        <v>3206</v>
      </c>
      <c r="K123" s="14" t="s">
        <v>3154</v>
      </c>
      <c r="L123" s="16" t="s">
        <v>1646</v>
      </c>
    </row>
    <row r="124" spans="1:12" ht="16.2" x14ac:dyDescent="0.3">
      <c r="A124" s="5">
        <v>1477</v>
      </c>
      <c r="B124" s="5" t="s">
        <v>2038</v>
      </c>
      <c r="C124" s="5" t="s">
        <v>1684</v>
      </c>
      <c r="D124" s="4">
        <v>700000</v>
      </c>
      <c r="E124" s="5" t="s">
        <v>2039</v>
      </c>
      <c r="F124" s="7">
        <v>41071</v>
      </c>
      <c r="G124" s="12">
        <v>41087</v>
      </c>
      <c r="H124" s="13" t="s">
        <v>2040</v>
      </c>
      <c r="I124" s="39" t="s">
        <v>2041</v>
      </c>
      <c r="J124" s="10" t="s">
        <v>3207</v>
      </c>
      <c r="K124" s="14" t="s">
        <v>3155</v>
      </c>
      <c r="L124" s="16" t="s">
        <v>1646</v>
      </c>
    </row>
    <row r="125" spans="1:12" ht="16.2" x14ac:dyDescent="0.3">
      <c r="A125" s="5">
        <v>4739</v>
      </c>
      <c r="B125" s="5" t="s">
        <v>2042</v>
      </c>
      <c r="C125" s="5" t="s">
        <v>2043</v>
      </c>
      <c r="D125" s="4">
        <v>400000</v>
      </c>
      <c r="E125" s="5" t="s">
        <v>2009</v>
      </c>
      <c r="F125" s="7">
        <v>41102</v>
      </c>
      <c r="G125" s="12">
        <v>41120</v>
      </c>
      <c r="H125" s="13" t="s">
        <v>2044</v>
      </c>
      <c r="I125" s="39" t="s">
        <v>2045</v>
      </c>
      <c r="J125" s="10" t="s">
        <v>3208</v>
      </c>
      <c r="K125" s="14" t="s">
        <v>3156</v>
      </c>
      <c r="L125" s="16" t="s">
        <v>1646</v>
      </c>
    </row>
    <row r="126" spans="1:12" ht="16.2" x14ac:dyDescent="0.3">
      <c r="A126" s="5">
        <v>2537</v>
      </c>
      <c r="B126" s="5" t="s">
        <v>2046</v>
      </c>
      <c r="C126" s="5" t="s">
        <v>1913</v>
      </c>
      <c r="D126" s="4">
        <v>176750</v>
      </c>
      <c r="E126" s="5" t="s">
        <v>2035</v>
      </c>
      <c r="F126" s="7">
        <v>41106</v>
      </c>
      <c r="G126" s="12">
        <v>41135</v>
      </c>
      <c r="H126" s="13" t="s">
        <v>2047</v>
      </c>
      <c r="I126" s="39" t="s">
        <v>2048</v>
      </c>
      <c r="J126" s="10" t="s">
        <v>3209</v>
      </c>
      <c r="K126" s="14" t="s">
        <v>3090</v>
      </c>
      <c r="L126" s="16" t="s">
        <v>1646</v>
      </c>
    </row>
    <row r="127" spans="1:12" ht="16.2" x14ac:dyDescent="0.3">
      <c r="A127" s="5">
        <v>5388</v>
      </c>
      <c r="B127" s="5" t="s">
        <v>2049</v>
      </c>
      <c r="C127" s="5" t="s">
        <v>1679</v>
      </c>
      <c r="D127" s="4">
        <v>600000</v>
      </c>
      <c r="E127" s="5" t="s">
        <v>2020</v>
      </c>
      <c r="F127" s="7">
        <v>41115</v>
      </c>
      <c r="G127" s="12">
        <v>41135</v>
      </c>
      <c r="H127" s="13" t="s">
        <v>2050</v>
      </c>
      <c r="I127" s="39" t="s">
        <v>2051</v>
      </c>
      <c r="J127" s="10" t="s">
        <v>3209</v>
      </c>
      <c r="K127" s="14" t="s">
        <v>2052</v>
      </c>
      <c r="L127" s="16" t="s">
        <v>1646</v>
      </c>
    </row>
    <row r="128" spans="1:12" ht="16.2" x14ac:dyDescent="0.3">
      <c r="A128" s="5">
        <v>25374</v>
      </c>
      <c r="B128" s="5" t="s">
        <v>2053</v>
      </c>
      <c r="C128" s="5" t="s">
        <v>1653</v>
      </c>
      <c r="D128" s="4">
        <v>130000</v>
      </c>
      <c r="E128" s="5" t="s">
        <v>2035</v>
      </c>
      <c r="F128" s="7">
        <v>41106</v>
      </c>
      <c r="G128" s="12">
        <v>41135</v>
      </c>
      <c r="H128" s="13" t="s">
        <v>2047</v>
      </c>
      <c r="I128" s="39" t="s">
        <v>2054</v>
      </c>
      <c r="J128" s="10" t="s">
        <v>3210</v>
      </c>
      <c r="K128" s="14" t="s">
        <v>3090</v>
      </c>
      <c r="L128" s="16" t="s">
        <v>1646</v>
      </c>
    </row>
    <row r="129" spans="1:12" ht="32.4" x14ac:dyDescent="0.3">
      <c r="A129" s="5">
        <v>41132</v>
      </c>
      <c r="B129" s="5" t="s">
        <v>2055</v>
      </c>
      <c r="C129" s="5" t="s">
        <v>1653</v>
      </c>
      <c r="D129" s="4">
        <v>200000</v>
      </c>
      <c r="E129" s="5" t="s">
        <v>2056</v>
      </c>
      <c r="F129" s="7">
        <v>41106</v>
      </c>
      <c r="G129" s="12">
        <v>41142</v>
      </c>
      <c r="H129" s="13" t="s">
        <v>2057</v>
      </c>
      <c r="I129" s="39" t="s">
        <v>2058</v>
      </c>
      <c r="J129" s="10" t="s">
        <v>3211</v>
      </c>
      <c r="K129" s="14" t="s">
        <v>2059</v>
      </c>
      <c r="L129" s="16" t="s">
        <v>3157</v>
      </c>
    </row>
    <row r="130" spans="1:12" ht="32.4" x14ac:dyDescent="0.3">
      <c r="A130" s="5">
        <v>17043</v>
      </c>
      <c r="B130" s="5" t="s">
        <v>2060</v>
      </c>
      <c r="C130" s="5" t="s">
        <v>5</v>
      </c>
      <c r="D130" s="17">
        <v>2004000</v>
      </c>
      <c r="E130" s="5" t="s">
        <v>1992</v>
      </c>
      <c r="F130" s="7">
        <v>41109</v>
      </c>
      <c r="G130" s="7">
        <v>41158</v>
      </c>
      <c r="H130" s="13" t="s">
        <v>2061</v>
      </c>
      <c r="I130" s="39" t="s">
        <v>2062</v>
      </c>
      <c r="J130" s="10" t="s">
        <v>3212</v>
      </c>
      <c r="K130" s="14" t="s">
        <v>3113</v>
      </c>
      <c r="L130" s="16" t="s">
        <v>3158</v>
      </c>
    </row>
    <row r="131" spans="1:12" ht="16.2" x14ac:dyDescent="0.3">
      <c r="A131" s="5">
        <v>80503</v>
      </c>
      <c r="B131" s="5" t="s">
        <v>2063</v>
      </c>
      <c r="C131" s="5" t="s">
        <v>1679</v>
      </c>
      <c r="D131" s="17">
        <v>200000</v>
      </c>
      <c r="E131" s="5" t="s">
        <v>1715</v>
      </c>
      <c r="F131" s="7">
        <v>41134</v>
      </c>
      <c r="G131" s="12">
        <v>41150</v>
      </c>
      <c r="H131" s="13" t="s">
        <v>2064</v>
      </c>
      <c r="I131" s="39" t="s">
        <v>2065</v>
      </c>
      <c r="J131" s="10" t="s">
        <v>3213</v>
      </c>
      <c r="K131" s="14" t="s">
        <v>2066</v>
      </c>
      <c r="L131" s="9" t="s">
        <v>1646</v>
      </c>
    </row>
    <row r="132" spans="1:12" ht="32.4" x14ac:dyDescent="0.3">
      <c r="A132" s="5">
        <v>35141</v>
      </c>
      <c r="B132" s="5" t="s">
        <v>2067</v>
      </c>
      <c r="C132" s="5" t="s">
        <v>1642</v>
      </c>
      <c r="D132" s="17">
        <v>1000000</v>
      </c>
      <c r="E132" s="6" t="s">
        <v>1658</v>
      </c>
      <c r="F132" s="12">
        <v>41001</v>
      </c>
      <c r="G132" s="12">
        <v>41018</v>
      </c>
      <c r="H132" s="13" t="s">
        <v>2068</v>
      </c>
      <c r="I132" s="41" t="s">
        <v>2069</v>
      </c>
      <c r="J132" s="10" t="s">
        <v>3214</v>
      </c>
      <c r="K132" s="14" t="s">
        <v>3151</v>
      </c>
      <c r="L132" s="16" t="s">
        <v>3159</v>
      </c>
    </row>
    <row r="133" spans="1:12" ht="32.4" x14ac:dyDescent="0.3">
      <c r="A133" s="5">
        <v>1337</v>
      </c>
      <c r="B133" s="5" t="s">
        <v>3160</v>
      </c>
      <c r="C133" s="5" t="s">
        <v>1738</v>
      </c>
      <c r="D133" s="17">
        <v>600000</v>
      </c>
      <c r="E133" s="5" t="s">
        <v>1954</v>
      </c>
      <c r="F133" s="7">
        <v>41156</v>
      </c>
      <c r="G133" s="12">
        <v>41172</v>
      </c>
      <c r="H133" s="13" t="s">
        <v>2070</v>
      </c>
      <c r="I133" s="39" t="s">
        <v>3161</v>
      </c>
      <c r="J133" s="10" t="s">
        <v>3215</v>
      </c>
      <c r="K133" s="14" t="s">
        <v>2071</v>
      </c>
      <c r="L133" s="9" t="s">
        <v>3162</v>
      </c>
    </row>
    <row r="134" spans="1:12" ht="32.4" x14ac:dyDescent="0.3">
      <c r="A134" s="6">
        <v>83904</v>
      </c>
      <c r="B134" s="5" t="s">
        <v>2072</v>
      </c>
      <c r="C134" s="5" t="s">
        <v>1642</v>
      </c>
      <c r="D134" s="17">
        <v>350000</v>
      </c>
      <c r="E134" s="6" t="s">
        <v>2073</v>
      </c>
      <c r="F134" s="12">
        <v>40997</v>
      </c>
      <c r="G134" s="12">
        <v>41039</v>
      </c>
      <c r="H134" s="13" t="s">
        <v>2074</v>
      </c>
      <c r="I134" s="43" t="s">
        <v>2075</v>
      </c>
      <c r="J134" s="10" t="s">
        <v>3216</v>
      </c>
      <c r="K134" s="14" t="s">
        <v>3163</v>
      </c>
      <c r="L134" s="16" t="s">
        <v>3164</v>
      </c>
    </row>
    <row r="135" spans="1:12" ht="16.2" x14ac:dyDescent="0.3">
      <c r="A135" s="5">
        <v>80743</v>
      </c>
      <c r="B135" s="5" t="s">
        <v>2076</v>
      </c>
      <c r="C135" s="5" t="s">
        <v>2077</v>
      </c>
      <c r="D135" s="17">
        <v>100000</v>
      </c>
      <c r="E135" s="5" t="s">
        <v>1699</v>
      </c>
      <c r="F135" s="7">
        <v>41162</v>
      </c>
      <c r="G135" s="12">
        <v>41178</v>
      </c>
      <c r="H135" s="6" t="s">
        <v>2078</v>
      </c>
      <c r="I135" s="9" t="s">
        <v>2079</v>
      </c>
      <c r="J135" s="10" t="s">
        <v>3216</v>
      </c>
      <c r="K135" s="18" t="s">
        <v>2080</v>
      </c>
      <c r="L135" s="9" t="s">
        <v>1652</v>
      </c>
    </row>
    <row r="136" spans="1:12" ht="16.2" x14ac:dyDescent="0.3">
      <c r="A136" s="5">
        <v>80744</v>
      </c>
      <c r="B136" s="5" t="s">
        <v>2081</v>
      </c>
      <c r="C136" s="5" t="s">
        <v>1880</v>
      </c>
      <c r="D136" s="17">
        <v>80000</v>
      </c>
      <c r="E136" s="5" t="s">
        <v>1699</v>
      </c>
      <c r="F136" s="7">
        <v>41162</v>
      </c>
      <c r="G136" s="12">
        <v>41178</v>
      </c>
      <c r="H136" s="6" t="s">
        <v>2078</v>
      </c>
      <c r="I136" s="9" t="s">
        <v>2079</v>
      </c>
      <c r="J136" s="10" t="s">
        <v>3216</v>
      </c>
      <c r="K136" s="18" t="s">
        <v>2080</v>
      </c>
      <c r="L136" s="9" t="s">
        <v>1652</v>
      </c>
    </row>
    <row r="137" spans="1:12" ht="32.4" x14ac:dyDescent="0.3">
      <c r="A137" s="5">
        <v>25382</v>
      </c>
      <c r="B137" s="5" t="s">
        <v>2082</v>
      </c>
      <c r="C137" s="5" t="s">
        <v>2083</v>
      </c>
      <c r="D137" s="17">
        <v>700000</v>
      </c>
      <c r="E137" s="5" t="s">
        <v>2039</v>
      </c>
      <c r="F137" s="7">
        <v>41074</v>
      </c>
      <c r="G137" s="12">
        <v>41173</v>
      </c>
      <c r="H137" s="13" t="s">
        <v>2084</v>
      </c>
      <c r="I137" s="39" t="s">
        <v>2085</v>
      </c>
      <c r="J137" s="10" t="s">
        <v>3217</v>
      </c>
      <c r="K137" s="14" t="s">
        <v>3088</v>
      </c>
      <c r="L137" s="16" t="s">
        <v>3218</v>
      </c>
    </row>
    <row r="138" spans="1:12" ht="16.2" x14ac:dyDescent="0.3">
      <c r="A138" s="5">
        <v>80423</v>
      </c>
      <c r="B138" s="5" t="s">
        <v>2086</v>
      </c>
      <c r="C138" s="5" t="s">
        <v>1679</v>
      </c>
      <c r="D138" s="17">
        <v>250000</v>
      </c>
      <c r="E138" s="5" t="s">
        <v>1992</v>
      </c>
      <c r="F138" s="7">
        <v>41165</v>
      </c>
      <c r="G138" s="12">
        <v>41183</v>
      </c>
      <c r="H138" s="6" t="s">
        <v>2087</v>
      </c>
      <c r="I138" s="39" t="s">
        <v>2088</v>
      </c>
      <c r="J138" s="10" t="s">
        <v>3217</v>
      </c>
      <c r="K138" s="18" t="s">
        <v>2089</v>
      </c>
      <c r="L138" s="16" t="s">
        <v>1646</v>
      </c>
    </row>
    <row r="139" spans="1:12" ht="16.2" x14ac:dyDescent="0.3">
      <c r="A139" s="5">
        <v>99581</v>
      </c>
      <c r="B139" s="5" t="s">
        <v>2090</v>
      </c>
      <c r="C139" s="5" t="s">
        <v>1996</v>
      </c>
      <c r="D139" s="17">
        <v>180000</v>
      </c>
      <c r="E139" s="5" t="s">
        <v>1930</v>
      </c>
      <c r="F139" s="7">
        <v>41166</v>
      </c>
      <c r="G139" s="12">
        <v>41184</v>
      </c>
      <c r="H139" s="6" t="s">
        <v>2091</v>
      </c>
      <c r="I139" s="9" t="s">
        <v>2092</v>
      </c>
      <c r="J139" s="10" t="s">
        <v>3219</v>
      </c>
      <c r="K139" s="18" t="s">
        <v>2093</v>
      </c>
      <c r="L139" s="16" t="s">
        <v>1652</v>
      </c>
    </row>
    <row r="140" spans="1:12" ht="16.2" x14ac:dyDescent="0.3">
      <c r="A140" s="5">
        <v>20066</v>
      </c>
      <c r="B140" s="5" t="s">
        <v>2094</v>
      </c>
      <c r="C140" s="5" t="s">
        <v>1738</v>
      </c>
      <c r="D140" s="17">
        <v>2500000</v>
      </c>
      <c r="E140" s="5" t="s">
        <v>2073</v>
      </c>
      <c r="F140" s="7">
        <v>41180</v>
      </c>
      <c r="G140" s="12">
        <v>41199</v>
      </c>
      <c r="H140" s="6" t="s">
        <v>2095</v>
      </c>
      <c r="I140" s="39" t="s">
        <v>2096</v>
      </c>
      <c r="J140" s="10" t="s">
        <v>3220</v>
      </c>
      <c r="K140" s="18" t="s">
        <v>2097</v>
      </c>
      <c r="L140" s="16" t="s">
        <v>3165</v>
      </c>
    </row>
    <row r="141" spans="1:12" ht="16.2" x14ac:dyDescent="0.3">
      <c r="A141" s="5">
        <v>36071</v>
      </c>
      <c r="B141" s="5" t="s">
        <v>2098</v>
      </c>
      <c r="C141" s="5" t="s">
        <v>1679</v>
      </c>
      <c r="D141" s="17">
        <v>600000</v>
      </c>
      <c r="E141" s="5" t="s">
        <v>2099</v>
      </c>
      <c r="F141" s="7">
        <v>41183</v>
      </c>
      <c r="G141" s="12">
        <v>41200</v>
      </c>
      <c r="H141" s="6" t="s">
        <v>2100</v>
      </c>
      <c r="I141" s="39" t="s">
        <v>2101</v>
      </c>
      <c r="J141" s="10" t="s">
        <v>3220</v>
      </c>
      <c r="K141" s="18" t="s">
        <v>2102</v>
      </c>
      <c r="L141" s="9" t="s">
        <v>1646</v>
      </c>
    </row>
    <row r="142" spans="1:12" ht="16.2" x14ac:dyDescent="0.3">
      <c r="A142" s="5">
        <v>30542</v>
      </c>
      <c r="B142" s="5" t="s">
        <v>2103</v>
      </c>
      <c r="C142" s="5" t="s">
        <v>2077</v>
      </c>
      <c r="D142" s="17">
        <v>250000</v>
      </c>
      <c r="E142" s="5" t="s">
        <v>2073</v>
      </c>
      <c r="F142" s="7">
        <v>41187</v>
      </c>
      <c r="G142" s="12">
        <v>41218</v>
      </c>
      <c r="H142" s="6" t="s">
        <v>2104</v>
      </c>
      <c r="I142" s="39" t="s">
        <v>2105</v>
      </c>
      <c r="J142" s="10" t="s">
        <v>3221</v>
      </c>
      <c r="K142" s="18" t="s">
        <v>2106</v>
      </c>
      <c r="L142" s="9" t="s">
        <v>3166</v>
      </c>
    </row>
    <row r="143" spans="1:12" ht="16.2" x14ac:dyDescent="0.3">
      <c r="A143" s="5">
        <v>4927</v>
      </c>
      <c r="B143" s="5" t="s">
        <v>2107</v>
      </c>
      <c r="C143" s="5" t="s">
        <v>1679</v>
      </c>
      <c r="D143" s="17">
        <v>600000</v>
      </c>
      <c r="E143" s="5" t="s">
        <v>1699</v>
      </c>
      <c r="F143" s="7">
        <v>41199</v>
      </c>
      <c r="G143" s="12">
        <v>41215</v>
      </c>
      <c r="H143" s="6" t="s">
        <v>2108</v>
      </c>
      <c r="I143" s="39" t="s">
        <v>2109</v>
      </c>
      <c r="J143" s="10" t="s">
        <v>3222</v>
      </c>
      <c r="K143" s="18" t="s">
        <v>2110</v>
      </c>
      <c r="L143" s="9" t="s">
        <v>3167</v>
      </c>
    </row>
    <row r="144" spans="1:12" ht="16.2" x14ac:dyDescent="0.3">
      <c r="A144" s="5">
        <v>81711</v>
      </c>
      <c r="B144" s="5" t="s">
        <v>2111</v>
      </c>
      <c r="C144" s="5" t="s">
        <v>2112</v>
      </c>
      <c r="D144" s="17">
        <v>160000</v>
      </c>
      <c r="E144" s="5" t="s">
        <v>2009</v>
      </c>
      <c r="F144" s="7">
        <v>41204</v>
      </c>
      <c r="G144" s="12">
        <v>41220</v>
      </c>
      <c r="H144" s="6" t="s">
        <v>2113</v>
      </c>
      <c r="I144" s="39" t="s">
        <v>2114</v>
      </c>
      <c r="J144" s="10" t="s">
        <v>3223</v>
      </c>
      <c r="K144" s="18" t="s">
        <v>2115</v>
      </c>
      <c r="L144" s="9" t="s">
        <v>1652</v>
      </c>
    </row>
    <row r="145" spans="1:12" ht="16.2" x14ac:dyDescent="0.3">
      <c r="A145" s="5">
        <v>15694</v>
      </c>
      <c r="B145" s="5" t="s">
        <v>2116</v>
      </c>
      <c r="C145" s="5" t="s">
        <v>2117</v>
      </c>
      <c r="D145" s="17">
        <v>200000</v>
      </c>
      <c r="E145" s="5" t="s">
        <v>1715</v>
      </c>
      <c r="F145" s="7">
        <v>41191</v>
      </c>
      <c r="G145" s="12">
        <v>41220</v>
      </c>
      <c r="H145" s="6" t="s">
        <v>2118</v>
      </c>
      <c r="I145" s="39" t="s">
        <v>2119</v>
      </c>
      <c r="J145" s="10" t="s">
        <v>3224</v>
      </c>
      <c r="K145" s="18" t="s">
        <v>2120</v>
      </c>
      <c r="L145" s="9" t="s">
        <v>1652</v>
      </c>
    </row>
    <row r="146" spans="1:12" ht="16.2" x14ac:dyDescent="0.3">
      <c r="A146" s="5">
        <v>15661</v>
      </c>
      <c r="B146" s="5" t="s">
        <v>2121</v>
      </c>
      <c r="C146" s="5" t="s">
        <v>1642</v>
      </c>
      <c r="D146" s="17">
        <v>500000</v>
      </c>
      <c r="E146" s="5" t="s">
        <v>2122</v>
      </c>
      <c r="F146" s="7">
        <v>41220</v>
      </c>
      <c r="G146" s="12">
        <v>41236</v>
      </c>
      <c r="H146" s="6" t="s">
        <v>2123</v>
      </c>
      <c r="I146" s="39" t="s">
        <v>2124</v>
      </c>
      <c r="J146" s="10" t="s">
        <v>3225</v>
      </c>
      <c r="K146" s="18" t="s">
        <v>2125</v>
      </c>
      <c r="L146" s="9" t="s">
        <v>1646</v>
      </c>
    </row>
    <row r="147" spans="1:12" ht="16.2" x14ac:dyDescent="0.3">
      <c r="A147" s="5">
        <v>47461</v>
      </c>
      <c r="B147" s="5" t="s">
        <v>2126</v>
      </c>
      <c r="C147" s="5" t="s">
        <v>1642</v>
      </c>
      <c r="D147" s="17">
        <v>500000</v>
      </c>
      <c r="E147" s="5" t="s">
        <v>1992</v>
      </c>
      <c r="F147" s="7">
        <v>41059</v>
      </c>
      <c r="G147" s="12">
        <v>41081</v>
      </c>
      <c r="H147" s="13" t="s">
        <v>2127</v>
      </c>
      <c r="I147" s="39" t="s">
        <v>2128</v>
      </c>
      <c r="J147" s="10" t="s">
        <v>3226</v>
      </c>
      <c r="K147" s="14" t="s">
        <v>3168</v>
      </c>
      <c r="L147" s="16" t="s">
        <v>1652</v>
      </c>
    </row>
    <row r="148" spans="1:12" ht="16.2" x14ac:dyDescent="0.3">
      <c r="A148" s="5">
        <v>80763</v>
      </c>
      <c r="B148" s="5" t="s">
        <v>2129</v>
      </c>
      <c r="C148" s="5" t="s">
        <v>2130</v>
      </c>
      <c r="D148" s="17">
        <v>500000</v>
      </c>
      <c r="E148" s="5" t="s">
        <v>2131</v>
      </c>
      <c r="F148" s="7">
        <v>41239</v>
      </c>
      <c r="G148" s="12">
        <v>41255</v>
      </c>
      <c r="H148" s="6" t="s">
        <v>2132</v>
      </c>
      <c r="I148" s="39" t="s">
        <v>2133</v>
      </c>
      <c r="J148" s="10" t="s">
        <v>3227</v>
      </c>
      <c r="K148" s="18" t="s">
        <v>2134</v>
      </c>
      <c r="L148" s="9" t="s">
        <v>1652</v>
      </c>
    </row>
    <row r="149" spans="1:12" ht="16.2" x14ac:dyDescent="0.3">
      <c r="A149" s="5">
        <v>89273</v>
      </c>
      <c r="B149" s="5" t="s">
        <v>2135</v>
      </c>
      <c r="C149" s="5" t="s">
        <v>2077</v>
      </c>
      <c r="D149" s="17">
        <v>200000</v>
      </c>
      <c r="E149" s="5" t="s">
        <v>2136</v>
      </c>
      <c r="F149" s="7">
        <v>41242</v>
      </c>
      <c r="G149" s="12">
        <v>41260</v>
      </c>
      <c r="H149" s="6" t="s">
        <v>2137</v>
      </c>
      <c r="I149" s="39" t="s">
        <v>2138</v>
      </c>
      <c r="J149" s="10" t="s">
        <v>3227</v>
      </c>
      <c r="K149" s="18" t="s">
        <v>2139</v>
      </c>
      <c r="L149" s="9" t="s">
        <v>1652</v>
      </c>
    </row>
    <row r="150" spans="1:12" ht="16.2" x14ac:dyDescent="0.3">
      <c r="A150" s="5">
        <v>89274</v>
      </c>
      <c r="B150" s="5" t="s">
        <v>2140</v>
      </c>
      <c r="C150" s="5" t="s">
        <v>1642</v>
      </c>
      <c r="D150" s="17">
        <v>200000</v>
      </c>
      <c r="E150" s="5" t="s">
        <v>2136</v>
      </c>
      <c r="F150" s="7">
        <v>41242</v>
      </c>
      <c r="G150" s="12">
        <v>41260</v>
      </c>
      <c r="H150" s="6" t="s">
        <v>2137</v>
      </c>
      <c r="I150" s="39" t="s">
        <v>2141</v>
      </c>
      <c r="J150" s="10" t="s">
        <v>3228</v>
      </c>
      <c r="K150" s="18" t="s">
        <v>2093</v>
      </c>
      <c r="L150" s="9" t="s">
        <v>1652</v>
      </c>
    </row>
    <row r="151" spans="1:12" ht="16.2" x14ac:dyDescent="0.3">
      <c r="A151" s="5">
        <v>2911</v>
      </c>
      <c r="B151" s="5" t="s">
        <v>2142</v>
      </c>
      <c r="C151" s="5" t="s">
        <v>1642</v>
      </c>
      <c r="D151" s="17">
        <v>600000</v>
      </c>
      <c r="E151" s="5" t="s">
        <v>2143</v>
      </c>
      <c r="F151" s="7">
        <v>41236</v>
      </c>
      <c r="G151" s="12">
        <v>41254</v>
      </c>
      <c r="H151" s="6" t="s">
        <v>2144</v>
      </c>
      <c r="I151" s="39" t="s">
        <v>2145</v>
      </c>
      <c r="J151" s="10" t="s">
        <v>3229</v>
      </c>
      <c r="K151" s="18" t="s">
        <v>2052</v>
      </c>
      <c r="L151" s="9" t="s">
        <v>1652</v>
      </c>
    </row>
    <row r="152" spans="1:12" ht="16.2" x14ac:dyDescent="0.3">
      <c r="A152" s="5">
        <v>82402</v>
      </c>
      <c r="B152" s="5" t="s">
        <v>2146</v>
      </c>
      <c r="C152" s="6" t="s">
        <v>2147</v>
      </c>
      <c r="D152" s="17">
        <v>300000</v>
      </c>
      <c r="E152" s="5" t="s">
        <v>1715</v>
      </c>
      <c r="F152" s="7">
        <v>41250</v>
      </c>
      <c r="G152" s="12">
        <v>41267</v>
      </c>
      <c r="H152" s="6" t="s">
        <v>2148</v>
      </c>
      <c r="I152" s="39" t="s">
        <v>2149</v>
      </c>
      <c r="J152" s="10" t="s">
        <v>3230</v>
      </c>
      <c r="K152" s="18" t="s">
        <v>2110</v>
      </c>
      <c r="L152" s="9" t="s">
        <v>3169</v>
      </c>
    </row>
    <row r="153" spans="1:12" ht="16.2" x14ac:dyDescent="0.3">
      <c r="A153" s="5">
        <v>30424</v>
      </c>
      <c r="B153" s="5" t="s">
        <v>2150</v>
      </c>
      <c r="C153" s="5" t="s">
        <v>1738</v>
      </c>
      <c r="D153" s="17">
        <v>800000</v>
      </c>
      <c r="E153" s="5" t="s">
        <v>1954</v>
      </c>
      <c r="F153" s="7">
        <v>41242</v>
      </c>
      <c r="G153" s="12">
        <v>41260</v>
      </c>
      <c r="H153" s="6" t="s">
        <v>2151</v>
      </c>
      <c r="I153" s="39" t="s">
        <v>2152</v>
      </c>
      <c r="J153" s="10" t="s">
        <v>3231</v>
      </c>
      <c r="K153" s="18" t="s">
        <v>2052</v>
      </c>
      <c r="L153" s="9" t="s">
        <v>1652</v>
      </c>
    </row>
    <row r="154" spans="1:12" ht="16.2" x14ac:dyDescent="0.3">
      <c r="A154" s="5">
        <v>32901</v>
      </c>
      <c r="B154" s="5" t="s">
        <v>2153</v>
      </c>
      <c r="C154" s="5" t="s">
        <v>2154</v>
      </c>
      <c r="D154" s="17">
        <v>150000</v>
      </c>
      <c r="E154" s="5" t="s">
        <v>1643</v>
      </c>
      <c r="F154" s="7">
        <v>41243</v>
      </c>
      <c r="G154" s="12">
        <v>41261</v>
      </c>
      <c r="H154" s="6" t="s">
        <v>2155</v>
      </c>
      <c r="I154" s="39" t="s">
        <v>1940</v>
      </c>
      <c r="J154" s="10" t="s">
        <v>3231</v>
      </c>
      <c r="K154" s="18" t="s">
        <v>2156</v>
      </c>
      <c r="L154" s="9" t="s">
        <v>1652</v>
      </c>
    </row>
    <row r="155" spans="1:12" ht="16.2" x14ac:dyDescent="0.3">
      <c r="A155" s="5">
        <v>14662</v>
      </c>
      <c r="B155" s="5" t="s">
        <v>2157</v>
      </c>
      <c r="C155" s="5" t="s">
        <v>1679</v>
      </c>
      <c r="D155" s="17">
        <v>300000</v>
      </c>
      <c r="E155" s="5" t="s">
        <v>2009</v>
      </c>
      <c r="F155" s="19">
        <v>41250</v>
      </c>
      <c r="G155" s="12">
        <v>41267</v>
      </c>
      <c r="H155" s="6" t="s">
        <v>2158</v>
      </c>
      <c r="I155" s="39" t="s">
        <v>2159</v>
      </c>
      <c r="J155" s="10" t="s">
        <v>3232</v>
      </c>
      <c r="K155" s="18" t="s">
        <v>2160</v>
      </c>
      <c r="L155" s="16" t="s">
        <v>3170</v>
      </c>
    </row>
    <row r="156" spans="1:12" ht="16.2" x14ac:dyDescent="0.3">
      <c r="A156" s="5">
        <v>45231</v>
      </c>
      <c r="B156" s="5" t="s">
        <v>2161</v>
      </c>
      <c r="C156" s="5" t="s">
        <v>1642</v>
      </c>
      <c r="D156" s="17">
        <v>200000</v>
      </c>
      <c r="E156" s="5" t="s">
        <v>2162</v>
      </c>
      <c r="F156" s="7">
        <v>41265</v>
      </c>
      <c r="G156" s="12">
        <v>41284</v>
      </c>
      <c r="H156" s="6" t="s">
        <v>2163</v>
      </c>
      <c r="I156" s="39" t="s">
        <v>2164</v>
      </c>
      <c r="J156" s="10" t="s">
        <v>3231</v>
      </c>
      <c r="K156" s="18" t="s">
        <v>2165</v>
      </c>
      <c r="L156" s="9" t="s">
        <v>3171</v>
      </c>
    </row>
    <row r="157" spans="1:12" ht="16.2" x14ac:dyDescent="0.3">
      <c r="A157" s="5">
        <v>35523</v>
      </c>
      <c r="B157" s="5" t="s">
        <v>2166</v>
      </c>
      <c r="C157" s="5" t="s">
        <v>1679</v>
      </c>
      <c r="D157" s="17">
        <v>300000</v>
      </c>
      <c r="E157" s="5" t="s">
        <v>1687</v>
      </c>
      <c r="F157" s="7">
        <v>41215</v>
      </c>
      <c r="G157" s="12">
        <v>41233</v>
      </c>
      <c r="H157" s="6" t="s">
        <v>2167</v>
      </c>
      <c r="I157" s="39" t="s">
        <v>2168</v>
      </c>
      <c r="J157" s="10" t="s">
        <v>3233</v>
      </c>
      <c r="K157" s="18" t="s">
        <v>2169</v>
      </c>
      <c r="L157" s="9" t="s">
        <v>1646</v>
      </c>
    </row>
    <row r="158" spans="1:12" ht="16.2" x14ac:dyDescent="0.3">
      <c r="A158" s="5">
        <v>24781</v>
      </c>
      <c r="B158" s="5" t="s">
        <v>2170</v>
      </c>
      <c r="C158" s="5" t="s">
        <v>1679</v>
      </c>
      <c r="D158" s="17">
        <v>562500</v>
      </c>
      <c r="E158" s="5" t="s">
        <v>1981</v>
      </c>
      <c r="F158" s="7">
        <v>41255</v>
      </c>
      <c r="G158" s="12">
        <v>41270</v>
      </c>
      <c r="H158" s="6" t="s">
        <v>2171</v>
      </c>
      <c r="I158" s="39" t="s">
        <v>2172</v>
      </c>
      <c r="J158" s="10" t="s">
        <v>3234</v>
      </c>
      <c r="K158" s="18" t="s">
        <v>2089</v>
      </c>
      <c r="L158" s="9" t="s">
        <v>1646</v>
      </c>
    </row>
    <row r="159" spans="1:12" ht="16.2" x14ac:dyDescent="0.3">
      <c r="A159" s="5">
        <v>24193</v>
      </c>
      <c r="B159" s="5" t="s">
        <v>2173</v>
      </c>
      <c r="C159" s="5" t="s">
        <v>2130</v>
      </c>
      <c r="D159" s="17">
        <v>500000</v>
      </c>
      <c r="E159" s="5" t="s">
        <v>2131</v>
      </c>
      <c r="F159" s="7">
        <v>41257</v>
      </c>
      <c r="G159" s="12">
        <v>41288</v>
      </c>
      <c r="H159" s="6" t="s">
        <v>2174</v>
      </c>
      <c r="I159" s="39" t="s">
        <v>2175</v>
      </c>
      <c r="J159" s="10" t="s">
        <v>3235</v>
      </c>
      <c r="K159" s="18" t="s">
        <v>2106</v>
      </c>
      <c r="L159" s="9" t="s">
        <v>1652</v>
      </c>
    </row>
    <row r="160" spans="1:12" ht="16.2" x14ac:dyDescent="0.3">
      <c r="A160" s="5">
        <v>61703</v>
      </c>
      <c r="B160" s="5" t="s">
        <v>2176</v>
      </c>
      <c r="C160" s="5" t="s">
        <v>2177</v>
      </c>
      <c r="D160" s="17">
        <v>250000</v>
      </c>
      <c r="E160" s="5" t="s">
        <v>2178</v>
      </c>
      <c r="F160" s="7">
        <v>41262</v>
      </c>
      <c r="G160" s="12">
        <v>41281</v>
      </c>
      <c r="H160" s="6" t="s">
        <v>2179</v>
      </c>
      <c r="I160" s="39" t="s">
        <v>2180</v>
      </c>
      <c r="J160" s="10" t="s">
        <v>3235</v>
      </c>
      <c r="K160" s="18" t="s">
        <v>2181</v>
      </c>
      <c r="L160" s="9" t="s">
        <v>1652</v>
      </c>
    </row>
    <row r="161" spans="1:12" ht="16.2" x14ac:dyDescent="0.3">
      <c r="A161" s="5">
        <v>49331</v>
      </c>
      <c r="B161" s="5" t="s">
        <v>2182</v>
      </c>
      <c r="C161" s="5" t="s">
        <v>1679</v>
      </c>
      <c r="D161" s="17">
        <v>1000000</v>
      </c>
      <c r="E161" s="5" t="s">
        <v>2162</v>
      </c>
      <c r="F161" s="7">
        <v>41267</v>
      </c>
      <c r="G161" s="12">
        <v>41285</v>
      </c>
      <c r="H161" s="6" t="s">
        <v>2183</v>
      </c>
      <c r="I161" s="39" t="s">
        <v>2184</v>
      </c>
      <c r="J161" s="10" t="s">
        <v>3235</v>
      </c>
      <c r="K161" s="18" t="s">
        <v>2125</v>
      </c>
      <c r="L161" s="9" t="s">
        <v>1646</v>
      </c>
    </row>
    <row r="162" spans="1:12" ht="16.2" x14ac:dyDescent="0.3">
      <c r="A162" s="5">
        <v>41291</v>
      </c>
      <c r="B162" s="5" t="s">
        <v>2185</v>
      </c>
      <c r="C162" s="5" t="s">
        <v>1642</v>
      </c>
      <c r="D162" s="17">
        <v>200000</v>
      </c>
      <c r="E162" s="5" t="s">
        <v>1951</v>
      </c>
      <c r="F162" s="7">
        <v>41253</v>
      </c>
      <c r="G162" s="12">
        <v>41285</v>
      </c>
      <c r="H162" s="6" t="s">
        <v>2186</v>
      </c>
      <c r="I162" s="39" t="s">
        <v>2187</v>
      </c>
      <c r="J162" s="10" t="s">
        <v>3236</v>
      </c>
      <c r="K162" s="18" t="s">
        <v>2093</v>
      </c>
      <c r="L162" s="9" t="s">
        <v>1652</v>
      </c>
    </row>
    <row r="163" spans="1:12" ht="16.2" x14ac:dyDescent="0.3">
      <c r="A163" s="5">
        <v>29241</v>
      </c>
      <c r="B163" s="5" t="s">
        <v>2188</v>
      </c>
      <c r="C163" s="5" t="s">
        <v>1679</v>
      </c>
      <c r="D163" s="17">
        <v>200000</v>
      </c>
      <c r="E163" s="5" t="s">
        <v>2189</v>
      </c>
      <c r="F163" s="7">
        <v>41263</v>
      </c>
      <c r="G163" s="12">
        <v>40916</v>
      </c>
      <c r="H163" s="6" t="s">
        <v>2190</v>
      </c>
      <c r="I163" s="39" t="s">
        <v>2191</v>
      </c>
      <c r="J163" s="10" t="s">
        <v>3237</v>
      </c>
      <c r="K163" s="18" t="s">
        <v>2093</v>
      </c>
      <c r="L163" s="9" t="s">
        <v>1652</v>
      </c>
    </row>
    <row r="164" spans="1:12" ht="16.2" x14ac:dyDescent="0.3">
      <c r="A164" s="5">
        <v>30476</v>
      </c>
      <c r="B164" s="5" t="s">
        <v>2192</v>
      </c>
      <c r="C164" s="6" t="s">
        <v>2193</v>
      </c>
      <c r="D164" s="17">
        <v>400000</v>
      </c>
      <c r="E164" s="5" t="s">
        <v>2194</v>
      </c>
      <c r="F164" s="7">
        <v>41282</v>
      </c>
      <c r="G164" s="12">
        <v>41298</v>
      </c>
      <c r="H164" s="6" t="s">
        <v>2195</v>
      </c>
      <c r="I164" s="39" t="s">
        <v>2196</v>
      </c>
      <c r="J164" s="10" t="s">
        <v>3238</v>
      </c>
      <c r="K164" s="18" t="s">
        <v>2110</v>
      </c>
      <c r="L164" s="9" t="s">
        <v>3172</v>
      </c>
    </row>
    <row r="165" spans="1:12" ht="16.2" x14ac:dyDescent="0.3">
      <c r="A165" s="5">
        <v>12173</v>
      </c>
      <c r="B165" s="5" t="s">
        <v>2197</v>
      </c>
      <c r="C165" s="5" t="s">
        <v>1711</v>
      </c>
      <c r="D165" s="17">
        <v>1000000</v>
      </c>
      <c r="E165" s="5" t="s">
        <v>1715</v>
      </c>
      <c r="F165" s="7">
        <v>41211</v>
      </c>
      <c r="G165" s="12">
        <v>41227</v>
      </c>
      <c r="H165" s="6" t="s">
        <v>2198</v>
      </c>
      <c r="I165" s="39" t="s">
        <v>2199</v>
      </c>
      <c r="J165" s="10" t="s">
        <v>3239</v>
      </c>
      <c r="K165" s="18" t="s">
        <v>2200</v>
      </c>
      <c r="L165" s="9" t="s">
        <v>3173</v>
      </c>
    </row>
    <row r="166" spans="1:12" ht="16.2" x14ac:dyDescent="0.3">
      <c r="A166" s="5">
        <v>24422</v>
      </c>
      <c r="B166" s="5" t="s">
        <v>2201</v>
      </c>
      <c r="C166" s="5" t="s">
        <v>2202</v>
      </c>
      <c r="D166" s="17">
        <v>400000</v>
      </c>
      <c r="E166" s="5" t="s">
        <v>2203</v>
      </c>
      <c r="F166" s="7">
        <v>41268</v>
      </c>
      <c r="G166" s="12">
        <v>41298</v>
      </c>
      <c r="H166" s="6" t="s">
        <v>2204</v>
      </c>
      <c r="I166" s="39" t="s">
        <v>2205</v>
      </c>
      <c r="J166" s="10" t="s">
        <v>3240</v>
      </c>
      <c r="K166" s="18" t="s">
        <v>2110</v>
      </c>
      <c r="L166" s="9" t="s">
        <v>1948</v>
      </c>
    </row>
    <row r="167" spans="1:12" ht="16.2" x14ac:dyDescent="0.3">
      <c r="A167" s="5">
        <v>43067</v>
      </c>
      <c r="B167" s="5" t="s">
        <v>2206</v>
      </c>
      <c r="C167" s="5" t="s">
        <v>1642</v>
      </c>
      <c r="D167" s="17">
        <v>300000</v>
      </c>
      <c r="E167" s="5" t="s">
        <v>1954</v>
      </c>
      <c r="F167" s="7">
        <v>41183</v>
      </c>
      <c r="G167" s="12">
        <v>41200</v>
      </c>
      <c r="H167" s="6" t="s">
        <v>2207</v>
      </c>
      <c r="I167" s="39" t="s">
        <v>2208</v>
      </c>
      <c r="J167" s="10" t="s">
        <v>3241</v>
      </c>
      <c r="K167" s="18" t="s">
        <v>3174</v>
      </c>
      <c r="L167" s="9" t="s">
        <v>1646</v>
      </c>
    </row>
    <row r="168" spans="1:12" ht="16.2" x14ac:dyDescent="0.3">
      <c r="A168" s="5">
        <v>44021</v>
      </c>
      <c r="B168" s="5" t="s">
        <v>2209</v>
      </c>
      <c r="C168" s="5" t="s">
        <v>2210</v>
      </c>
      <c r="D168" s="17">
        <v>300000</v>
      </c>
      <c r="E168" s="5" t="s">
        <v>2194</v>
      </c>
      <c r="F168" s="7">
        <v>41271</v>
      </c>
      <c r="G168" s="12">
        <v>41303</v>
      </c>
      <c r="H168" s="6" t="s">
        <v>2211</v>
      </c>
      <c r="I168" s="39" t="s">
        <v>2212</v>
      </c>
      <c r="J168" s="10" t="s">
        <v>3242</v>
      </c>
      <c r="K168" s="18" t="s">
        <v>2106</v>
      </c>
      <c r="L168" s="9" t="s">
        <v>1652</v>
      </c>
    </row>
    <row r="169" spans="1:12" ht="16.2" x14ac:dyDescent="0.3">
      <c r="A169" s="5">
        <v>16112</v>
      </c>
      <c r="B169" s="5" t="s">
        <v>2213</v>
      </c>
      <c r="C169" s="5" t="s">
        <v>1679</v>
      </c>
      <c r="D169" s="17">
        <v>1600000</v>
      </c>
      <c r="E169" s="5" t="s">
        <v>1954</v>
      </c>
      <c r="F169" s="7">
        <v>41222</v>
      </c>
      <c r="G169" s="12">
        <v>41240</v>
      </c>
      <c r="H169" s="13" t="s">
        <v>2214</v>
      </c>
      <c r="I169" s="39" t="s">
        <v>2215</v>
      </c>
      <c r="J169" s="10" t="s">
        <v>3242</v>
      </c>
      <c r="K169" s="18" t="s">
        <v>2216</v>
      </c>
      <c r="L169" s="9" t="s">
        <v>1646</v>
      </c>
    </row>
    <row r="170" spans="1:12" ht="16.2" x14ac:dyDescent="0.3">
      <c r="A170" s="5">
        <v>34901</v>
      </c>
      <c r="B170" s="5" t="s">
        <v>2217</v>
      </c>
      <c r="C170" s="5" t="s">
        <v>2218</v>
      </c>
      <c r="D170" s="17">
        <v>300000</v>
      </c>
      <c r="E170" s="5" t="s">
        <v>1971</v>
      </c>
      <c r="F170" s="7">
        <v>41352</v>
      </c>
      <c r="G170" s="12">
        <v>41372</v>
      </c>
      <c r="H170" s="13" t="s">
        <v>2219</v>
      </c>
      <c r="I170" s="39" t="s">
        <v>2220</v>
      </c>
      <c r="J170" s="10" t="s">
        <v>3243</v>
      </c>
      <c r="K170" s="18" t="s">
        <v>2106</v>
      </c>
      <c r="L170" s="9" t="s">
        <v>1652</v>
      </c>
    </row>
    <row r="171" spans="1:12" ht="16.2" x14ac:dyDescent="0.3">
      <c r="A171" s="5">
        <v>53923</v>
      </c>
      <c r="B171" s="5" t="s">
        <v>2221</v>
      </c>
      <c r="C171" s="5" t="s">
        <v>1738</v>
      </c>
      <c r="D171" s="17">
        <v>600000</v>
      </c>
      <c r="E171" s="5" t="s">
        <v>2143</v>
      </c>
      <c r="F171" s="20">
        <v>41354</v>
      </c>
      <c r="G171" s="12">
        <v>41374</v>
      </c>
      <c r="H171" s="6" t="s">
        <v>2222</v>
      </c>
      <c r="I171" s="39" t="s">
        <v>2223</v>
      </c>
      <c r="J171" s="10" t="s">
        <v>3244</v>
      </c>
      <c r="K171" s="18" t="s">
        <v>2089</v>
      </c>
      <c r="L171" s="9" t="s">
        <v>3175</v>
      </c>
    </row>
    <row r="172" spans="1:12" ht="16.2" x14ac:dyDescent="0.3">
      <c r="A172" s="5">
        <v>30562</v>
      </c>
      <c r="B172" s="5" t="s">
        <v>2224</v>
      </c>
      <c r="C172" s="5" t="s">
        <v>2225</v>
      </c>
      <c r="D172" s="17">
        <v>700000</v>
      </c>
      <c r="E172" s="5" t="s">
        <v>2226</v>
      </c>
      <c r="F172" s="20">
        <v>41361</v>
      </c>
      <c r="G172" s="12">
        <v>41381</v>
      </c>
      <c r="H172" s="13">
        <v>41394</v>
      </c>
      <c r="I172" s="39" t="s">
        <v>2227</v>
      </c>
      <c r="J172" s="10" t="s">
        <v>3245</v>
      </c>
      <c r="K172" s="18" t="s">
        <v>2106</v>
      </c>
      <c r="L172" s="9" t="s">
        <v>1652</v>
      </c>
    </row>
    <row r="173" spans="1:12" ht="16.2" x14ac:dyDescent="0.3">
      <c r="A173" s="5">
        <v>23532</v>
      </c>
      <c r="B173" s="5" t="s">
        <v>2228</v>
      </c>
      <c r="C173" s="5" t="s">
        <v>1738</v>
      </c>
      <c r="D173" s="17">
        <v>6000000</v>
      </c>
      <c r="E173" s="5" t="s">
        <v>2143</v>
      </c>
      <c r="F173" s="20">
        <v>41362</v>
      </c>
      <c r="G173" s="12">
        <v>41394</v>
      </c>
      <c r="H173" s="6" t="s">
        <v>2229</v>
      </c>
      <c r="I173" s="39" t="s">
        <v>2230</v>
      </c>
      <c r="J173" s="10" t="s">
        <v>3246</v>
      </c>
      <c r="K173" s="18" t="s">
        <v>2052</v>
      </c>
      <c r="L173" s="9" t="s">
        <v>1652</v>
      </c>
    </row>
    <row r="174" spans="1:12" ht="16.2" x14ac:dyDescent="0.3">
      <c r="A174" s="5">
        <v>61841</v>
      </c>
      <c r="B174" s="5" t="s">
        <v>2231</v>
      </c>
      <c r="C174" s="5" t="s">
        <v>2232</v>
      </c>
      <c r="D174" s="17">
        <v>1200000</v>
      </c>
      <c r="E174" s="5" t="s">
        <v>2233</v>
      </c>
      <c r="F174" s="20">
        <v>41367</v>
      </c>
      <c r="G174" s="12">
        <v>41387</v>
      </c>
      <c r="H174" s="6" t="s">
        <v>2234</v>
      </c>
      <c r="I174" s="39" t="s">
        <v>2235</v>
      </c>
      <c r="J174" s="10" t="s">
        <v>3247</v>
      </c>
      <c r="K174" s="18" t="s">
        <v>2236</v>
      </c>
      <c r="L174" s="9" t="s">
        <v>1652</v>
      </c>
    </row>
    <row r="175" spans="1:12" ht="16.2" x14ac:dyDescent="0.3">
      <c r="A175" s="5">
        <v>41411</v>
      </c>
      <c r="B175" s="5" t="s">
        <v>2237</v>
      </c>
      <c r="C175" s="5" t="s">
        <v>1711</v>
      </c>
      <c r="D175" s="17">
        <v>400000</v>
      </c>
      <c r="E175" s="5" t="s">
        <v>30</v>
      </c>
      <c r="F175" s="7">
        <v>41221</v>
      </c>
      <c r="G175" s="12">
        <v>41239</v>
      </c>
      <c r="H175" s="6" t="s">
        <v>2238</v>
      </c>
      <c r="I175" s="39" t="s">
        <v>2239</v>
      </c>
      <c r="J175" s="10" t="s">
        <v>3248</v>
      </c>
      <c r="K175" s="18" t="s">
        <v>2115</v>
      </c>
      <c r="L175" s="9" t="s">
        <v>1646</v>
      </c>
    </row>
    <row r="176" spans="1:12" ht="16.2" x14ac:dyDescent="0.3">
      <c r="A176" s="5">
        <v>12181</v>
      </c>
      <c r="B176" s="5" t="s">
        <v>2240</v>
      </c>
      <c r="C176" s="5" t="s">
        <v>2241</v>
      </c>
      <c r="D176" s="17">
        <v>500000</v>
      </c>
      <c r="E176" s="5" t="s">
        <v>2242</v>
      </c>
      <c r="F176" s="20">
        <v>41374</v>
      </c>
      <c r="G176" s="12">
        <v>41403</v>
      </c>
      <c r="H176" s="6" t="s">
        <v>2243</v>
      </c>
      <c r="I176" s="39" t="s">
        <v>2244</v>
      </c>
      <c r="J176" s="10" t="s">
        <v>3249</v>
      </c>
      <c r="K176" s="18" t="s">
        <v>2106</v>
      </c>
      <c r="L176" s="9" t="s">
        <v>1652</v>
      </c>
    </row>
    <row r="177" spans="1:12" ht="16.2" x14ac:dyDescent="0.3">
      <c r="A177" s="5">
        <v>36801</v>
      </c>
      <c r="B177" s="5" t="s">
        <v>2245</v>
      </c>
      <c r="C177" s="5" t="s">
        <v>1642</v>
      </c>
      <c r="D177" s="17">
        <v>500000</v>
      </c>
      <c r="E177" s="5" t="s">
        <v>2189</v>
      </c>
      <c r="F177" s="20">
        <v>41388</v>
      </c>
      <c r="G177" s="12">
        <v>41407</v>
      </c>
      <c r="H177" s="6" t="s">
        <v>2246</v>
      </c>
      <c r="I177" s="44" t="s">
        <v>2247</v>
      </c>
      <c r="J177" s="10">
        <v>41429</v>
      </c>
      <c r="K177" s="18" t="s">
        <v>2156</v>
      </c>
      <c r="L177" s="16" t="s">
        <v>3176</v>
      </c>
    </row>
    <row r="178" spans="1:12" ht="16.2" x14ac:dyDescent="0.3">
      <c r="A178" s="5">
        <v>26094</v>
      </c>
      <c r="B178" s="5" t="s">
        <v>2248</v>
      </c>
      <c r="C178" s="5" t="s">
        <v>1679</v>
      </c>
      <c r="D178" s="17">
        <v>4600000</v>
      </c>
      <c r="E178" s="5" t="s">
        <v>2249</v>
      </c>
      <c r="F178" s="20">
        <v>41376</v>
      </c>
      <c r="G178" s="12">
        <v>41407</v>
      </c>
      <c r="H178" s="6" t="s">
        <v>2250</v>
      </c>
      <c r="I178" s="39" t="s">
        <v>2251</v>
      </c>
      <c r="J178" s="10" t="s">
        <v>3188</v>
      </c>
      <c r="K178" s="18" t="s">
        <v>2125</v>
      </c>
      <c r="L178" s="9" t="s">
        <v>3171</v>
      </c>
    </row>
    <row r="179" spans="1:12" ht="16.2" x14ac:dyDescent="0.3">
      <c r="A179" s="5">
        <v>24816</v>
      </c>
      <c r="B179" s="5" t="s">
        <v>2252</v>
      </c>
      <c r="C179" s="5" t="s">
        <v>1913</v>
      </c>
      <c r="D179" s="17">
        <v>350000</v>
      </c>
      <c r="E179" s="5" t="s">
        <v>2253</v>
      </c>
      <c r="F179" s="12">
        <v>41264</v>
      </c>
      <c r="G179" s="12">
        <v>41283</v>
      </c>
      <c r="H179" s="6" t="s">
        <v>2254</v>
      </c>
      <c r="I179" s="39" t="s">
        <v>2255</v>
      </c>
      <c r="J179" s="10" t="s">
        <v>3250</v>
      </c>
      <c r="K179" s="18" t="s">
        <v>2110</v>
      </c>
      <c r="L179" s="9" t="s">
        <v>3177</v>
      </c>
    </row>
    <row r="180" spans="1:12" ht="16.2" x14ac:dyDescent="0.3">
      <c r="A180" s="5">
        <v>24817</v>
      </c>
      <c r="B180" s="5" t="s">
        <v>2256</v>
      </c>
      <c r="C180" s="5" t="s">
        <v>1711</v>
      </c>
      <c r="D180" s="17">
        <v>150000</v>
      </c>
      <c r="E180" s="5" t="s">
        <v>2253</v>
      </c>
      <c r="F180" s="12">
        <v>41264</v>
      </c>
      <c r="G180" s="12">
        <v>41283</v>
      </c>
      <c r="H180" s="6" t="s">
        <v>2254</v>
      </c>
      <c r="I180" s="39" t="s">
        <v>2257</v>
      </c>
      <c r="J180" s="10" t="s">
        <v>3251</v>
      </c>
      <c r="K180" s="18" t="s">
        <v>2258</v>
      </c>
      <c r="L180" s="9" t="s">
        <v>3177</v>
      </c>
    </row>
    <row r="181" spans="1:12" ht="16.2" x14ac:dyDescent="0.3">
      <c r="A181" s="5">
        <v>84011</v>
      </c>
      <c r="B181" s="5" t="s">
        <v>2259</v>
      </c>
      <c r="C181" s="5" t="s">
        <v>2225</v>
      </c>
      <c r="D181" s="17">
        <v>200000</v>
      </c>
      <c r="E181" s="5" t="s">
        <v>2226</v>
      </c>
      <c r="F181" s="20">
        <v>41401</v>
      </c>
      <c r="G181" s="12">
        <v>41417</v>
      </c>
      <c r="H181" s="13">
        <v>41421</v>
      </c>
      <c r="I181" s="39" t="s">
        <v>2260</v>
      </c>
      <c r="J181" s="10" t="s">
        <v>3252</v>
      </c>
      <c r="K181" s="18" t="s">
        <v>2106</v>
      </c>
      <c r="L181" s="9" t="s">
        <v>1652</v>
      </c>
    </row>
    <row r="182" spans="1:12" ht="16.2" x14ac:dyDescent="0.3">
      <c r="A182" s="5">
        <v>35451</v>
      </c>
      <c r="B182" s="5" t="s">
        <v>2261</v>
      </c>
      <c r="C182" s="5" t="s">
        <v>1679</v>
      </c>
      <c r="D182" s="17">
        <v>1000000</v>
      </c>
      <c r="E182" s="5" t="s">
        <v>1971</v>
      </c>
      <c r="F182" s="20">
        <v>41403</v>
      </c>
      <c r="G182" s="12">
        <v>41421</v>
      </c>
      <c r="H182" s="6" t="s">
        <v>2262</v>
      </c>
      <c r="I182" s="39" t="s">
        <v>2263</v>
      </c>
      <c r="J182" s="10" t="s">
        <v>3253</v>
      </c>
      <c r="K182" s="18" t="s">
        <v>2169</v>
      </c>
      <c r="L182" s="9" t="s">
        <v>1646</v>
      </c>
    </row>
    <row r="183" spans="1:12" ht="16.2" x14ac:dyDescent="0.3">
      <c r="A183" s="5">
        <v>52133</v>
      </c>
      <c r="B183" s="5" t="s">
        <v>2264</v>
      </c>
      <c r="C183" s="5" t="s">
        <v>2210</v>
      </c>
      <c r="D183" s="17">
        <v>400000</v>
      </c>
      <c r="E183" s="5" t="s">
        <v>2265</v>
      </c>
      <c r="F183" s="20">
        <v>41387</v>
      </c>
      <c r="G183" s="12">
        <v>41425</v>
      </c>
      <c r="H183" s="6" t="s">
        <v>2266</v>
      </c>
      <c r="I183" s="39" t="s">
        <v>2267</v>
      </c>
      <c r="J183" s="10" t="s">
        <v>3190</v>
      </c>
      <c r="K183" s="18" t="s">
        <v>2268</v>
      </c>
      <c r="L183" s="16" t="s">
        <v>3178</v>
      </c>
    </row>
    <row r="184" spans="1:12" ht="16.2" x14ac:dyDescent="0.3">
      <c r="A184" s="5">
        <v>52134</v>
      </c>
      <c r="B184" s="5" t="s">
        <v>2269</v>
      </c>
      <c r="C184" s="5" t="s">
        <v>1711</v>
      </c>
      <c r="D184" s="17">
        <v>100000</v>
      </c>
      <c r="E184" s="5" t="s">
        <v>2265</v>
      </c>
      <c r="F184" s="20">
        <v>41387</v>
      </c>
      <c r="G184" s="12">
        <v>41425</v>
      </c>
      <c r="H184" s="6" t="s">
        <v>2266</v>
      </c>
      <c r="I184" s="39" t="s">
        <v>2267</v>
      </c>
      <c r="J184" s="10" t="s">
        <v>3189</v>
      </c>
      <c r="K184" s="18" t="s">
        <v>2270</v>
      </c>
      <c r="L184" s="16" t="s">
        <v>3178</v>
      </c>
    </row>
    <row r="185" spans="1:12" ht="16.2" x14ac:dyDescent="0.3">
      <c r="A185" s="5">
        <v>33631</v>
      </c>
      <c r="B185" s="5" t="s">
        <v>2271</v>
      </c>
      <c r="C185" s="5" t="s">
        <v>2202</v>
      </c>
      <c r="D185" s="17">
        <v>400000</v>
      </c>
      <c r="E185" s="5" t="s">
        <v>2272</v>
      </c>
      <c r="F185" s="20">
        <v>41408</v>
      </c>
      <c r="G185" s="12">
        <v>41424</v>
      </c>
      <c r="H185" s="6" t="s">
        <v>2273</v>
      </c>
      <c r="I185" s="39" t="s">
        <v>2274</v>
      </c>
      <c r="J185" s="10" t="s">
        <v>3193</v>
      </c>
      <c r="K185" s="18" t="s">
        <v>2106</v>
      </c>
      <c r="L185" s="9" t="s">
        <v>1652</v>
      </c>
    </row>
    <row r="186" spans="1:12" ht="16.2" x14ac:dyDescent="0.3">
      <c r="A186" s="5">
        <v>52631</v>
      </c>
      <c r="B186" s="5" t="s">
        <v>2275</v>
      </c>
      <c r="C186" s="5" t="s">
        <v>2117</v>
      </c>
      <c r="D186" s="17">
        <v>150000</v>
      </c>
      <c r="E186" s="5" t="s">
        <v>2276</v>
      </c>
      <c r="F186" s="20">
        <v>41388</v>
      </c>
      <c r="G186" s="12">
        <v>41407</v>
      </c>
      <c r="H186" s="6" t="s">
        <v>2277</v>
      </c>
      <c r="I186" s="39" t="s">
        <v>2278</v>
      </c>
      <c r="J186" s="10" t="s">
        <v>3254</v>
      </c>
      <c r="K186" s="18" t="s">
        <v>2270</v>
      </c>
      <c r="L186" s="16" t="s">
        <v>1652</v>
      </c>
    </row>
    <row r="187" spans="1:12" ht="16.2" x14ac:dyDescent="0.3">
      <c r="A187" s="5">
        <v>52632</v>
      </c>
      <c r="B187" s="5" t="s">
        <v>2279</v>
      </c>
      <c r="C187" s="5" t="s">
        <v>1642</v>
      </c>
      <c r="D187" s="17">
        <v>150000</v>
      </c>
      <c r="E187" s="5" t="s">
        <v>2276</v>
      </c>
      <c r="F187" s="20">
        <v>41388</v>
      </c>
      <c r="G187" s="12">
        <v>41407</v>
      </c>
      <c r="H187" s="6" t="s">
        <v>2277</v>
      </c>
      <c r="I187" s="39" t="s">
        <v>2280</v>
      </c>
      <c r="J187" s="10" t="s">
        <v>3255</v>
      </c>
      <c r="K187" s="18" t="s">
        <v>2281</v>
      </c>
      <c r="L187" s="9" t="s">
        <v>1652</v>
      </c>
    </row>
    <row r="188" spans="1:12" ht="16.2" x14ac:dyDescent="0.3">
      <c r="A188" s="5">
        <v>31631</v>
      </c>
      <c r="B188" s="5" t="s">
        <v>2282</v>
      </c>
      <c r="C188" s="6" t="s">
        <v>10</v>
      </c>
      <c r="D188" s="21">
        <v>200000</v>
      </c>
      <c r="E188" s="6" t="s">
        <v>2283</v>
      </c>
      <c r="F188" s="7">
        <v>41429</v>
      </c>
      <c r="G188" s="12">
        <v>41446</v>
      </c>
      <c r="H188" s="6" t="s">
        <v>17</v>
      </c>
      <c r="I188" s="9" t="s">
        <v>18</v>
      </c>
      <c r="J188" s="10" t="s">
        <v>3256</v>
      </c>
      <c r="K188" s="22" t="s">
        <v>19</v>
      </c>
      <c r="L188" s="16" t="s">
        <v>2284</v>
      </c>
    </row>
    <row r="189" spans="1:12" ht="32.4" x14ac:dyDescent="0.3">
      <c r="A189" s="5">
        <v>27071</v>
      </c>
      <c r="B189" s="5" t="s">
        <v>2285</v>
      </c>
      <c r="C189" s="6" t="s">
        <v>5</v>
      </c>
      <c r="D189" s="21">
        <v>1500000</v>
      </c>
      <c r="E189" s="6" t="s">
        <v>2286</v>
      </c>
      <c r="F189" s="7">
        <v>41367</v>
      </c>
      <c r="G189" s="12">
        <v>41387</v>
      </c>
      <c r="H189" s="6" t="s">
        <v>6</v>
      </c>
      <c r="I189" s="9" t="s">
        <v>2287</v>
      </c>
      <c r="J189" s="10" t="s">
        <v>3257</v>
      </c>
      <c r="K189" s="22" t="s">
        <v>7</v>
      </c>
      <c r="L189" s="16" t="s">
        <v>31</v>
      </c>
    </row>
    <row r="190" spans="1:12" ht="16.2" x14ac:dyDescent="0.3">
      <c r="A190" s="5">
        <v>62206</v>
      </c>
      <c r="B190" s="5" t="s">
        <v>2288</v>
      </c>
      <c r="C190" s="6" t="s">
        <v>2289</v>
      </c>
      <c r="D190" s="21">
        <v>100000</v>
      </c>
      <c r="E190" s="6" t="s">
        <v>2283</v>
      </c>
      <c r="F190" s="7">
        <v>41394</v>
      </c>
      <c r="G190" s="12">
        <v>41411</v>
      </c>
      <c r="H190" s="6" t="s">
        <v>8</v>
      </c>
      <c r="I190" s="9" t="s">
        <v>2290</v>
      </c>
      <c r="J190" s="10" t="s">
        <v>3257</v>
      </c>
      <c r="K190" s="22" t="s">
        <v>9</v>
      </c>
      <c r="L190" s="16" t="s">
        <v>2291</v>
      </c>
    </row>
    <row r="191" spans="1:12" ht="16.2" x14ac:dyDescent="0.3">
      <c r="A191" s="5">
        <v>84061</v>
      </c>
      <c r="B191" s="5" t="s">
        <v>2292</v>
      </c>
      <c r="C191" s="6" t="s">
        <v>12</v>
      </c>
      <c r="D191" s="21">
        <v>2000000</v>
      </c>
      <c r="E191" s="6" t="s">
        <v>2293</v>
      </c>
      <c r="F191" s="7">
        <v>41430</v>
      </c>
      <c r="G191" s="12">
        <v>41449</v>
      </c>
      <c r="H191" s="6" t="s">
        <v>2294</v>
      </c>
      <c r="I191" s="9" t="s">
        <v>2295</v>
      </c>
      <c r="J191" s="10" t="s">
        <v>3258</v>
      </c>
      <c r="K191" s="22" t="s">
        <v>21</v>
      </c>
      <c r="L191" s="16" t="s">
        <v>2284</v>
      </c>
    </row>
    <row r="192" spans="1:12" ht="16.2" x14ac:dyDescent="0.3">
      <c r="A192" s="5">
        <v>62754</v>
      </c>
      <c r="B192" s="5" t="s">
        <v>2296</v>
      </c>
      <c r="C192" s="6" t="s">
        <v>2297</v>
      </c>
      <c r="D192" s="21">
        <v>220000</v>
      </c>
      <c r="E192" s="6" t="s">
        <v>2298</v>
      </c>
      <c r="F192" s="7">
        <v>41404</v>
      </c>
      <c r="G192" s="12">
        <v>41444</v>
      </c>
      <c r="H192" s="6" t="s">
        <v>2299</v>
      </c>
      <c r="I192" s="9" t="s">
        <v>2300</v>
      </c>
      <c r="J192" s="10" t="s">
        <v>3259</v>
      </c>
      <c r="K192" s="22" t="s">
        <v>13</v>
      </c>
      <c r="L192" s="16" t="s">
        <v>32</v>
      </c>
    </row>
    <row r="193" spans="1:12" ht="16.2" x14ac:dyDescent="0.3">
      <c r="A193" s="5">
        <v>41641</v>
      </c>
      <c r="B193" s="5" t="s">
        <v>2301</v>
      </c>
      <c r="C193" s="6" t="s">
        <v>10</v>
      </c>
      <c r="D193" s="21">
        <v>1000000</v>
      </c>
      <c r="E193" s="6" t="s">
        <v>2293</v>
      </c>
      <c r="F193" s="7">
        <v>41442</v>
      </c>
      <c r="G193" s="12">
        <v>41458</v>
      </c>
      <c r="H193" s="6" t="s">
        <v>2302</v>
      </c>
      <c r="I193" s="9" t="s">
        <v>2303</v>
      </c>
      <c r="J193" s="10" t="s">
        <v>3200</v>
      </c>
      <c r="K193" s="22" t="s">
        <v>22</v>
      </c>
      <c r="L193" s="16" t="s">
        <v>2304</v>
      </c>
    </row>
    <row r="194" spans="1:12" ht="32.4" x14ac:dyDescent="0.3">
      <c r="A194" s="5">
        <v>52301</v>
      </c>
      <c r="B194" s="6" t="s">
        <v>2305</v>
      </c>
      <c r="C194" s="6" t="s">
        <v>10</v>
      </c>
      <c r="D194" s="21">
        <v>230000</v>
      </c>
      <c r="E194" s="6" t="s">
        <v>2306</v>
      </c>
      <c r="F194" s="7">
        <v>41451</v>
      </c>
      <c r="G194" s="12">
        <v>41467</v>
      </c>
      <c r="H194" s="6" t="s">
        <v>2307</v>
      </c>
      <c r="I194" s="9" t="s">
        <v>2308</v>
      </c>
      <c r="J194" s="10" t="s">
        <v>3201</v>
      </c>
      <c r="K194" s="22" t="s">
        <v>22</v>
      </c>
      <c r="L194" s="16" t="s">
        <v>2309</v>
      </c>
    </row>
    <row r="195" spans="1:12" ht="16.2" x14ac:dyDescent="0.3">
      <c r="A195" s="5">
        <v>84032</v>
      </c>
      <c r="B195" s="5" t="s">
        <v>2310</v>
      </c>
      <c r="C195" s="6" t="s">
        <v>10</v>
      </c>
      <c r="D195" s="21">
        <v>500000</v>
      </c>
      <c r="E195" s="6" t="s">
        <v>2311</v>
      </c>
      <c r="F195" s="7">
        <v>41417</v>
      </c>
      <c r="G195" s="12">
        <v>41467</v>
      </c>
      <c r="H195" s="6" t="s">
        <v>2312</v>
      </c>
      <c r="I195" s="41" t="s">
        <v>2313</v>
      </c>
      <c r="J195" s="10" t="s">
        <v>3260</v>
      </c>
      <c r="K195" s="22" t="s">
        <v>16</v>
      </c>
      <c r="L195" s="16" t="s">
        <v>2304</v>
      </c>
    </row>
    <row r="196" spans="1:12" ht="16.2" x14ac:dyDescent="0.3">
      <c r="A196" s="5">
        <v>41681</v>
      </c>
      <c r="B196" s="6" t="s">
        <v>2314</v>
      </c>
      <c r="C196" s="6" t="s">
        <v>2315</v>
      </c>
      <c r="D196" s="21">
        <v>300000</v>
      </c>
      <c r="E196" s="6" t="s">
        <v>2316</v>
      </c>
      <c r="F196" s="7">
        <v>41453</v>
      </c>
      <c r="G196" s="12">
        <v>41471</v>
      </c>
      <c r="H196" s="6" t="s">
        <v>2317</v>
      </c>
      <c r="I196" s="9" t="s">
        <v>2318</v>
      </c>
      <c r="J196" s="10" t="s">
        <v>3261</v>
      </c>
      <c r="K196" s="22" t="s">
        <v>23</v>
      </c>
      <c r="L196" s="16" t="s">
        <v>2291</v>
      </c>
    </row>
    <row r="197" spans="1:12" ht="16.2" x14ac:dyDescent="0.3">
      <c r="A197" s="5">
        <v>41191</v>
      </c>
      <c r="B197" s="5" t="s">
        <v>2319</v>
      </c>
      <c r="C197" s="6" t="s">
        <v>12</v>
      </c>
      <c r="D197" s="21">
        <v>600000</v>
      </c>
      <c r="E197" s="6" t="s">
        <v>2293</v>
      </c>
      <c r="F197" s="7">
        <v>41449</v>
      </c>
      <c r="G197" s="12">
        <v>41465</v>
      </c>
      <c r="H197" s="6" t="s">
        <v>2320</v>
      </c>
      <c r="I197" s="9" t="s">
        <v>2321</v>
      </c>
      <c r="J197" s="10" t="s">
        <v>3262</v>
      </c>
      <c r="K197" s="22" t="s">
        <v>7</v>
      </c>
      <c r="L197" s="16" t="s">
        <v>2291</v>
      </c>
    </row>
    <row r="198" spans="1:12" ht="16.2" x14ac:dyDescent="0.3">
      <c r="A198" s="23">
        <v>30892</v>
      </c>
      <c r="B198" s="23" t="s">
        <v>2322</v>
      </c>
      <c r="C198" s="24" t="s">
        <v>2323</v>
      </c>
      <c r="D198" s="25">
        <v>300000</v>
      </c>
      <c r="E198" s="24" t="s">
        <v>2324</v>
      </c>
      <c r="F198" s="19">
        <v>41407</v>
      </c>
      <c r="G198" s="12">
        <v>41479</v>
      </c>
      <c r="H198" s="6" t="s">
        <v>2320</v>
      </c>
      <c r="I198" s="9" t="s">
        <v>2325</v>
      </c>
      <c r="J198" s="10" t="s">
        <v>3263</v>
      </c>
      <c r="K198" s="22" t="s">
        <v>15</v>
      </c>
      <c r="L198" s="16" t="s">
        <v>33</v>
      </c>
    </row>
    <row r="199" spans="1:12" ht="16.2" x14ac:dyDescent="0.3">
      <c r="A199" s="23">
        <v>89963</v>
      </c>
      <c r="B199" s="23" t="s">
        <v>2326</v>
      </c>
      <c r="C199" s="24" t="s">
        <v>10</v>
      </c>
      <c r="D199" s="25">
        <v>100000</v>
      </c>
      <c r="E199" s="23" t="s">
        <v>2327</v>
      </c>
      <c r="F199" s="19">
        <v>41430</v>
      </c>
      <c r="G199" s="12">
        <v>41449</v>
      </c>
      <c r="H199" s="6" t="s">
        <v>2320</v>
      </c>
      <c r="I199" s="9" t="s">
        <v>2328</v>
      </c>
      <c r="J199" s="10" t="s">
        <v>3264</v>
      </c>
      <c r="K199" s="22" t="s">
        <v>2329</v>
      </c>
      <c r="L199" s="16" t="s">
        <v>2284</v>
      </c>
    </row>
    <row r="200" spans="1:12" ht="16.2" x14ac:dyDescent="0.3">
      <c r="A200" s="23">
        <v>17121</v>
      </c>
      <c r="B200" s="23" t="s">
        <v>2330</v>
      </c>
      <c r="C200" s="24" t="s">
        <v>2331</v>
      </c>
      <c r="D200" s="26">
        <v>1200000</v>
      </c>
      <c r="E200" s="23" t="s">
        <v>2332</v>
      </c>
      <c r="F200" s="19">
        <v>41463</v>
      </c>
      <c r="G200" s="12">
        <v>41484</v>
      </c>
      <c r="H200" s="6" t="s">
        <v>2333</v>
      </c>
      <c r="I200" s="9" t="s">
        <v>2334</v>
      </c>
      <c r="J200" s="10" t="s">
        <v>3265</v>
      </c>
      <c r="K200" s="22" t="s">
        <v>2335</v>
      </c>
      <c r="L200" s="16" t="s">
        <v>2336</v>
      </c>
    </row>
    <row r="201" spans="1:12" ht="16.2" x14ac:dyDescent="0.3">
      <c r="A201" s="24">
        <v>84111</v>
      </c>
      <c r="B201" s="24" t="s">
        <v>34</v>
      </c>
      <c r="C201" s="24" t="s">
        <v>5</v>
      </c>
      <c r="D201" s="27">
        <v>1000000</v>
      </c>
      <c r="E201" s="24" t="s">
        <v>2337</v>
      </c>
      <c r="F201" s="19">
        <v>41463</v>
      </c>
      <c r="G201" s="12">
        <v>41479</v>
      </c>
      <c r="H201" s="6" t="s">
        <v>2338</v>
      </c>
      <c r="I201" s="9" t="s">
        <v>2339</v>
      </c>
      <c r="J201" s="10" t="s">
        <v>3266</v>
      </c>
      <c r="K201" s="22" t="s">
        <v>2340</v>
      </c>
      <c r="L201" s="16" t="s">
        <v>2341</v>
      </c>
    </row>
    <row r="202" spans="1:12" ht="16.2" x14ac:dyDescent="0.3">
      <c r="A202" s="23">
        <v>47361</v>
      </c>
      <c r="B202" s="23" t="s">
        <v>2342</v>
      </c>
      <c r="C202" s="24" t="s">
        <v>2343</v>
      </c>
      <c r="D202" s="25">
        <v>600000</v>
      </c>
      <c r="E202" s="24" t="s">
        <v>2306</v>
      </c>
      <c r="F202" s="19">
        <v>41446</v>
      </c>
      <c r="G202" s="12">
        <v>41474</v>
      </c>
      <c r="H202" s="6" t="s">
        <v>2344</v>
      </c>
      <c r="I202" s="9" t="s">
        <v>2345</v>
      </c>
      <c r="J202" s="10" t="s">
        <v>3267</v>
      </c>
      <c r="K202" s="22" t="s">
        <v>22</v>
      </c>
      <c r="L202" s="16" t="s">
        <v>2346</v>
      </c>
    </row>
    <row r="203" spans="1:12" ht="32.4" x14ac:dyDescent="0.3">
      <c r="A203" s="23">
        <v>47331</v>
      </c>
      <c r="B203" s="23" t="s">
        <v>2347</v>
      </c>
      <c r="C203" s="24" t="s">
        <v>5</v>
      </c>
      <c r="D203" s="25">
        <v>710000</v>
      </c>
      <c r="E203" s="24" t="s">
        <v>2316</v>
      </c>
      <c r="F203" s="20" t="s">
        <v>2348</v>
      </c>
      <c r="G203" s="12">
        <v>41488</v>
      </c>
      <c r="H203" s="6" t="s">
        <v>2349</v>
      </c>
      <c r="I203" s="9" t="s">
        <v>2350</v>
      </c>
      <c r="J203" s="10" t="s">
        <v>3206</v>
      </c>
      <c r="K203" s="22" t="s">
        <v>20</v>
      </c>
      <c r="L203" s="16" t="s">
        <v>2351</v>
      </c>
    </row>
    <row r="204" spans="1:12" ht="16.2" x14ac:dyDescent="0.3">
      <c r="A204" s="23">
        <v>33132</v>
      </c>
      <c r="B204" s="23" t="s">
        <v>2352</v>
      </c>
      <c r="C204" s="23" t="s">
        <v>2353</v>
      </c>
      <c r="D204" s="28">
        <v>200000</v>
      </c>
      <c r="E204" s="24" t="s">
        <v>2354</v>
      </c>
      <c r="F204" s="19">
        <v>41459</v>
      </c>
      <c r="G204" s="12">
        <v>41484</v>
      </c>
      <c r="H204" s="6" t="s">
        <v>2355</v>
      </c>
      <c r="I204" s="9" t="s">
        <v>2356</v>
      </c>
      <c r="J204" s="10" t="s">
        <v>3268</v>
      </c>
      <c r="K204" s="22" t="s">
        <v>2357</v>
      </c>
      <c r="L204" s="16" t="s">
        <v>2358</v>
      </c>
    </row>
    <row r="205" spans="1:12" ht="16.2" x14ac:dyDescent="0.3">
      <c r="A205" s="23">
        <v>18083</v>
      </c>
      <c r="B205" s="23" t="s">
        <v>2359</v>
      </c>
      <c r="C205" s="23" t="s">
        <v>2360</v>
      </c>
      <c r="D205" s="28">
        <v>1500000</v>
      </c>
      <c r="E205" s="24" t="s">
        <v>2361</v>
      </c>
      <c r="F205" s="19">
        <v>41491</v>
      </c>
      <c r="G205" s="12">
        <v>41507</v>
      </c>
      <c r="H205" s="6" t="s">
        <v>2362</v>
      </c>
      <c r="I205" s="9" t="s">
        <v>2363</v>
      </c>
      <c r="J205" s="10" t="s">
        <v>3269</v>
      </c>
      <c r="K205" s="22" t="s">
        <v>2364</v>
      </c>
      <c r="L205" s="16" t="s">
        <v>2365</v>
      </c>
    </row>
    <row r="206" spans="1:12" ht="16.2" x14ac:dyDescent="0.3">
      <c r="A206" s="23">
        <v>35142</v>
      </c>
      <c r="B206" s="23" t="s">
        <v>2366</v>
      </c>
      <c r="C206" s="23" t="s">
        <v>2367</v>
      </c>
      <c r="D206" s="28">
        <v>500000</v>
      </c>
      <c r="E206" s="24" t="s">
        <v>2361</v>
      </c>
      <c r="F206" s="19">
        <v>41463</v>
      </c>
      <c r="G206" s="12">
        <v>41491</v>
      </c>
      <c r="H206" s="6" t="s">
        <v>2368</v>
      </c>
      <c r="I206" s="9" t="s">
        <v>2369</v>
      </c>
      <c r="J206" s="10" t="s">
        <v>3213</v>
      </c>
      <c r="K206" s="22" t="s">
        <v>2370</v>
      </c>
      <c r="L206" s="16" t="s">
        <v>2365</v>
      </c>
    </row>
    <row r="207" spans="1:12" ht="16.2" x14ac:dyDescent="0.3">
      <c r="A207" s="23">
        <v>36631</v>
      </c>
      <c r="B207" s="23" t="s">
        <v>2371</v>
      </c>
      <c r="C207" s="23" t="s">
        <v>2372</v>
      </c>
      <c r="D207" s="28">
        <v>200000</v>
      </c>
      <c r="E207" s="24" t="s">
        <v>2373</v>
      </c>
      <c r="F207" s="19">
        <v>41495</v>
      </c>
      <c r="G207" s="12">
        <v>41513</v>
      </c>
      <c r="H207" s="6" t="s">
        <v>2374</v>
      </c>
      <c r="I207" s="9" t="s">
        <v>2375</v>
      </c>
      <c r="J207" s="10" t="s">
        <v>3270</v>
      </c>
      <c r="K207" s="22" t="s">
        <v>2376</v>
      </c>
      <c r="L207" s="16" t="s">
        <v>2304</v>
      </c>
    </row>
    <row r="208" spans="1:12" ht="16.2" x14ac:dyDescent="0.3">
      <c r="A208" s="23">
        <v>36632</v>
      </c>
      <c r="B208" s="23" t="s">
        <v>2377</v>
      </c>
      <c r="C208" s="5" t="s">
        <v>2367</v>
      </c>
      <c r="D208" s="28">
        <v>100000</v>
      </c>
      <c r="E208" s="24" t="s">
        <v>2373</v>
      </c>
      <c r="F208" s="19">
        <v>41495</v>
      </c>
      <c r="G208" s="12">
        <v>41513</v>
      </c>
      <c r="H208" s="6" t="s">
        <v>2374</v>
      </c>
      <c r="I208" s="9" t="s">
        <v>2375</v>
      </c>
      <c r="J208" s="10" t="s">
        <v>3271</v>
      </c>
      <c r="K208" s="22" t="s">
        <v>2378</v>
      </c>
      <c r="L208" s="16" t="s">
        <v>2365</v>
      </c>
    </row>
    <row r="209" spans="1:12" ht="16.2" x14ac:dyDescent="0.3">
      <c r="A209" s="23">
        <v>18154</v>
      </c>
      <c r="B209" s="23" t="s">
        <v>2379</v>
      </c>
      <c r="C209" s="24" t="s">
        <v>11</v>
      </c>
      <c r="D209" s="27">
        <v>800000</v>
      </c>
      <c r="E209" s="24" t="s">
        <v>2380</v>
      </c>
      <c r="F209" s="19">
        <v>41404</v>
      </c>
      <c r="G209" s="12">
        <v>41422</v>
      </c>
      <c r="H209" s="13">
        <v>41527</v>
      </c>
      <c r="I209" s="9" t="s">
        <v>2381</v>
      </c>
      <c r="J209" s="10">
        <v>41540</v>
      </c>
      <c r="K209" s="22" t="s">
        <v>14</v>
      </c>
      <c r="L209" s="16" t="s">
        <v>2382</v>
      </c>
    </row>
    <row r="210" spans="1:12" ht="16.2" x14ac:dyDescent="0.3">
      <c r="A210" s="5">
        <v>41072</v>
      </c>
      <c r="B210" s="5" t="s">
        <v>2383</v>
      </c>
      <c r="C210" s="5" t="s">
        <v>2384</v>
      </c>
      <c r="D210" s="29">
        <v>160000</v>
      </c>
      <c r="E210" s="24" t="s">
        <v>2385</v>
      </c>
      <c r="F210" s="19">
        <v>41505</v>
      </c>
      <c r="G210" s="12">
        <v>41521</v>
      </c>
      <c r="H210" s="13">
        <v>41533</v>
      </c>
      <c r="I210" s="9" t="s">
        <v>2386</v>
      </c>
      <c r="J210" s="10" t="s">
        <v>3272</v>
      </c>
      <c r="K210" s="22" t="s">
        <v>2387</v>
      </c>
      <c r="L210" s="16" t="s">
        <v>2304</v>
      </c>
    </row>
    <row r="211" spans="1:12" ht="16.2" x14ac:dyDescent="0.3">
      <c r="A211" s="23">
        <v>2724</v>
      </c>
      <c r="B211" s="23" t="s">
        <v>2388</v>
      </c>
      <c r="C211" s="23" t="s">
        <v>2389</v>
      </c>
      <c r="D211" s="28">
        <v>200000</v>
      </c>
      <c r="E211" s="24" t="s">
        <v>2390</v>
      </c>
      <c r="F211" s="19" t="s">
        <v>2391</v>
      </c>
      <c r="G211" s="12">
        <v>41498</v>
      </c>
      <c r="H211" s="6" t="s">
        <v>2392</v>
      </c>
      <c r="I211" s="9" t="s">
        <v>2393</v>
      </c>
      <c r="J211" s="10" t="s">
        <v>3273</v>
      </c>
      <c r="K211" s="22" t="s">
        <v>2394</v>
      </c>
      <c r="L211" s="16" t="s">
        <v>2304</v>
      </c>
    </row>
    <row r="212" spans="1:12" x14ac:dyDescent="0.3">
      <c r="A212" s="5">
        <v>22311</v>
      </c>
      <c r="B212" s="5" t="s">
        <v>2395</v>
      </c>
      <c r="C212" s="5" t="s">
        <v>2396</v>
      </c>
      <c r="D212" s="29">
        <v>250000</v>
      </c>
      <c r="E212" s="24" t="s">
        <v>2397</v>
      </c>
      <c r="F212" s="19">
        <v>41505</v>
      </c>
      <c r="G212" s="12">
        <v>41521</v>
      </c>
      <c r="H212" s="6" t="s">
        <v>2398</v>
      </c>
      <c r="I212" s="9" t="s">
        <v>2399</v>
      </c>
      <c r="J212" s="10">
        <v>41547</v>
      </c>
      <c r="K212" s="22" t="s">
        <v>2400</v>
      </c>
      <c r="L212" s="16" t="s">
        <v>2304</v>
      </c>
    </row>
    <row r="213" spans="1:12" ht="16.2" x14ac:dyDescent="0.3">
      <c r="A213" s="5">
        <v>20224</v>
      </c>
      <c r="B213" s="5" t="s">
        <v>2401</v>
      </c>
      <c r="C213" s="5" t="s">
        <v>2402</v>
      </c>
      <c r="D213" s="29">
        <v>300000</v>
      </c>
      <c r="E213" s="6" t="s">
        <v>2403</v>
      </c>
      <c r="F213" s="19">
        <v>41505</v>
      </c>
      <c r="G213" s="12">
        <v>41522</v>
      </c>
      <c r="H213" s="6" t="s">
        <v>2392</v>
      </c>
      <c r="I213" s="9" t="s">
        <v>2404</v>
      </c>
      <c r="J213" s="10" t="s">
        <v>3458</v>
      </c>
      <c r="K213" s="22" t="s">
        <v>2405</v>
      </c>
      <c r="L213" s="16" t="s">
        <v>2304</v>
      </c>
    </row>
    <row r="214" spans="1:12" ht="32.4" x14ac:dyDescent="0.3">
      <c r="A214" s="24">
        <v>45342</v>
      </c>
      <c r="B214" s="24" t="s">
        <v>2406</v>
      </c>
      <c r="C214" s="24" t="s">
        <v>2407</v>
      </c>
      <c r="D214" s="27">
        <v>200000</v>
      </c>
      <c r="E214" s="24" t="s">
        <v>2408</v>
      </c>
      <c r="F214" s="20" t="s">
        <v>2409</v>
      </c>
      <c r="G214" s="12">
        <v>41522</v>
      </c>
      <c r="H214" s="13" t="s">
        <v>2410</v>
      </c>
      <c r="I214" s="9" t="s">
        <v>2411</v>
      </c>
      <c r="J214" s="10" t="s">
        <v>3274</v>
      </c>
      <c r="K214" s="22" t="s">
        <v>2412</v>
      </c>
      <c r="L214" s="16" t="s">
        <v>2304</v>
      </c>
    </row>
    <row r="215" spans="1:12" ht="16.2" x14ac:dyDescent="0.3">
      <c r="A215" s="5">
        <v>35761</v>
      </c>
      <c r="B215" s="5" t="s">
        <v>2413</v>
      </c>
      <c r="C215" s="5" t="s">
        <v>2402</v>
      </c>
      <c r="D215" s="29">
        <v>500000</v>
      </c>
      <c r="E215" s="24" t="s">
        <v>2361</v>
      </c>
      <c r="F215" s="19">
        <v>41500</v>
      </c>
      <c r="G215" s="12">
        <v>41528</v>
      </c>
      <c r="H215" s="13" t="s">
        <v>2410</v>
      </c>
      <c r="I215" s="9" t="s">
        <v>2414</v>
      </c>
      <c r="J215" s="10" t="s">
        <v>3274</v>
      </c>
      <c r="K215" s="22" t="s">
        <v>2415</v>
      </c>
      <c r="L215" s="16" t="s">
        <v>2304</v>
      </c>
    </row>
    <row r="216" spans="1:12" ht="16.2" x14ac:dyDescent="0.3">
      <c r="A216" s="5">
        <v>35762</v>
      </c>
      <c r="B216" s="5" t="s">
        <v>2416</v>
      </c>
      <c r="C216" s="5" t="s">
        <v>2417</v>
      </c>
      <c r="D216" s="29">
        <v>500000</v>
      </c>
      <c r="E216" s="24" t="s">
        <v>2361</v>
      </c>
      <c r="F216" s="19">
        <v>41500</v>
      </c>
      <c r="G216" s="12">
        <v>41528</v>
      </c>
      <c r="H216" s="13" t="s">
        <v>2410</v>
      </c>
      <c r="I216" s="9" t="s">
        <v>2414</v>
      </c>
      <c r="J216" s="10" t="s">
        <v>3274</v>
      </c>
      <c r="K216" s="22" t="s">
        <v>2415</v>
      </c>
      <c r="L216" s="16" t="s">
        <v>2304</v>
      </c>
    </row>
    <row r="217" spans="1:12" x14ac:dyDescent="0.3">
      <c r="A217" s="5">
        <v>62191</v>
      </c>
      <c r="B217" s="5" t="s">
        <v>2418</v>
      </c>
      <c r="C217" s="5" t="s">
        <v>2419</v>
      </c>
      <c r="D217" s="17">
        <v>200000</v>
      </c>
      <c r="E217" s="6" t="s">
        <v>2403</v>
      </c>
      <c r="F217" s="19">
        <v>41516</v>
      </c>
      <c r="G217" s="12">
        <v>41533</v>
      </c>
      <c r="H217" s="6" t="s">
        <v>2420</v>
      </c>
      <c r="I217" s="41" t="s">
        <v>2421</v>
      </c>
      <c r="J217" s="10">
        <v>41561</v>
      </c>
      <c r="K217" s="22" t="s">
        <v>2422</v>
      </c>
      <c r="L217" s="16" t="s">
        <v>2304</v>
      </c>
    </row>
    <row r="218" spans="1:12" x14ac:dyDescent="0.3">
      <c r="A218" s="5">
        <v>62192</v>
      </c>
      <c r="B218" s="5" t="s">
        <v>2423</v>
      </c>
      <c r="C218" s="5" t="s">
        <v>2389</v>
      </c>
      <c r="D218" s="17">
        <v>100000</v>
      </c>
      <c r="E218" s="6" t="s">
        <v>2403</v>
      </c>
      <c r="F218" s="19">
        <v>41516</v>
      </c>
      <c r="G218" s="12">
        <v>41533</v>
      </c>
      <c r="H218" s="6" t="s">
        <v>2420</v>
      </c>
      <c r="I218" s="41" t="s">
        <v>2424</v>
      </c>
      <c r="J218" s="10">
        <v>41562</v>
      </c>
      <c r="K218" s="22" t="s">
        <v>2425</v>
      </c>
      <c r="L218" s="16" t="s">
        <v>2304</v>
      </c>
    </row>
    <row r="219" spans="1:12" x14ac:dyDescent="0.3">
      <c r="A219" s="5">
        <v>17953</v>
      </c>
      <c r="B219" s="5" t="s">
        <v>2426</v>
      </c>
      <c r="C219" s="5" t="s">
        <v>2427</v>
      </c>
      <c r="D219" s="17">
        <v>400000</v>
      </c>
      <c r="E219" s="6" t="s">
        <v>2397</v>
      </c>
      <c r="F219" s="19">
        <v>41514</v>
      </c>
      <c r="G219" s="12">
        <v>41543</v>
      </c>
      <c r="H219" s="6" t="s">
        <v>2428</v>
      </c>
      <c r="I219" s="41" t="s">
        <v>2429</v>
      </c>
      <c r="J219" s="10">
        <v>41565</v>
      </c>
      <c r="K219" s="22" t="s">
        <v>2405</v>
      </c>
      <c r="L219" s="16" t="s">
        <v>2365</v>
      </c>
    </row>
    <row r="220" spans="1:12" x14ac:dyDescent="0.3">
      <c r="A220" s="5">
        <v>44161</v>
      </c>
      <c r="B220" s="5" t="s">
        <v>2430</v>
      </c>
      <c r="C220" s="5" t="s">
        <v>2431</v>
      </c>
      <c r="D220" s="17">
        <v>1000000</v>
      </c>
      <c r="E220" s="6" t="s">
        <v>2432</v>
      </c>
      <c r="F220" s="19">
        <v>41516</v>
      </c>
      <c r="G220" s="12">
        <v>41533</v>
      </c>
      <c r="H220" s="6" t="s">
        <v>2433</v>
      </c>
      <c r="I220" s="41" t="s">
        <v>2434</v>
      </c>
      <c r="J220" s="10">
        <v>41565</v>
      </c>
      <c r="K220" s="22" t="s">
        <v>2435</v>
      </c>
      <c r="L220" s="16" t="s">
        <v>2365</v>
      </c>
    </row>
    <row r="221" spans="1:12" x14ac:dyDescent="0.3">
      <c r="A221" s="5">
        <v>41133</v>
      </c>
      <c r="B221" s="5" t="s">
        <v>2436</v>
      </c>
      <c r="C221" s="5" t="s">
        <v>2437</v>
      </c>
      <c r="D221" s="17">
        <v>500000</v>
      </c>
      <c r="E221" s="24" t="s">
        <v>2373</v>
      </c>
      <c r="F221" s="19">
        <v>41526</v>
      </c>
      <c r="G221" s="12">
        <v>41543</v>
      </c>
      <c r="H221" s="6" t="s">
        <v>2438</v>
      </c>
      <c r="I221" s="41" t="s">
        <v>2439</v>
      </c>
      <c r="J221" s="10">
        <v>41568</v>
      </c>
      <c r="K221" s="22" t="s">
        <v>2440</v>
      </c>
      <c r="L221" s="16" t="s">
        <v>2365</v>
      </c>
    </row>
    <row r="222" spans="1:12" x14ac:dyDescent="0.3">
      <c r="A222" s="5">
        <v>62452</v>
      </c>
      <c r="B222" s="5" t="s">
        <v>2441</v>
      </c>
      <c r="C222" s="5" t="s">
        <v>2384</v>
      </c>
      <c r="D222" s="17">
        <v>400000</v>
      </c>
      <c r="E222" s="5" t="s">
        <v>2442</v>
      </c>
      <c r="F222" s="19">
        <v>41528</v>
      </c>
      <c r="G222" s="12">
        <v>41540</v>
      </c>
      <c r="H222" s="6" t="s">
        <v>2443</v>
      </c>
      <c r="I222" s="41" t="s">
        <v>2444</v>
      </c>
      <c r="J222" s="10">
        <v>41568</v>
      </c>
      <c r="K222" s="22" t="s">
        <v>2445</v>
      </c>
      <c r="L222" s="16" t="s">
        <v>2304</v>
      </c>
    </row>
    <row r="223" spans="1:12" ht="16.2" x14ac:dyDescent="0.3">
      <c r="A223" s="5">
        <v>98021</v>
      </c>
      <c r="B223" s="5" t="s">
        <v>2446</v>
      </c>
      <c r="C223" s="5" t="s">
        <v>2447</v>
      </c>
      <c r="D223" s="17">
        <v>100000</v>
      </c>
      <c r="E223" s="5" t="s">
        <v>2448</v>
      </c>
      <c r="F223" s="19">
        <v>41531</v>
      </c>
      <c r="G223" s="12">
        <v>41550</v>
      </c>
      <c r="H223" s="6" t="s">
        <v>2449</v>
      </c>
      <c r="I223" s="41" t="s">
        <v>2450</v>
      </c>
      <c r="J223" s="10">
        <v>41572</v>
      </c>
      <c r="K223" s="22" t="s">
        <v>2451</v>
      </c>
      <c r="L223" s="16" t="s">
        <v>2304</v>
      </c>
    </row>
    <row r="224" spans="1:12" ht="16.2" x14ac:dyDescent="0.3">
      <c r="A224" s="5">
        <v>98022</v>
      </c>
      <c r="B224" s="5" t="s">
        <v>2452</v>
      </c>
      <c r="C224" s="5" t="s">
        <v>2367</v>
      </c>
      <c r="D224" s="17">
        <v>400000</v>
      </c>
      <c r="E224" s="5" t="s">
        <v>2448</v>
      </c>
      <c r="F224" s="19">
        <v>41531</v>
      </c>
      <c r="G224" s="12">
        <v>41550</v>
      </c>
      <c r="H224" s="6" t="s">
        <v>2449</v>
      </c>
      <c r="I224" s="41" t="s">
        <v>2453</v>
      </c>
      <c r="J224" s="10">
        <v>41575</v>
      </c>
      <c r="K224" s="22" t="s">
        <v>2357</v>
      </c>
      <c r="L224" s="16" t="s">
        <v>2304</v>
      </c>
    </row>
    <row r="225" spans="1:12" x14ac:dyDescent="0.3">
      <c r="A225" s="5">
        <v>35262</v>
      </c>
      <c r="B225" s="5" t="s">
        <v>2454</v>
      </c>
      <c r="C225" s="5" t="s">
        <v>2455</v>
      </c>
      <c r="D225" s="17">
        <v>200000</v>
      </c>
      <c r="E225" s="5" t="s">
        <v>2456</v>
      </c>
      <c r="F225" s="19">
        <v>41528</v>
      </c>
      <c r="G225" s="12">
        <v>41547</v>
      </c>
      <c r="H225" s="6" t="s">
        <v>2449</v>
      </c>
      <c r="I225" s="41" t="s">
        <v>2457</v>
      </c>
      <c r="J225" s="10">
        <v>41578</v>
      </c>
      <c r="K225" s="22" t="s">
        <v>2400</v>
      </c>
      <c r="L225" s="16" t="s">
        <v>2304</v>
      </c>
    </row>
    <row r="226" spans="1:12" x14ac:dyDescent="0.3">
      <c r="A226" s="5">
        <v>32522</v>
      </c>
      <c r="B226" s="5" t="s">
        <v>2458</v>
      </c>
      <c r="C226" s="5" t="s">
        <v>2459</v>
      </c>
      <c r="D226" s="17">
        <v>200000</v>
      </c>
      <c r="E226" s="5" t="s">
        <v>2408</v>
      </c>
      <c r="F226" s="19">
        <v>41533</v>
      </c>
      <c r="G226" s="12">
        <v>41551</v>
      </c>
      <c r="H226" s="6" t="s">
        <v>2460</v>
      </c>
      <c r="I226" s="41" t="s">
        <v>2461</v>
      </c>
      <c r="J226" s="10">
        <v>41582</v>
      </c>
      <c r="K226" s="22" t="s">
        <v>2405</v>
      </c>
      <c r="L226" s="16" t="s">
        <v>2304</v>
      </c>
    </row>
    <row r="227" spans="1:12" x14ac:dyDescent="0.3">
      <c r="A227" s="5">
        <v>25375</v>
      </c>
      <c r="B227" s="5" t="s">
        <v>2462</v>
      </c>
      <c r="C227" s="5" t="s">
        <v>2389</v>
      </c>
      <c r="D227" s="17">
        <v>400000</v>
      </c>
      <c r="E227" s="5" t="s">
        <v>2463</v>
      </c>
      <c r="F227" s="19">
        <v>41547</v>
      </c>
      <c r="G227" s="12">
        <v>41564</v>
      </c>
      <c r="H227" s="6" t="s">
        <v>2464</v>
      </c>
      <c r="I227" s="41" t="s">
        <v>2465</v>
      </c>
      <c r="J227" s="10">
        <v>41583</v>
      </c>
      <c r="K227" s="22" t="s">
        <v>2466</v>
      </c>
      <c r="L227" s="16" t="s">
        <v>2365</v>
      </c>
    </row>
    <row r="228" spans="1:12" x14ac:dyDescent="0.3">
      <c r="A228" s="5">
        <v>25383</v>
      </c>
      <c r="B228" s="5" t="s">
        <v>2467</v>
      </c>
      <c r="C228" s="5" t="s">
        <v>2468</v>
      </c>
      <c r="D228" s="17">
        <v>1000000</v>
      </c>
      <c r="E228" s="5" t="s">
        <v>2469</v>
      </c>
      <c r="F228" s="19">
        <v>41487</v>
      </c>
      <c r="G228" s="12">
        <v>41554</v>
      </c>
      <c r="H228" s="6" t="s">
        <v>2470</v>
      </c>
      <c r="I228" s="41" t="s">
        <v>2471</v>
      </c>
      <c r="J228" s="10">
        <v>41586</v>
      </c>
      <c r="K228" s="22" t="s">
        <v>2466</v>
      </c>
      <c r="L228" s="16" t="s">
        <v>2365</v>
      </c>
    </row>
    <row r="229" spans="1:12" ht="16.2" x14ac:dyDescent="0.3">
      <c r="A229" s="5">
        <v>62207</v>
      </c>
      <c r="B229" s="5" t="s">
        <v>2472</v>
      </c>
      <c r="C229" s="5" t="s">
        <v>2367</v>
      </c>
      <c r="D229" s="17">
        <v>200000</v>
      </c>
      <c r="E229" s="5" t="s">
        <v>2473</v>
      </c>
      <c r="F229" s="19">
        <v>41394</v>
      </c>
      <c r="G229" s="12">
        <v>41411</v>
      </c>
      <c r="H229" s="6" t="s">
        <v>2474</v>
      </c>
      <c r="I229" s="41" t="s">
        <v>2475</v>
      </c>
      <c r="J229" s="10">
        <v>41593</v>
      </c>
      <c r="K229" s="22" t="s">
        <v>2405</v>
      </c>
      <c r="L229" s="16" t="s">
        <v>2476</v>
      </c>
    </row>
    <row r="230" spans="1:12" x14ac:dyDescent="0.3">
      <c r="A230" s="5">
        <v>35912</v>
      </c>
      <c r="B230" s="5" t="s">
        <v>2477</v>
      </c>
      <c r="C230" s="5" t="s">
        <v>2367</v>
      </c>
      <c r="D230" s="17">
        <v>1000000</v>
      </c>
      <c r="E230" s="5" t="s">
        <v>2478</v>
      </c>
      <c r="F230" s="19">
        <v>41547</v>
      </c>
      <c r="G230" s="12">
        <v>41564</v>
      </c>
      <c r="H230" s="6" t="s">
        <v>2474</v>
      </c>
      <c r="I230" s="41" t="s">
        <v>2479</v>
      </c>
      <c r="J230" s="10">
        <v>41593</v>
      </c>
      <c r="K230" s="22" t="s">
        <v>2440</v>
      </c>
      <c r="L230" s="16" t="s">
        <v>2365</v>
      </c>
    </row>
    <row r="231" spans="1:12" x14ac:dyDescent="0.3">
      <c r="A231" s="5">
        <v>62842</v>
      </c>
      <c r="B231" s="5" t="s">
        <v>2480</v>
      </c>
      <c r="C231" s="5" t="s">
        <v>2481</v>
      </c>
      <c r="D231" s="17">
        <v>300000</v>
      </c>
      <c r="E231" s="5" t="s">
        <v>2482</v>
      </c>
      <c r="F231" s="19">
        <v>41569</v>
      </c>
      <c r="G231" s="12">
        <v>41585</v>
      </c>
      <c r="H231" s="6" t="s">
        <v>2483</v>
      </c>
      <c r="I231" s="41" t="s">
        <v>2484</v>
      </c>
      <c r="J231" s="10">
        <v>41603</v>
      </c>
      <c r="K231" s="22" t="s">
        <v>2485</v>
      </c>
      <c r="L231" s="16" t="s">
        <v>2304</v>
      </c>
    </row>
    <row r="232" spans="1:12" x14ac:dyDescent="0.3">
      <c r="A232" s="5">
        <v>34382</v>
      </c>
      <c r="B232" s="5" t="s">
        <v>2486</v>
      </c>
      <c r="C232" s="5" t="s">
        <v>2487</v>
      </c>
      <c r="D232" s="17">
        <v>300000</v>
      </c>
      <c r="E232" s="5" t="s">
        <v>2482</v>
      </c>
      <c r="F232" s="19">
        <v>41575</v>
      </c>
      <c r="G232" s="12">
        <v>41591</v>
      </c>
      <c r="H232" s="6" t="s">
        <v>2488</v>
      </c>
      <c r="I232" s="41" t="s">
        <v>2489</v>
      </c>
      <c r="J232" s="10">
        <v>41605</v>
      </c>
      <c r="K232" s="22" t="s">
        <v>2466</v>
      </c>
      <c r="L232" s="16" t="s">
        <v>2304</v>
      </c>
    </row>
    <row r="233" spans="1:12" ht="16.2" x14ac:dyDescent="0.3">
      <c r="A233" s="5">
        <v>47351</v>
      </c>
      <c r="B233" s="5" t="s">
        <v>2490</v>
      </c>
      <c r="C233" s="5" t="s">
        <v>2431</v>
      </c>
      <c r="D233" s="17">
        <v>100000</v>
      </c>
      <c r="E233" s="5" t="s">
        <v>2397</v>
      </c>
      <c r="F233" s="19">
        <v>41488</v>
      </c>
      <c r="G233" s="12">
        <v>41519</v>
      </c>
      <c r="H233" s="6" t="s">
        <v>2488</v>
      </c>
      <c r="I233" s="41" t="s">
        <v>2491</v>
      </c>
      <c r="J233" s="10">
        <v>41607</v>
      </c>
      <c r="K233" s="22" t="s">
        <v>2405</v>
      </c>
      <c r="L233" s="16" t="s">
        <v>2492</v>
      </c>
    </row>
    <row r="234" spans="1:12" x14ac:dyDescent="0.3">
      <c r="A234" s="5">
        <v>36891</v>
      </c>
      <c r="B234" s="5" t="s">
        <v>2493</v>
      </c>
      <c r="C234" s="5" t="s">
        <v>2384</v>
      </c>
      <c r="D234" s="17">
        <v>300000</v>
      </c>
      <c r="E234" s="5" t="s">
        <v>2494</v>
      </c>
      <c r="F234" s="19">
        <v>41570</v>
      </c>
      <c r="G234" s="12">
        <v>41586</v>
      </c>
      <c r="H234" s="6" t="s">
        <v>2495</v>
      </c>
      <c r="I234" s="41" t="s">
        <v>2496</v>
      </c>
      <c r="J234" s="10">
        <v>41607</v>
      </c>
      <c r="K234" s="22" t="s">
        <v>2497</v>
      </c>
      <c r="L234" s="16" t="s">
        <v>2304</v>
      </c>
    </row>
    <row r="235" spans="1:12" ht="16.2" x14ac:dyDescent="0.3">
      <c r="A235" s="5">
        <v>81127</v>
      </c>
      <c r="B235" s="5" t="s">
        <v>2498</v>
      </c>
      <c r="C235" s="5" t="s">
        <v>2499</v>
      </c>
      <c r="D235" s="17">
        <v>600000</v>
      </c>
      <c r="E235" s="5" t="s">
        <v>2500</v>
      </c>
      <c r="F235" s="19">
        <v>41575</v>
      </c>
      <c r="G235" s="12">
        <v>41591</v>
      </c>
      <c r="H235" s="6" t="s">
        <v>2501</v>
      </c>
      <c r="I235" s="41" t="s">
        <v>2502</v>
      </c>
      <c r="J235" s="10">
        <v>41611</v>
      </c>
      <c r="K235" s="22" t="s">
        <v>2485</v>
      </c>
      <c r="L235" s="16" t="s">
        <v>2304</v>
      </c>
    </row>
    <row r="236" spans="1:12" x14ac:dyDescent="0.3">
      <c r="A236" s="5">
        <v>32902</v>
      </c>
      <c r="B236" s="5" t="s">
        <v>2503</v>
      </c>
      <c r="C236" s="5" t="s">
        <v>2504</v>
      </c>
      <c r="D236" s="17">
        <v>250000</v>
      </c>
      <c r="E236" s="5" t="s">
        <v>2478</v>
      </c>
      <c r="F236" s="19">
        <v>41549</v>
      </c>
      <c r="G236" s="12">
        <v>41568</v>
      </c>
      <c r="H236" s="6" t="s">
        <v>2505</v>
      </c>
      <c r="I236" s="41" t="s">
        <v>2506</v>
      </c>
      <c r="J236" s="10">
        <v>41619</v>
      </c>
      <c r="K236" s="22" t="s">
        <v>2485</v>
      </c>
      <c r="L236" s="16" t="s">
        <v>2304</v>
      </c>
    </row>
    <row r="237" spans="1:12" ht="16.2" x14ac:dyDescent="0.3">
      <c r="A237" s="5">
        <v>17522</v>
      </c>
      <c r="B237" s="5" t="s">
        <v>2507</v>
      </c>
      <c r="C237" s="5" t="s">
        <v>2508</v>
      </c>
      <c r="D237" s="17">
        <v>400000</v>
      </c>
      <c r="E237" s="5" t="s">
        <v>2482</v>
      </c>
      <c r="F237" s="19">
        <v>41590</v>
      </c>
      <c r="G237" s="12">
        <v>41606</v>
      </c>
      <c r="H237" s="6" t="s">
        <v>2509</v>
      </c>
      <c r="I237" s="41" t="s">
        <v>2510</v>
      </c>
      <c r="J237" s="10">
        <v>41621</v>
      </c>
      <c r="K237" s="22" t="s">
        <v>2415</v>
      </c>
      <c r="L237" s="16" t="s">
        <v>2304</v>
      </c>
    </row>
    <row r="238" spans="1:12" x14ac:dyDescent="0.3">
      <c r="A238" s="5">
        <v>23935</v>
      </c>
      <c r="B238" s="5" t="s">
        <v>2511</v>
      </c>
      <c r="C238" s="5" t="s">
        <v>2512</v>
      </c>
      <c r="D238" s="17">
        <v>4000000</v>
      </c>
      <c r="E238" s="5" t="s">
        <v>2513</v>
      </c>
      <c r="F238" s="19">
        <v>41582</v>
      </c>
      <c r="G238" s="12">
        <v>41598</v>
      </c>
      <c r="H238" s="6" t="s">
        <v>2514</v>
      </c>
      <c r="I238" s="41" t="s">
        <v>2515</v>
      </c>
      <c r="J238" s="10">
        <v>41628</v>
      </c>
      <c r="K238" s="22" t="s">
        <v>2415</v>
      </c>
      <c r="L238" s="16" t="s">
        <v>2365</v>
      </c>
    </row>
    <row r="239" spans="1:12" x14ac:dyDescent="0.3">
      <c r="A239" s="5">
        <v>20314</v>
      </c>
      <c r="B239" s="5" t="s">
        <v>2516</v>
      </c>
      <c r="C239" s="5" t="s">
        <v>2389</v>
      </c>
      <c r="D239" s="17">
        <v>500000</v>
      </c>
      <c r="E239" s="5" t="s">
        <v>2517</v>
      </c>
      <c r="F239" s="19">
        <v>41565</v>
      </c>
      <c r="G239" s="12">
        <v>41583</v>
      </c>
      <c r="H239" s="6" t="s">
        <v>2518</v>
      </c>
      <c r="I239" s="41" t="s">
        <v>2519</v>
      </c>
      <c r="J239" s="10">
        <v>41628</v>
      </c>
      <c r="K239" s="22" t="s">
        <v>2520</v>
      </c>
      <c r="L239" s="16" t="s">
        <v>2365</v>
      </c>
    </row>
    <row r="240" spans="1:12" x14ac:dyDescent="0.3">
      <c r="A240" s="5">
        <v>62382</v>
      </c>
      <c r="B240" s="5" t="s">
        <v>2521</v>
      </c>
      <c r="C240" s="5" t="s">
        <v>2522</v>
      </c>
      <c r="D240" s="17">
        <v>100000</v>
      </c>
      <c r="E240" s="5" t="s">
        <v>2523</v>
      </c>
      <c r="F240" s="19">
        <v>41555</v>
      </c>
      <c r="G240" s="12">
        <v>41594</v>
      </c>
      <c r="H240" s="6" t="s">
        <v>2524</v>
      </c>
      <c r="I240" s="41" t="s">
        <v>2525</v>
      </c>
      <c r="J240" s="10">
        <v>41628</v>
      </c>
      <c r="K240" s="22" t="s">
        <v>2526</v>
      </c>
      <c r="L240" s="16" t="s">
        <v>2304</v>
      </c>
    </row>
    <row r="241" spans="1:12" ht="16.2" x14ac:dyDescent="0.3">
      <c r="A241" s="5">
        <v>17152</v>
      </c>
      <c r="B241" s="5" t="s">
        <v>2527</v>
      </c>
      <c r="C241" s="5" t="s">
        <v>2367</v>
      </c>
      <c r="D241" s="17">
        <v>700000</v>
      </c>
      <c r="E241" s="5" t="s">
        <v>2448</v>
      </c>
      <c r="F241" s="19">
        <v>41578</v>
      </c>
      <c r="G241" s="12">
        <v>41596</v>
      </c>
      <c r="H241" s="6" t="s">
        <v>2528</v>
      </c>
      <c r="I241" s="41" t="s">
        <v>2529</v>
      </c>
      <c r="J241" s="10">
        <v>41628</v>
      </c>
      <c r="K241" s="22" t="s">
        <v>2530</v>
      </c>
      <c r="L241" s="16" t="s">
        <v>2365</v>
      </c>
    </row>
    <row r="242" spans="1:12" x14ac:dyDescent="0.3">
      <c r="A242" s="5">
        <v>26105</v>
      </c>
      <c r="B242" s="5" t="s">
        <v>2531</v>
      </c>
      <c r="C242" s="5" t="s">
        <v>2532</v>
      </c>
      <c r="D242" s="17">
        <v>6000000</v>
      </c>
      <c r="E242" s="5" t="s">
        <v>2533</v>
      </c>
      <c r="F242" s="19">
        <v>41556</v>
      </c>
      <c r="G242" s="12">
        <v>41575</v>
      </c>
      <c r="H242" s="6" t="s">
        <v>2534</v>
      </c>
      <c r="I242" s="41" t="s">
        <v>2535</v>
      </c>
      <c r="J242" s="10">
        <v>41634</v>
      </c>
      <c r="K242" s="22" t="s">
        <v>2536</v>
      </c>
      <c r="L242" s="16" t="s">
        <v>2365</v>
      </c>
    </row>
    <row r="243" spans="1:12" x14ac:dyDescent="0.3">
      <c r="A243" s="5">
        <v>41531</v>
      </c>
      <c r="B243" s="5" t="s">
        <v>2537</v>
      </c>
      <c r="C243" s="5" t="s">
        <v>2431</v>
      </c>
      <c r="D243" s="17">
        <v>200000</v>
      </c>
      <c r="E243" s="5" t="s">
        <v>2523</v>
      </c>
      <c r="F243" s="19">
        <v>41547</v>
      </c>
      <c r="G243" s="12">
        <v>41564</v>
      </c>
      <c r="H243" s="6" t="s">
        <v>2538</v>
      </c>
      <c r="I243" s="41" t="s">
        <v>2539</v>
      </c>
      <c r="J243" s="10">
        <v>41634</v>
      </c>
      <c r="K243" s="22" t="s">
        <v>2405</v>
      </c>
      <c r="L243" s="16" t="s">
        <v>2304</v>
      </c>
    </row>
    <row r="244" spans="1:12" x14ac:dyDescent="0.3">
      <c r="A244" s="5">
        <v>54913</v>
      </c>
      <c r="B244" s="5" t="s">
        <v>2540</v>
      </c>
      <c r="C244" s="5" t="s">
        <v>2541</v>
      </c>
      <c r="D244" s="17">
        <v>300000</v>
      </c>
      <c r="E244" s="5" t="s">
        <v>2533</v>
      </c>
      <c r="F244" s="19">
        <v>41584</v>
      </c>
      <c r="G244" s="12">
        <v>41600</v>
      </c>
      <c r="H244" s="6" t="s">
        <v>2538</v>
      </c>
      <c r="I244" s="41" t="s">
        <v>2542</v>
      </c>
      <c r="J244" s="10">
        <v>41634</v>
      </c>
      <c r="K244" s="22" t="s">
        <v>2400</v>
      </c>
      <c r="L244" s="16" t="s">
        <v>2304</v>
      </c>
    </row>
    <row r="245" spans="1:12" x14ac:dyDescent="0.3">
      <c r="A245" s="5">
        <v>32051</v>
      </c>
      <c r="B245" s="5" t="s">
        <v>2543</v>
      </c>
      <c r="C245" s="5" t="s">
        <v>2419</v>
      </c>
      <c r="D245" s="17">
        <v>100000</v>
      </c>
      <c r="E245" s="5" t="s">
        <v>2533</v>
      </c>
      <c r="F245" s="19">
        <v>41596</v>
      </c>
      <c r="G245" s="12">
        <v>41612</v>
      </c>
      <c r="H245" s="6" t="s">
        <v>2544</v>
      </c>
      <c r="I245" s="41" t="s">
        <v>2545</v>
      </c>
      <c r="J245" s="10">
        <v>41639</v>
      </c>
      <c r="K245" s="22" t="s">
        <v>2400</v>
      </c>
      <c r="L245" s="16" t="s">
        <v>2304</v>
      </c>
    </row>
    <row r="246" spans="1:12" x14ac:dyDescent="0.3">
      <c r="A246" s="5">
        <v>30543</v>
      </c>
      <c r="B246" s="5" t="s">
        <v>2546</v>
      </c>
      <c r="C246" s="5" t="s">
        <v>2372</v>
      </c>
      <c r="D246" s="17">
        <v>350000</v>
      </c>
      <c r="E246" s="5" t="s">
        <v>2448</v>
      </c>
      <c r="F246" s="19">
        <v>41586</v>
      </c>
      <c r="G246" s="12">
        <v>41614</v>
      </c>
      <c r="H246" s="6" t="s">
        <v>2544</v>
      </c>
      <c r="I246" s="41" t="s">
        <v>2547</v>
      </c>
      <c r="J246" s="10">
        <v>41641</v>
      </c>
      <c r="K246" s="22" t="s">
        <v>2485</v>
      </c>
      <c r="L246" s="16" t="s">
        <v>2304</v>
      </c>
    </row>
    <row r="247" spans="1:12" x14ac:dyDescent="0.3">
      <c r="A247" s="5">
        <v>36982</v>
      </c>
      <c r="B247" s="5" t="s">
        <v>2548</v>
      </c>
      <c r="C247" s="5" t="s">
        <v>2367</v>
      </c>
      <c r="D247" s="17">
        <v>2000000</v>
      </c>
      <c r="E247" s="5" t="s">
        <v>2533</v>
      </c>
      <c r="F247" s="19">
        <v>41593</v>
      </c>
      <c r="G247" s="12">
        <v>41611</v>
      </c>
      <c r="H247" s="6" t="s">
        <v>2549</v>
      </c>
      <c r="I247" s="41" t="s">
        <v>2550</v>
      </c>
      <c r="J247" s="10">
        <v>41648</v>
      </c>
      <c r="K247" s="22" t="s">
        <v>2551</v>
      </c>
      <c r="L247" s="16" t="s">
        <v>2304</v>
      </c>
    </row>
    <row r="248" spans="1:12" x14ac:dyDescent="0.3">
      <c r="A248" s="5">
        <v>25352</v>
      </c>
      <c r="B248" s="5" t="s">
        <v>2552</v>
      </c>
      <c r="C248" s="5" t="s">
        <v>2553</v>
      </c>
      <c r="D248" s="17">
        <v>600000</v>
      </c>
      <c r="E248" s="5" t="s">
        <v>2533</v>
      </c>
      <c r="F248" s="19">
        <v>41617</v>
      </c>
      <c r="G248" s="12">
        <v>41633</v>
      </c>
      <c r="H248" s="6" t="s">
        <v>2554</v>
      </c>
      <c r="I248" s="41" t="s">
        <v>2555</v>
      </c>
      <c r="J248" s="10">
        <v>41649</v>
      </c>
      <c r="K248" s="22" t="s">
        <v>2551</v>
      </c>
      <c r="L248" s="16" t="s">
        <v>2365</v>
      </c>
    </row>
    <row r="249" spans="1:12" x14ac:dyDescent="0.3">
      <c r="A249" s="5">
        <v>41611</v>
      </c>
      <c r="B249" s="5" t="s">
        <v>2556</v>
      </c>
      <c r="C249" s="5" t="s">
        <v>2372</v>
      </c>
      <c r="D249" s="17">
        <v>250000</v>
      </c>
      <c r="E249" s="5" t="s">
        <v>2557</v>
      </c>
      <c r="F249" s="19">
        <v>41613</v>
      </c>
      <c r="G249" s="12">
        <v>41631</v>
      </c>
      <c r="H249" s="6" t="s">
        <v>2558</v>
      </c>
      <c r="I249" s="41" t="s">
        <v>2559</v>
      </c>
      <c r="J249" s="10">
        <v>41656</v>
      </c>
      <c r="K249" s="22" t="s">
        <v>2560</v>
      </c>
      <c r="L249" s="16" t="s">
        <v>2304</v>
      </c>
    </row>
    <row r="250" spans="1:12" x14ac:dyDescent="0.3">
      <c r="A250" s="5">
        <v>26362</v>
      </c>
      <c r="B250" s="5" t="s">
        <v>2561</v>
      </c>
      <c r="C250" s="5" t="s">
        <v>2367</v>
      </c>
      <c r="D250" s="17">
        <v>300000</v>
      </c>
      <c r="E250" s="5" t="s">
        <v>2533</v>
      </c>
      <c r="F250" s="19">
        <v>41628</v>
      </c>
      <c r="G250" s="12">
        <v>41647</v>
      </c>
      <c r="H250" s="6" t="s">
        <v>2562</v>
      </c>
      <c r="I250" s="41" t="s">
        <v>2563</v>
      </c>
      <c r="J250" s="10">
        <v>41662</v>
      </c>
      <c r="K250" s="22" t="s">
        <v>2415</v>
      </c>
      <c r="L250" s="16" t="s">
        <v>2304</v>
      </c>
    </row>
    <row r="251" spans="1:12" x14ac:dyDescent="0.3">
      <c r="A251" s="5">
        <v>61761</v>
      </c>
      <c r="B251" s="5" t="s">
        <v>2564</v>
      </c>
      <c r="C251" s="5" t="s">
        <v>2512</v>
      </c>
      <c r="D251" s="17">
        <v>3000000</v>
      </c>
      <c r="E251" s="5" t="s">
        <v>2442</v>
      </c>
      <c r="F251" s="19">
        <v>41604</v>
      </c>
      <c r="G251" s="12">
        <v>41620</v>
      </c>
      <c r="H251" s="6" t="s">
        <v>2565</v>
      </c>
      <c r="I251" s="41" t="s">
        <v>2566</v>
      </c>
      <c r="J251" s="10">
        <v>41663</v>
      </c>
      <c r="K251" s="22" t="s">
        <v>2415</v>
      </c>
      <c r="L251" s="16" t="s">
        <v>2365</v>
      </c>
    </row>
    <row r="252" spans="1:12" x14ac:dyDescent="0.3">
      <c r="A252" s="5">
        <v>89332</v>
      </c>
      <c r="B252" s="5" t="s">
        <v>2567</v>
      </c>
      <c r="C252" s="5" t="s">
        <v>2568</v>
      </c>
      <c r="D252" s="17">
        <v>200000</v>
      </c>
      <c r="E252" s="5" t="s">
        <v>2500</v>
      </c>
      <c r="F252" s="19">
        <v>41638</v>
      </c>
      <c r="G252" s="12">
        <v>41655</v>
      </c>
      <c r="H252" s="6" t="s">
        <v>2569</v>
      </c>
      <c r="I252" s="41" t="s">
        <v>2570</v>
      </c>
      <c r="J252" s="10" t="s">
        <v>2571</v>
      </c>
      <c r="K252" s="22" t="s">
        <v>2370</v>
      </c>
      <c r="L252" s="16" t="s">
        <v>2365</v>
      </c>
    </row>
    <row r="253" spans="1:12" x14ac:dyDescent="0.3">
      <c r="A253" s="5">
        <v>89333</v>
      </c>
      <c r="B253" s="5" t="s">
        <v>2572</v>
      </c>
      <c r="C253" s="5" t="s">
        <v>2367</v>
      </c>
      <c r="D253" s="17">
        <v>100000</v>
      </c>
      <c r="E253" s="5" t="s">
        <v>2500</v>
      </c>
      <c r="F253" s="19">
        <v>41638</v>
      </c>
      <c r="G253" s="12">
        <v>41655</v>
      </c>
      <c r="H253" s="6" t="s">
        <v>2569</v>
      </c>
      <c r="I253" s="41" t="s">
        <v>2573</v>
      </c>
      <c r="J253" s="10" t="s">
        <v>2574</v>
      </c>
      <c r="K253" s="22" t="s">
        <v>2575</v>
      </c>
      <c r="L253" s="16" t="s">
        <v>2365</v>
      </c>
    </row>
    <row r="254" spans="1:12" x14ac:dyDescent="0.3">
      <c r="A254" s="5">
        <v>61341</v>
      </c>
      <c r="B254" s="5" t="s">
        <v>2576</v>
      </c>
      <c r="C254" s="5" t="s">
        <v>2417</v>
      </c>
      <c r="D254" s="17">
        <v>100000</v>
      </c>
      <c r="E254" s="5" t="s">
        <v>2577</v>
      </c>
      <c r="F254" s="19">
        <v>41570</v>
      </c>
      <c r="G254" s="12">
        <v>41598</v>
      </c>
      <c r="H254" s="6" t="s">
        <v>2578</v>
      </c>
      <c r="I254" s="41" t="s">
        <v>2579</v>
      </c>
      <c r="J254" s="10" t="s">
        <v>2580</v>
      </c>
      <c r="K254" s="22" t="s">
        <v>2415</v>
      </c>
      <c r="L254" s="16" t="s">
        <v>2304</v>
      </c>
    </row>
    <row r="255" spans="1:12" x14ac:dyDescent="0.3">
      <c r="A255" s="5">
        <v>17091</v>
      </c>
      <c r="B255" s="5" t="s">
        <v>2581</v>
      </c>
      <c r="C255" s="5" t="s">
        <v>2582</v>
      </c>
      <c r="D255" s="17">
        <v>700000</v>
      </c>
      <c r="E255" s="5" t="s">
        <v>2583</v>
      </c>
      <c r="F255" s="19">
        <v>41633</v>
      </c>
      <c r="G255" s="12">
        <v>41652</v>
      </c>
      <c r="H255" s="6" t="s">
        <v>2584</v>
      </c>
      <c r="I255" s="41" t="s">
        <v>2585</v>
      </c>
      <c r="J255" s="10">
        <v>41690</v>
      </c>
      <c r="K255" s="22" t="s">
        <v>2415</v>
      </c>
      <c r="L255" s="16" t="s">
        <v>2365</v>
      </c>
    </row>
    <row r="256" spans="1:12" x14ac:dyDescent="0.3">
      <c r="A256" s="5">
        <v>25151</v>
      </c>
      <c r="B256" s="5" t="s">
        <v>2586</v>
      </c>
      <c r="C256" s="5" t="s">
        <v>2504</v>
      </c>
      <c r="D256" s="17">
        <v>300000</v>
      </c>
      <c r="E256" s="5" t="s">
        <v>2478</v>
      </c>
      <c r="F256" s="19">
        <v>41544</v>
      </c>
      <c r="G256" s="12">
        <v>41563</v>
      </c>
      <c r="H256" s="6" t="s">
        <v>2587</v>
      </c>
      <c r="I256" s="41" t="s">
        <v>2588</v>
      </c>
      <c r="J256" s="10">
        <v>41694</v>
      </c>
      <c r="K256" s="22" t="s">
        <v>2415</v>
      </c>
      <c r="L256" s="16" t="s">
        <v>2304</v>
      </c>
    </row>
    <row r="257" spans="1:12" ht="16.2" x14ac:dyDescent="0.3">
      <c r="A257" s="5">
        <v>84291</v>
      </c>
      <c r="B257" s="5" t="s">
        <v>2589</v>
      </c>
      <c r="C257" s="5" t="s">
        <v>2384</v>
      </c>
      <c r="D257" s="17">
        <v>1200000</v>
      </c>
      <c r="E257" s="5" t="s">
        <v>2448</v>
      </c>
      <c r="F257" s="19">
        <v>41638</v>
      </c>
      <c r="G257" s="12">
        <v>41655</v>
      </c>
      <c r="H257" s="6" t="s">
        <v>2590</v>
      </c>
      <c r="I257" s="41" t="s">
        <v>2591</v>
      </c>
      <c r="J257" s="10">
        <v>41694</v>
      </c>
      <c r="K257" s="22" t="s">
        <v>2485</v>
      </c>
      <c r="L257" s="16" t="s">
        <v>2304</v>
      </c>
    </row>
    <row r="258" spans="1:12" x14ac:dyDescent="0.3">
      <c r="A258" s="5">
        <v>54757</v>
      </c>
      <c r="B258" s="5" t="s">
        <v>2592</v>
      </c>
      <c r="C258" s="5" t="s">
        <v>2553</v>
      </c>
      <c r="D258" s="17">
        <v>200000</v>
      </c>
      <c r="E258" s="5" t="s">
        <v>2448</v>
      </c>
      <c r="F258" s="19">
        <v>41618</v>
      </c>
      <c r="G258" s="12">
        <v>41627</v>
      </c>
      <c r="H258" s="6" t="s">
        <v>2593</v>
      </c>
      <c r="I258" s="41" t="s">
        <v>2594</v>
      </c>
      <c r="J258" s="10">
        <v>41694</v>
      </c>
      <c r="K258" s="22" t="s">
        <v>2595</v>
      </c>
      <c r="L258" s="16" t="s">
        <v>2304</v>
      </c>
    </row>
    <row r="259" spans="1:12" x14ac:dyDescent="0.3">
      <c r="A259" s="5">
        <v>25152</v>
      </c>
      <c r="B259" s="5" t="s">
        <v>2596</v>
      </c>
      <c r="C259" s="5" t="s">
        <v>2367</v>
      </c>
      <c r="D259" s="17">
        <v>500000</v>
      </c>
      <c r="E259" s="5" t="s">
        <v>2478</v>
      </c>
      <c r="F259" s="19">
        <v>41544</v>
      </c>
      <c r="G259" s="12">
        <v>41563</v>
      </c>
      <c r="H259" s="6" t="s">
        <v>2587</v>
      </c>
      <c r="I259" s="41" t="s">
        <v>2588</v>
      </c>
      <c r="J259" s="10">
        <v>41695</v>
      </c>
      <c r="K259" s="22" t="s">
        <v>2597</v>
      </c>
      <c r="L259" s="16" t="s">
        <v>2365</v>
      </c>
    </row>
    <row r="260" spans="1:12" ht="16.2" x14ac:dyDescent="0.3">
      <c r="A260" s="5">
        <v>47451</v>
      </c>
      <c r="B260" s="5" t="s">
        <v>2598</v>
      </c>
      <c r="C260" s="5" t="s">
        <v>2367</v>
      </c>
      <c r="D260" s="17">
        <v>400000</v>
      </c>
      <c r="E260" s="5" t="s">
        <v>2442</v>
      </c>
      <c r="F260" s="19">
        <v>41638</v>
      </c>
      <c r="G260" s="12">
        <v>41655</v>
      </c>
      <c r="H260" s="6" t="s">
        <v>2599</v>
      </c>
      <c r="I260" s="41" t="s">
        <v>2600</v>
      </c>
      <c r="J260" s="10">
        <v>41696</v>
      </c>
      <c r="K260" s="22" t="s">
        <v>2400</v>
      </c>
      <c r="L260" s="16" t="s">
        <v>2304</v>
      </c>
    </row>
    <row r="261" spans="1:12" x14ac:dyDescent="0.3">
      <c r="A261" s="5">
        <v>35571</v>
      </c>
      <c r="B261" s="5" t="s">
        <v>2601</v>
      </c>
      <c r="C261" s="5" t="s">
        <v>2417</v>
      </c>
      <c r="D261" s="17">
        <v>150000</v>
      </c>
      <c r="E261" s="5" t="s">
        <v>2577</v>
      </c>
      <c r="F261" s="19">
        <v>41603</v>
      </c>
      <c r="G261" s="12">
        <v>41666</v>
      </c>
      <c r="H261" s="6" t="s">
        <v>2593</v>
      </c>
      <c r="I261" s="41" t="s">
        <v>2602</v>
      </c>
      <c r="J261" s="10">
        <v>41696</v>
      </c>
      <c r="K261" s="22" t="s">
        <v>2466</v>
      </c>
      <c r="L261" s="16" t="s">
        <v>2603</v>
      </c>
    </row>
    <row r="262" spans="1:12" x14ac:dyDescent="0.3">
      <c r="A262" s="5">
        <v>34652</v>
      </c>
      <c r="B262" s="5" t="s">
        <v>2604</v>
      </c>
      <c r="C262" s="5" t="s">
        <v>2417</v>
      </c>
      <c r="D262" s="17">
        <v>50000</v>
      </c>
      <c r="E262" s="5" t="s">
        <v>2605</v>
      </c>
      <c r="F262" s="19">
        <v>41635</v>
      </c>
      <c r="G262" s="12">
        <v>41666</v>
      </c>
      <c r="H262" s="6" t="s">
        <v>2606</v>
      </c>
      <c r="I262" s="41" t="s">
        <v>2607</v>
      </c>
      <c r="J262" s="10">
        <v>41697</v>
      </c>
      <c r="K262" s="22" t="s">
        <v>2551</v>
      </c>
      <c r="L262" s="16" t="s">
        <v>2304</v>
      </c>
    </row>
    <row r="263" spans="1:12" x14ac:dyDescent="0.3">
      <c r="A263" s="5">
        <v>31281</v>
      </c>
      <c r="B263" s="5" t="s">
        <v>2608</v>
      </c>
      <c r="C263" s="5" t="s">
        <v>2431</v>
      </c>
      <c r="D263" s="17">
        <v>100000</v>
      </c>
      <c r="E263" s="5" t="s">
        <v>2523</v>
      </c>
      <c r="F263" s="19">
        <v>41612</v>
      </c>
      <c r="G263" s="12">
        <v>41641</v>
      </c>
      <c r="H263" s="6" t="s">
        <v>2609</v>
      </c>
      <c r="I263" s="41" t="s">
        <v>2610</v>
      </c>
      <c r="J263" s="10">
        <v>41702</v>
      </c>
      <c r="K263" s="22" t="s">
        <v>2405</v>
      </c>
      <c r="L263" s="16" t="s">
        <v>2304</v>
      </c>
    </row>
    <row r="264" spans="1:12" x14ac:dyDescent="0.3">
      <c r="A264" s="5">
        <v>99442</v>
      </c>
      <c r="B264" s="5" t="s">
        <v>2611</v>
      </c>
      <c r="C264" s="5" t="s">
        <v>2384</v>
      </c>
      <c r="D264" s="17">
        <v>350000</v>
      </c>
      <c r="E264" s="5" t="s">
        <v>2482</v>
      </c>
      <c r="F264" s="19">
        <v>41631</v>
      </c>
      <c r="G264" s="12">
        <v>41648</v>
      </c>
      <c r="H264" s="6" t="s">
        <v>2612</v>
      </c>
      <c r="I264" s="41" t="s">
        <v>2613</v>
      </c>
      <c r="J264" s="10">
        <v>41710</v>
      </c>
      <c r="K264" s="22" t="s">
        <v>2405</v>
      </c>
      <c r="L264" s="16" t="s">
        <v>2304</v>
      </c>
    </row>
    <row r="265" spans="1:12" x14ac:dyDescent="0.3">
      <c r="A265" s="5">
        <v>80111</v>
      </c>
      <c r="B265" s="5" t="s">
        <v>2614</v>
      </c>
      <c r="C265" s="5" t="s">
        <v>2384</v>
      </c>
      <c r="D265" s="17">
        <v>280000</v>
      </c>
      <c r="E265" s="5" t="s">
        <v>2432</v>
      </c>
      <c r="F265" s="19">
        <v>41641</v>
      </c>
      <c r="G265" s="12">
        <v>41659</v>
      </c>
      <c r="H265" s="6" t="s">
        <v>2612</v>
      </c>
      <c r="I265" s="41" t="s">
        <v>2615</v>
      </c>
      <c r="J265" s="10">
        <v>41711</v>
      </c>
      <c r="K265" s="22" t="s">
        <v>2405</v>
      </c>
      <c r="L265" s="16" t="s">
        <v>2304</v>
      </c>
    </row>
    <row r="266" spans="1:12" ht="16.2" x14ac:dyDescent="0.3">
      <c r="A266" s="5">
        <v>84211</v>
      </c>
      <c r="B266" s="5" t="s">
        <v>2616</v>
      </c>
      <c r="C266" s="5" t="s">
        <v>2617</v>
      </c>
      <c r="D266" s="17">
        <v>150000</v>
      </c>
      <c r="E266" s="5" t="s">
        <v>2456</v>
      </c>
      <c r="F266" s="19">
        <v>41649</v>
      </c>
      <c r="G266" s="12">
        <v>41675</v>
      </c>
      <c r="H266" s="6" t="s">
        <v>2618</v>
      </c>
      <c r="I266" s="41" t="s">
        <v>2619</v>
      </c>
      <c r="J266" s="10">
        <v>41716</v>
      </c>
      <c r="K266" s="22" t="s">
        <v>2405</v>
      </c>
      <c r="L266" s="16" t="s">
        <v>2304</v>
      </c>
    </row>
    <row r="267" spans="1:12" ht="16.2" x14ac:dyDescent="0.3">
      <c r="A267" s="5">
        <v>62641</v>
      </c>
      <c r="B267" s="5" t="s">
        <v>2620</v>
      </c>
      <c r="C267" s="5" t="s">
        <v>2459</v>
      </c>
      <c r="D267" s="17">
        <v>500000</v>
      </c>
      <c r="E267" s="5" t="s">
        <v>2432</v>
      </c>
      <c r="F267" s="19">
        <v>41638</v>
      </c>
      <c r="G267" s="12">
        <v>41675</v>
      </c>
      <c r="H267" s="6" t="s">
        <v>2621</v>
      </c>
      <c r="I267" s="41" t="s">
        <v>2622</v>
      </c>
      <c r="J267" s="10">
        <v>41723</v>
      </c>
      <c r="K267" s="22" t="s">
        <v>2485</v>
      </c>
      <c r="L267" s="16" t="s">
        <v>2304</v>
      </c>
    </row>
    <row r="268" spans="1:12" x14ac:dyDescent="0.3">
      <c r="A268" s="5">
        <v>24865</v>
      </c>
      <c r="B268" s="5" t="s">
        <v>2623</v>
      </c>
      <c r="C268" s="5" t="s">
        <v>2367</v>
      </c>
      <c r="D268" s="17">
        <v>1100000</v>
      </c>
      <c r="E268" s="5" t="s">
        <v>2583</v>
      </c>
      <c r="F268" s="19">
        <v>41556</v>
      </c>
      <c r="G268" s="12">
        <v>41575</v>
      </c>
      <c r="H268" s="6" t="s">
        <v>2624</v>
      </c>
      <c r="I268" s="41" t="s">
        <v>2625</v>
      </c>
      <c r="J268" s="10">
        <v>41726</v>
      </c>
      <c r="K268" s="22" t="s">
        <v>2551</v>
      </c>
      <c r="L268" s="16" t="s">
        <v>2626</v>
      </c>
    </row>
    <row r="269" spans="1:12" x14ac:dyDescent="0.3">
      <c r="A269" s="5">
        <v>52135</v>
      </c>
      <c r="B269" s="5" t="s">
        <v>2627</v>
      </c>
      <c r="C269" s="5" t="s">
        <v>2628</v>
      </c>
      <c r="D269" s="17">
        <v>400000</v>
      </c>
      <c r="E269" s="5" t="s">
        <v>2482</v>
      </c>
      <c r="F269" s="19">
        <v>41695</v>
      </c>
      <c r="G269" s="12">
        <v>41712</v>
      </c>
      <c r="H269" s="6" t="s">
        <v>2629</v>
      </c>
      <c r="I269" s="41" t="s">
        <v>2630</v>
      </c>
      <c r="J269" s="10">
        <v>41736</v>
      </c>
      <c r="K269" s="22" t="s">
        <v>2466</v>
      </c>
      <c r="L269" s="16" t="s">
        <v>2304</v>
      </c>
    </row>
    <row r="270" spans="1:12" x14ac:dyDescent="0.3">
      <c r="A270" s="5">
        <v>49121</v>
      </c>
      <c r="B270" s="5" t="s">
        <v>2631</v>
      </c>
      <c r="C270" s="5" t="s">
        <v>2384</v>
      </c>
      <c r="D270" s="17">
        <v>400000</v>
      </c>
      <c r="E270" s="5" t="s">
        <v>2632</v>
      </c>
      <c r="F270" s="19">
        <v>42004</v>
      </c>
      <c r="G270" s="12">
        <v>41656</v>
      </c>
      <c r="H270" s="6">
        <v>41729</v>
      </c>
      <c r="I270" s="41" t="s">
        <v>2633</v>
      </c>
      <c r="J270" s="10">
        <v>41744</v>
      </c>
      <c r="K270" s="22" t="s">
        <v>2405</v>
      </c>
      <c r="L270" s="16" t="s">
        <v>2304</v>
      </c>
    </row>
    <row r="271" spans="1:12" x14ac:dyDescent="0.3">
      <c r="A271" s="5">
        <v>62711</v>
      </c>
      <c r="B271" s="5" t="s">
        <v>2634</v>
      </c>
      <c r="C271" s="5" t="s">
        <v>2512</v>
      </c>
      <c r="D271" s="17">
        <v>2000000</v>
      </c>
      <c r="E271" s="5" t="s">
        <v>2533</v>
      </c>
      <c r="F271" s="19">
        <v>41719</v>
      </c>
      <c r="G271" s="12">
        <v>41738</v>
      </c>
      <c r="H271" s="6" t="s">
        <v>2635</v>
      </c>
      <c r="I271" s="41" t="s">
        <v>2636</v>
      </c>
      <c r="J271" s="10">
        <v>41753</v>
      </c>
      <c r="K271" s="22" t="s">
        <v>2415</v>
      </c>
      <c r="L271" s="16" t="s">
        <v>2637</v>
      </c>
    </row>
    <row r="272" spans="1:12" x14ac:dyDescent="0.3">
      <c r="A272" s="5">
        <v>49392</v>
      </c>
      <c r="B272" s="5" t="s">
        <v>2638</v>
      </c>
      <c r="C272" s="5" t="s">
        <v>2553</v>
      </c>
      <c r="D272" s="17">
        <v>300000</v>
      </c>
      <c r="E272" s="5" t="s">
        <v>2494</v>
      </c>
      <c r="F272" s="19">
        <v>41716</v>
      </c>
      <c r="G272" s="12">
        <v>41732</v>
      </c>
      <c r="H272" s="6" t="s">
        <v>2639</v>
      </c>
      <c r="I272" s="41" t="s">
        <v>2640</v>
      </c>
      <c r="J272" s="10">
        <v>41754</v>
      </c>
      <c r="K272" s="22" t="s">
        <v>2405</v>
      </c>
      <c r="L272" s="16" t="s">
        <v>2304</v>
      </c>
    </row>
    <row r="273" spans="1:12" x14ac:dyDescent="0.3">
      <c r="A273" s="5">
        <v>49742</v>
      </c>
      <c r="B273" s="5" t="s">
        <v>2641</v>
      </c>
      <c r="C273" s="5" t="s">
        <v>2384</v>
      </c>
      <c r="D273" s="17">
        <v>450000</v>
      </c>
      <c r="E273" s="5" t="s">
        <v>2533</v>
      </c>
      <c r="F273" s="19">
        <v>41711</v>
      </c>
      <c r="G273" s="12">
        <v>41729</v>
      </c>
      <c r="H273" s="6" t="s">
        <v>2642</v>
      </c>
      <c r="I273" s="41" t="s">
        <v>2643</v>
      </c>
      <c r="J273" s="10">
        <v>41754</v>
      </c>
      <c r="K273" s="22" t="s">
        <v>2415</v>
      </c>
      <c r="L273" s="16" t="s">
        <v>2304</v>
      </c>
    </row>
    <row r="274" spans="1:12" x14ac:dyDescent="0.3">
      <c r="A274" s="5">
        <v>33392</v>
      </c>
      <c r="B274" s="5" t="s">
        <v>2644</v>
      </c>
      <c r="C274" s="5" t="s">
        <v>2645</v>
      </c>
      <c r="D274" s="17">
        <v>800000</v>
      </c>
      <c r="E274" s="5" t="s">
        <v>2557</v>
      </c>
      <c r="F274" s="19">
        <v>41716</v>
      </c>
      <c r="G274" s="12">
        <v>41745</v>
      </c>
      <c r="H274" s="6" t="s">
        <v>2646</v>
      </c>
      <c r="I274" s="41" t="s">
        <v>2647</v>
      </c>
      <c r="J274" s="10">
        <v>41768</v>
      </c>
      <c r="K274" s="22" t="s">
        <v>2415</v>
      </c>
      <c r="L274" s="16" t="s">
        <v>2304</v>
      </c>
    </row>
    <row r="275" spans="1:12" x14ac:dyDescent="0.3">
      <c r="A275" s="5">
        <v>33393</v>
      </c>
      <c r="B275" s="5" t="s">
        <v>2648</v>
      </c>
      <c r="C275" s="5" t="s">
        <v>2447</v>
      </c>
      <c r="D275" s="17">
        <v>200000</v>
      </c>
      <c r="E275" s="5" t="s">
        <v>2557</v>
      </c>
      <c r="F275" s="19">
        <v>41716</v>
      </c>
      <c r="G275" s="12">
        <v>41745</v>
      </c>
      <c r="H275" s="6" t="s">
        <v>2646</v>
      </c>
      <c r="I275" s="41" t="s">
        <v>2647</v>
      </c>
      <c r="J275" s="10">
        <v>41768</v>
      </c>
      <c r="K275" s="22" t="s">
        <v>2415</v>
      </c>
      <c r="L275" s="16" t="s">
        <v>2304</v>
      </c>
    </row>
    <row r="276" spans="1:12" x14ac:dyDescent="0.3">
      <c r="A276" s="5">
        <v>62193</v>
      </c>
      <c r="B276" s="5" t="s">
        <v>2649</v>
      </c>
      <c r="C276" s="5" t="s">
        <v>2389</v>
      </c>
      <c r="D276" s="17">
        <v>400000</v>
      </c>
      <c r="E276" s="5" t="s">
        <v>2448</v>
      </c>
      <c r="F276" s="19">
        <v>41731</v>
      </c>
      <c r="G276" s="12">
        <v>41750</v>
      </c>
      <c r="H276" s="6" t="s">
        <v>2650</v>
      </c>
      <c r="I276" s="41" t="s">
        <v>2651</v>
      </c>
      <c r="J276" s="10">
        <v>41771</v>
      </c>
      <c r="K276" s="22" t="s">
        <v>2425</v>
      </c>
      <c r="L276" s="16" t="s">
        <v>2304</v>
      </c>
    </row>
    <row r="277" spans="1:12" ht="16.2" x14ac:dyDescent="0.3">
      <c r="A277" s="5">
        <v>30292</v>
      </c>
      <c r="B277" s="5" t="s">
        <v>2652</v>
      </c>
      <c r="C277" s="5" t="s">
        <v>2367</v>
      </c>
      <c r="D277" s="17">
        <v>500000</v>
      </c>
      <c r="E277" s="5" t="s">
        <v>2385</v>
      </c>
      <c r="F277" s="19">
        <v>41737</v>
      </c>
      <c r="G277" s="12">
        <v>41753</v>
      </c>
      <c r="H277" s="6" t="s">
        <v>2653</v>
      </c>
      <c r="I277" s="41" t="s">
        <v>2654</v>
      </c>
      <c r="J277" s="10">
        <v>41778</v>
      </c>
      <c r="K277" s="22" t="s">
        <v>2415</v>
      </c>
      <c r="L277" s="16" t="s">
        <v>2655</v>
      </c>
    </row>
    <row r="278" spans="1:12" x14ac:dyDescent="0.3">
      <c r="A278" s="5">
        <v>23602</v>
      </c>
      <c r="B278" s="5" t="s">
        <v>2656</v>
      </c>
      <c r="C278" s="5" t="s">
        <v>2582</v>
      </c>
      <c r="D278" s="17">
        <v>2000000</v>
      </c>
      <c r="E278" s="5" t="s">
        <v>2500</v>
      </c>
      <c r="F278" s="19">
        <v>41729</v>
      </c>
      <c r="G278" s="12">
        <v>41746</v>
      </c>
      <c r="H278" s="6" t="s">
        <v>2657</v>
      </c>
      <c r="I278" s="41" t="s">
        <v>2658</v>
      </c>
      <c r="J278" s="10">
        <v>41782</v>
      </c>
      <c r="K278" s="22" t="s">
        <v>2415</v>
      </c>
      <c r="L278" s="16" t="s">
        <v>2365</v>
      </c>
    </row>
    <row r="279" spans="1:12" ht="16.2" x14ac:dyDescent="0.3">
      <c r="A279" s="5">
        <v>240602</v>
      </c>
      <c r="B279" s="5" t="s">
        <v>2659</v>
      </c>
      <c r="C279" s="5" t="s">
        <v>2660</v>
      </c>
      <c r="D279" s="17">
        <v>450000</v>
      </c>
      <c r="E279" s="5" t="s">
        <v>2533</v>
      </c>
      <c r="F279" s="19">
        <v>41754</v>
      </c>
      <c r="G279" s="12">
        <v>41766</v>
      </c>
      <c r="H279" s="6" t="s">
        <v>2657</v>
      </c>
      <c r="I279" s="41" t="s">
        <v>2661</v>
      </c>
      <c r="J279" s="10">
        <v>41782</v>
      </c>
      <c r="K279" s="22" t="s">
        <v>2329</v>
      </c>
      <c r="L279" s="16" t="s">
        <v>2304</v>
      </c>
    </row>
    <row r="280" spans="1:12" x14ac:dyDescent="0.3">
      <c r="A280" s="5">
        <v>32523</v>
      </c>
      <c r="B280" s="5" t="s">
        <v>2662</v>
      </c>
      <c r="C280" s="5" t="s">
        <v>2663</v>
      </c>
      <c r="D280" s="17">
        <v>200000</v>
      </c>
      <c r="E280" s="5" t="s">
        <v>2664</v>
      </c>
      <c r="F280" s="19">
        <v>41730</v>
      </c>
      <c r="G280" s="12">
        <v>41774</v>
      </c>
      <c r="H280" s="6" t="s">
        <v>2665</v>
      </c>
      <c r="I280" s="41" t="s">
        <v>2666</v>
      </c>
      <c r="J280" s="10">
        <v>41788</v>
      </c>
      <c r="K280" s="22" t="s">
        <v>2667</v>
      </c>
      <c r="L280" s="16" t="s">
        <v>2304</v>
      </c>
    </row>
    <row r="281" spans="1:12" x14ac:dyDescent="0.3">
      <c r="A281" s="5">
        <v>15891</v>
      </c>
      <c r="B281" s="5" t="s">
        <v>2668</v>
      </c>
      <c r="C281" s="5" t="s">
        <v>2367</v>
      </c>
      <c r="D281" s="17">
        <v>1500000</v>
      </c>
      <c r="E281" s="5" t="s">
        <v>2533</v>
      </c>
      <c r="F281" s="19">
        <v>41751</v>
      </c>
      <c r="G281" s="12">
        <v>41768</v>
      </c>
      <c r="H281" s="6" t="s">
        <v>2669</v>
      </c>
      <c r="I281" s="41" t="s">
        <v>2670</v>
      </c>
      <c r="J281" s="10">
        <v>41793</v>
      </c>
      <c r="K281" s="22" t="s">
        <v>2671</v>
      </c>
      <c r="L281" s="16" t="s">
        <v>2365</v>
      </c>
    </row>
    <row r="282" spans="1:12" ht="16.2" x14ac:dyDescent="0.3">
      <c r="A282" s="5">
        <v>24571</v>
      </c>
      <c r="B282" s="5" t="s">
        <v>2672</v>
      </c>
      <c r="C282" s="5" t="s">
        <v>2384</v>
      </c>
      <c r="D282" s="17">
        <v>1500000</v>
      </c>
      <c r="E282" s="5" t="s">
        <v>2533</v>
      </c>
      <c r="F282" s="19">
        <v>41759</v>
      </c>
      <c r="G282" s="12">
        <v>41778</v>
      </c>
      <c r="H282" s="6" t="s">
        <v>2673</v>
      </c>
      <c r="I282" s="41" t="s">
        <v>2674</v>
      </c>
      <c r="J282" s="10">
        <v>41794</v>
      </c>
      <c r="K282" s="22" t="s">
        <v>2415</v>
      </c>
      <c r="L282" s="16" t="s">
        <v>2675</v>
      </c>
    </row>
    <row r="283" spans="1:12" x14ac:dyDescent="0.3">
      <c r="A283" s="5">
        <v>26401</v>
      </c>
      <c r="B283" s="5" t="s">
        <v>2676</v>
      </c>
      <c r="C283" s="5" t="s">
        <v>2367</v>
      </c>
      <c r="D283" s="17">
        <v>1000000</v>
      </c>
      <c r="E283" s="5" t="s">
        <v>2517</v>
      </c>
      <c r="F283" s="19">
        <v>41759</v>
      </c>
      <c r="G283" s="12">
        <v>41778</v>
      </c>
      <c r="H283" s="6" t="s">
        <v>2677</v>
      </c>
      <c r="I283" s="41" t="s">
        <v>2678</v>
      </c>
      <c r="J283" s="10">
        <v>41799</v>
      </c>
      <c r="K283" s="22" t="s">
        <v>2405</v>
      </c>
      <c r="L283" s="16" t="s">
        <v>2304</v>
      </c>
    </row>
    <row r="284" spans="1:12" x14ac:dyDescent="0.3">
      <c r="A284" s="5">
        <v>25962</v>
      </c>
      <c r="B284" s="5" t="s">
        <v>2679</v>
      </c>
      <c r="C284" s="5" t="s">
        <v>2663</v>
      </c>
      <c r="D284" s="17">
        <v>300000</v>
      </c>
      <c r="E284" s="5" t="s">
        <v>2680</v>
      </c>
      <c r="F284" s="19">
        <v>41767</v>
      </c>
      <c r="G284" s="12">
        <v>41785</v>
      </c>
      <c r="H284" s="6" t="s">
        <v>2681</v>
      </c>
      <c r="I284" s="41" t="s">
        <v>2682</v>
      </c>
      <c r="J284" s="10">
        <v>41807</v>
      </c>
      <c r="K284" s="22" t="s">
        <v>2405</v>
      </c>
      <c r="L284" s="16" t="s">
        <v>2304</v>
      </c>
    </row>
    <row r="285" spans="1:12" x14ac:dyDescent="0.3">
      <c r="A285" s="5">
        <v>30235</v>
      </c>
      <c r="B285" s="5" t="s">
        <v>2683</v>
      </c>
      <c r="C285" s="5" t="s">
        <v>2582</v>
      </c>
      <c r="D285" s="17">
        <v>300000</v>
      </c>
      <c r="E285" s="5" t="s">
        <v>2583</v>
      </c>
      <c r="F285" s="19">
        <v>41767</v>
      </c>
      <c r="G285" s="12">
        <v>41785</v>
      </c>
      <c r="H285" s="6" t="s">
        <v>2684</v>
      </c>
      <c r="I285" s="41" t="s">
        <v>2685</v>
      </c>
      <c r="J285" s="10">
        <v>41813</v>
      </c>
      <c r="K285" s="22" t="s">
        <v>2405</v>
      </c>
      <c r="L285" s="16" t="s">
        <v>2304</v>
      </c>
    </row>
    <row r="286" spans="1:12" x14ac:dyDescent="0.3">
      <c r="A286" s="5">
        <v>49561</v>
      </c>
      <c r="B286" s="5" t="s">
        <v>2686</v>
      </c>
      <c r="C286" s="5" t="s">
        <v>2389</v>
      </c>
      <c r="D286" s="17">
        <v>500000</v>
      </c>
      <c r="E286" s="5" t="s">
        <v>2533</v>
      </c>
      <c r="F286" s="19">
        <v>41697</v>
      </c>
      <c r="G286" s="12">
        <v>41716</v>
      </c>
      <c r="H286" s="6" t="s">
        <v>2687</v>
      </c>
      <c r="I286" s="41" t="s">
        <v>2688</v>
      </c>
      <c r="J286" s="10">
        <v>41814</v>
      </c>
      <c r="K286" s="22" t="s">
        <v>2370</v>
      </c>
      <c r="L286" s="16" t="s">
        <v>2365</v>
      </c>
    </row>
    <row r="287" spans="1:12" x14ac:dyDescent="0.3">
      <c r="A287" s="5">
        <v>36623</v>
      </c>
      <c r="B287" s="5" t="s">
        <v>2689</v>
      </c>
      <c r="C287" s="5" t="s">
        <v>2389</v>
      </c>
      <c r="D287" s="17">
        <v>400000</v>
      </c>
      <c r="E287" s="5" t="s">
        <v>2442</v>
      </c>
      <c r="F287" s="19">
        <v>41785</v>
      </c>
      <c r="G287" s="12">
        <v>41802</v>
      </c>
      <c r="H287" s="6" t="s">
        <v>2690</v>
      </c>
      <c r="I287" s="41" t="s">
        <v>2691</v>
      </c>
      <c r="J287" s="10">
        <v>41817</v>
      </c>
      <c r="K287" s="22" t="s">
        <v>2422</v>
      </c>
      <c r="L287" s="16" t="s">
        <v>2304</v>
      </c>
    </row>
    <row r="288" spans="1:12" x14ac:dyDescent="0.3">
      <c r="A288" s="5">
        <v>61312</v>
      </c>
      <c r="B288" s="5" t="s">
        <v>2692</v>
      </c>
      <c r="C288" s="5" t="s">
        <v>2455</v>
      </c>
      <c r="D288" s="17">
        <v>200000</v>
      </c>
      <c r="E288" s="5" t="s">
        <v>2494</v>
      </c>
      <c r="F288" s="19">
        <v>41773</v>
      </c>
      <c r="G288" s="12">
        <v>41802</v>
      </c>
      <c r="H288" s="6" t="s">
        <v>2693</v>
      </c>
      <c r="I288" s="41" t="s">
        <v>2694</v>
      </c>
      <c r="J288" s="10">
        <v>41823</v>
      </c>
      <c r="K288" s="22" t="s">
        <v>2400</v>
      </c>
      <c r="L288" s="16" t="s">
        <v>2304</v>
      </c>
    </row>
    <row r="289" spans="1:12" x14ac:dyDescent="0.3">
      <c r="A289" s="5">
        <v>49711</v>
      </c>
      <c r="B289" s="5" t="s">
        <v>2695</v>
      </c>
      <c r="C289" s="5" t="s">
        <v>2367</v>
      </c>
      <c r="D289" s="17">
        <v>300000</v>
      </c>
      <c r="E289" s="5" t="s">
        <v>2632</v>
      </c>
      <c r="F289" s="19">
        <v>41789</v>
      </c>
      <c r="G289" s="12">
        <v>41808</v>
      </c>
      <c r="H289" s="6">
        <v>41816</v>
      </c>
      <c r="I289" s="41" t="s">
        <v>2696</v>
      </c>
      <c r="J289" s="10">
        <v>41828</v>
      </c>
      <c r="K289" s="22" t="s">
        <v>2697</v>
      </c>
      <c r="L289" s="16" t="s">
        <v>2304</v>
      </c>
    </row>
    <row r="290" spans="1:12" x14ac:dyDescent="0.3">
      <c r="A290" s="5">
        <v>30481</v>
      </c>
      <c r="B290" s="5" t="s">
        <v>2698</v>
      </c>
      <c r="C290" s="5" t="s">
        <v>2367</v>
      </c>
      <c r="D290" s="17">
        <v>300000</v>
      </c>
      <c r="E290" s="5" t="s">
        <v>2533</v>
      </c>
      <c r="F290" s="19">
        <v>41794</v>
      </c>
      <c r="G290" s="12">
        <v>41810</v>
      </c>
      <c r="H290" s="6" t="s">
        <v>2699</v>
      </c>
      <c r="I290" s="41" t="s">
        <v>2700</v>
      </c>
      <c r="J290" s="10">
        <v>41831</v>
      </c>
      <c r="K290" s="22" t="s">
        <v>2551</v>
      </c>
      <c r="L290" s="16" t="s">
        <v>2304</v>
      </c>
    </row>
    <row r="291" spans="1:12" ht="16.2" x14ac:dyDescent="0.3">
      <c r="A291" s="5">
        <v>61904</v>
      </c>
      <c r="B291" s="5" t="s">
        <v>2701</v>
      </c>
      <c r="C291" s="5" t="s">
        <v>2702</v>
      </c>
      <c r="D291" s="17">
        <v>200000</v>
      </c>
      <c r="E291" s="5" t="s">
        <v>2577</v>
      </c>
      <c r="F291" s="19">
        <v>41779</v>
      </c>
      <c r="G291" s="12">
        <v>41808</v>
      </c>
      <c r="H291" s="6" t="s">
        <v>2299</v>
      </c>
      <c r="I291" s="41" t="s">
        <v>2703</v>
      </c>
      <c r="J291" s="10">
        <v>41835</v>
      </c>
      <c r="K291" s="22" t="s">
        <v>2415</v>
      </c>
      <c r="L291" s="16" t="s">
        <v>2704</v>
      </c>
    </row>
    <row r="292" spans="1:12" x14ac:dyDescent="0.3">
      <c r="A292" s="5">
        <v>49272</v>
      </c>
      <c r="B292" s="5" t="s">
        <v>2705</v>
      </c>
      <c r="C292" s="5" t="s">
        <v>2384</v>
      </c>
      <c r="D292" s="17">
        <v>700000</v>
      </c>
      <c r="E292" s="5" t="s">
        <v>2533</v>
      </c>
      <c r="F292" s="19">
        <v>41807</v>
      </c>
      <c r="G292" s="12">
        <v>41823</v>
      </c>
      <c r="H292" s="6" t="s">
        <v>2706</v>
      </c>
      <c r="I292" s="41">
        <v>1.016</v>
      </c>
      <c r="J292" s="10">
        <v>41834</v>
      </c>
      <c r="K292" s="22" t="s">
        <v>2485</v>
      </c>
      <c r="L292" s="16" t="s">
        <v>2365</v>
      </c>
    </row>
    <row r="293" spans="1:12" ht="16.2" x14ac:dyDescent="0.3">
      <c r="A293" s="5">
        <v>62592</v>
      </c>
      <c r="B293" s="5" t="s">
        <v>2707</v>
      </c>
      <c r="C293" s="5" t="s">
        <v>40</v>
      </c>
      <c r="D293" s="17">
        <v>250000</v>
      </c>
      <c r="E293" s="6" t="s">
        <v>2708</v>
      </c>
      <c r="F293" s="30">
        <v>41799</v>
      </c>
      <c r="G293" s="7">
        <v>41827</v>
      </c>
      <c r="H293" s="12" t="s">
        <v>2709</v>
      </c>
      <c r="I293" s="42" t="s">
        <v>2710</v>
      </c>
      <c r="J293" s="10">
        <v>41844</v>
      </c>
      <c r="K293" s="22" t="s">
        <v>2400</v>
      </c>
      <c r="L293" s="16" t="s">
        <v>2304</v>
      </c>
    </row>
    <row r="294" spans="1:12" ht="16.2" x14ac:dyDescent="0.3">
      <c r="A294" s="5">
        <v>32242</v>
      </c>
      <c r="B294" s="5" t="s">
        <v>2711</v>
      </c>
      <c r="C294" s="5" t="s">
        <v>2712</v>
      </c>
      <c r="D294" s="17">
        <v>150000</v>
      </c>
      <c r="E294" s="5" t="s">
        <v>2517</v>
      </c>
      <c r="F294" s="7">
        <v>41635</v>
      </c>
      <c r="G294" s="7">
        <v>41666</v>
      </c>
      <c r="H294" s="12">
        <v>41834</v>
      </c>
      <c r="I294" s="42" t="s">
        <v>2713</v>
      </c>
      <c r="J294" s="10">
        <v>41844</v>
      </c>
      <c r="K294" s="22" t="s">
        <v>2405</v>
      </c>
      <c r="L294" s="16" t="s">
        <v>3179</v>
      </c>
    </row>
    <row r="295" spans="1:12" ht="16.2" x14ac:dyDescent="0.3">
      <c r="A295" s="5">
        <v>37021</v>
      </c>
      <c r="B295" s="5" t="s">
        <v>2714</v>
      </c>
      <c r="C295" s="5" t="s">
        <v>2582</v>
      </c>
      <c r="D295" s="17">
        <v>6000000</v>
      </c>
      <c r="E295" s="6" t="s">
        <v>41</v>
      </c>
      <c r="F295" s="7">
        <v>41813</v>
      </c>
      <c r="G295" s="7">
        <v>41829</v>
      </c>
      <c r="H295" s="12" t="s">
        <v>2715</v>
      </c>
      <c r="I295" s="42" t="s">
        <v>2716</v>
      </c>
      <c r="J295" s="10">
        <v>41845</v>
      </c>
      <c r="K295" s="22" t="s">
        <v>2415</v>
      </c>
      <c r="L295" s="16" t="s">
        <v>2304</v>
      </c>
    </row>
    <row r="296" spans="1:12" ht="16.2" x14ac:dyDescent="0.3">
      <c r="A296" s="5">
        <v>36911</v>
      </c>
      <c r="B296" s="5" t="s">
        <v>2717</v>
      </c>
      <c r="C296" s="5" t="s">
        <v>2582</v>
      </c>
      <c r="D296" s="17">
        <v>1800000</v>
      </c>
      <c r="E296" s="6" t="s">
        <v>41</v>
      </c>
      <c r="F296" s="7">
        <v>41810</v>
      </c>
      <c r="G296" s="7">
        <v>41828</v>
      </c>
      <c r="H296" s="12" t="s">
        <v>2715</v>
      </c>
      <c r="I296" s="45" t="s">
        <v>2718</v>
      </c>
      <c r="J296" s="10">
        <v>41845</v>
      </c>
      <c r="K296" s="22" t="s">
        <v>2466</v>
      </c>
      <c r="L296" s="16" t="s">
        <v>2365</v>
      </c>
    </row>
    <row r="297" spans="1:12" ht="16.2" x14ac:dyDescent="0.3">
      <c r="A297" s="5">
        <v>81141</v>
      </c>
      <c r="B297" s="5" t="s">
        <v>2719</v>
      </c>
      <c r="C297" s="5" t="s">
        <v>2384</v>
      </c>
      <c r="D297" s="17">
        <v>850000</v>
      </c>
      <c r="E297" s="5" t="s">
        <v>2720</v>
      </c>
      <c r="F297" s="7">
        <v>41775</v>
      </c>
      <c r="G297" s="7">
        <v>41806</v>
      </c>
      <c r="H297" s="12" t="s">
        <v>2721</v>
      </c>
      <c r="I297" s="45" t="s">
        <v>2722</v>
      </c>
      <c r="J297" s="10">
        <v>41848</v>
      </c>
      <c r="K297" s="22" t="s">
        <v>2415</v>
      </c>
      <c r="L297" s="16" t="s">
        <v>2304</v>
      </c>
    </row>
    <row r="298" spans="1:12" ht="16.2" x14ac:dyDescent="0.3">
      <c r="A298" s="5">
        <v>32881</v>
      </c>
      <c r="B298" s="5" t="s">
        <v>2723</v>
      </c>
      <c r="C298" s="5" t="s">
        <v>3180</v>
      </c>
      <c r="D298" s="17">
        <v>200000</v>
      </c>
      <c r="E298" s="6" t="s">
        <v>2447</v>
      </c>
      <c r="F298" s="7">
        <v>41801</v>
      </c>
      <c r="G298" s="7">
        <v>41839</v>
      </c>
      <c r="H298" s="12" t="s">
        <v>2724</v>
      </c>
      <c r="I298" s="45" t="s">
        <v>2725</v>
      </c>
      <c r="J298" s="10">
        <v>41848</v>
      </c>
      <c r="K298" s="22" t="s">
        <v>2415</v>
      </c>
      <c r="L298" s="16" t="s">
        <v>2304</v>
      </c>
    </row>
    <row r="299" spans="1:12" ht="16.2" x14ac:dyDescent="0.3">
      <c r="A299" s="5">
        <v>61684</v>
      </c>
      <c r="B299" s="5" t="s">
        <v>2726</v>
      </c>
      <c r="C299" s="5" t="s">
        <v>3181</v>
      </c>
      <c r="D299" s="17">
        <v>600000</v>
      </c>
      <c r="E299" s="20" t="s">
        <v>2533</v>
      </c>
      <c r="F299" s="7">
        <v>41782</v>
      </c>
      <c r="G299" s="7">
        <v>41813</v>
      </c>
      <c r="H299" s="12" t="s">
        <v>2727</v>
      </c>
      <c r="I299" s="42" t="s">
        <v>2728</v>
      </c>
      <c r="J299" s="10">
        <v>41849</v>
      </c>
      <c r="K299" s="22" t="s">
        <v>2415</v>
      </c>
      <c r="L299" s="16" t="s">
        <v>2304</v>
      </c>
    </row>
    <row r="300" spans="1:12" ht="16.2" x14ac:dyDescent="0.3">
      <c r="A300" s="5">
        <v>36652</v>
      </c>
      <c r="B300" s="5" t="s">
        <v>2729</v>
      </c>
      <c r="C300" s="5" t="s">
        <v>2582</v>
      </c>
      <c r="D300" s="17">
        <v>200000</v>
      </c>
      <c r="E300" s="5" t="s">
        <v>2720</v>
      </c>
      <c r="F300" s="30">
        <v>41814</v>
      </c>
      <c r="G300" s="7">
        <v>41830</v>
      </c>
      <c r="H300" s="12" t="s">
        <v>2727</v>
      </c>
      <c r="I300" s="42" t="s">
        <v>2730</v>
      </c>
      <c r="J300" s="10">
        <v>41850</v>
      </c>
      <c r="K300" s="22" t="s">
        <v>2415</v>
      </c>
      <c r="L300" s="16" t="s">
        <v>2304</v>
      </c>
    </row>
    <row r="301" spans="1:12" ht="16.2" x14ac:dyDescent="0.3">
      <c r="A301" s="5">
        <v>47462</v>
      </c>
      <c r="B301" s="5" t="s">
        <v>2731</v>
      </c>
      <c r="C301" s="5" t="s">
        <v>2389</v>
      </c>
      <c r="D301" s="17">
        <v>500100</v>
      </c>
      <c r="E301" s="5" t="s">
        <v>41</v>
      </c>
      <c r="F301" s="30">
        <v>41796</v>
      </c>
      <c r="G301" s="7">
        <v>41814</v>
      </c>
      <c r="H301" s="12" t="s">
        <v>2727</v>
      </c>
      <c r="I301" s="42" t="s">
        <v>2732</v>
      </c>
      <c r="J301" s="10">
        <v>41851</v>
      </c>
      <c r="K301" s="22" t="s">
        <v>2551</v>
      </c>
      <c r="L301" s="16" t="s">
        <v>2733</v>
      </c>
    </row>
    <row r="302" spans="1:12" ht="16.2" x14ac:dyDescent="0.3">
      <c r="A302" s="5">
        <v>30102</v>
      </c>
      <c r="B302" s="5" t="s">
        <v>2734</v>
      </c>
      <c r="C302" s="5" t="s">
        <v>2582</v>
      </c>
      <c r="D302" s="17">
        <v>1000000</v>
      </c>
      <c r="E302" s="5" t="s">
        <v>2735</v>
      </c>
      <c r="F302" s="30">
        <v>41817</v>
      </c>
      <c r="G302" s="7">
        <v>41835</v>
      </c>
      <c r="H302" s="12" t="s">
        <v>2736</v>
      </c>
      <c r="I302" s="42" t="s">
        <v>2737</v>
      </c>
      <c r="J302" s="10">
        <v>41852</v>
      </c>
      <c r="K302" s="22" t="s">
        <v>2551</v>
      </c>
      <c r="L302" s="16" t="s">
        <v>2304</v>
      </c>
    </row>
    <row r="303" spans="1:12" ht="16.2" x14ac:dyDescent="0.3">
      <c r="A303" s="5">
        <v>19093</v>
      </c>
      <c r="B303" s="5" t="s">
        <v>2738</v>
      </c>
      <c r="C303" s="5" t="s">
        <v>2367</v>
      </c>
      <c r="D303" s="17">
        <v>1600000</v>
      </c>
      <c r="E303" s="5" t="s">
        <v>1557</v>
      </c>
      <c r="F303" s="30">
        <v>41765</v>
      </c>
      <c r="G303" s="7">
        <v>41781</v>
      </c>
      <c r="H303" s="12" t="s">
        <v>2317</v>
      </c>
      <c r="I303" s="42" t="s">
        <v>2739</v>
      </c>
      <c r="J303" s="10">
        <v>41856</v>
      </c>
      <c r="K303" s="22" t="s">
        <v>2415</v>
      </c>
      <c r="L303" s="16" t="s">
        <v>2304</v>
      </c>
    </row>
    <row r="304" spans="1:12" x14ac:dyDescent="0.3">
      <c r="A304" s="5">
        <v>16261</v>
      </c>
      <c r="B304" s="5" t="s">
        <v>2740</v>
      </c>
      <c r="C304" s="5" t="s">
        <v>2384</v>
      </c>
      <c r="D304" s="17">
        <v>1300000</v>
      </c>
      <c r="E304" s="5" t="s">
        <v>2568</v>
      </c>
      <c r="F304" s="30">
        <v>41754</v>
      </c>
      <c r="G304" s="7">
        <v>41773</v>
      </c>
      <c r="H304" s="12" t="s">
        <v>2741</v>
      </c>
      <c r="I304" s="42" t="s">
        <v>2742</v>
      </c>
      <c r="J304" s="10">
        <v>41866</v>
      </c>
      <c r="K304" s="22" t="s">
        <v>2743</v>
      </c>
      <c r="L304" s="16" t="s">
        <v>2365</v>
      </c>
    </row>
    <row r="305" spans="1:12" ht="16.2" x14ac:dyDescent="0.3">
      <c r="A305" s="5">
        <v>33252</v>
      </c>
      <c r="B305" s="5" t="s">
        <v>2744</v>
      </c>
      <c r="C305" s="5" t="s">
        <v>2447</v>
      </c>
      <c r="D305" s="17">
        <v>100000</v>
      </c>
      <c r="E305" s="7" t="s">
        <v>1560</v>
      </c>
      <c r="F305" s="7">
        <v>41821</v>
      </c>
      <c r="G305" s="7">
        <v>41850</v>
      </c>
      <c r="H305" s="12" t="s">
        <v>2745</v>
      </c>
      <c r="I305" s="42" t="s">
        <v>2746</v>
      </c>
      <c r="J305" s="10">
        <v>41869</v>
      </c>
      <c r="K305" s="22" t="s">
        <v>2747</v>
      </c>
      <c r="L305" s="16" t="s">
        <v>2304</v>
      </c>
    </row>
    <row r="306" spans="1:12" x14ac:dyDescent="0.3">
      <c r="A306" s="5">
        <v>41134</v>
      </c>
      <c r="B306" s="5" t="s">
        <v>2748</v>
      </c>
      <c r="C306" s="5" t="s">
        <v>2389</v>
      </c>
      <c r="D306" s="17">
        <v>600000</v>
      </c>
      <c r="E306" s="7" t="s">
        <v>2568</v>
      </c>
      <c r="F306" s="7">
        <v>41773</v>
      </c>
      <c r="G306" s="7">
        <v>41789</v>
      </c>
      <c r="H306" s="12" t="s">
        <v>2749</v>
      </c>
      <c r="I306" s="42" t="s">
        <v>2750</v>
      </c>
      <c r="J306" s="10">
        <v>41870</v>
      </c>
      <c r="K306" s="22" t="s">
        <v>2440</v>
      </c>
      <c r="L306" s="16" t="s">
        <v>2365</v>
      </c>
    </row>
    <row r="307" spans="1:12" ht="16.2" x14ac:dyDescent="0.3">
      <c r="A307" s="5">
        <v>41631</v>
      </c>
      <c r="B307" s="5" t="s">
        <v>2751</v>
      </c>
      <c r="C307" s="5" t="s">
        <v>2384</v>
      </c>
      <c r="D307" s="17">
        <v>500000</v>
      </c>
      <c r="E307" s="7" t="s">
        <v>2752</v>
      </c>
      <c r="F307" s="7">
        <v>41827</v>
      </c>
      <c r="G307" s="7">
        <v>41843</v>
      </c>
      <c r="H307" s="12" t="s">
        <v>2753</v>
      </c>
      <c r="I307" s="42" t="s">
        <v>2754</v>
      </c>
      <c r="J307" s="10">
        <v>41871</v>
      </c>
      <c r="K307" s="22" t="s">
        <v>2755</v>
      </c>
      <c r="L307" s="16" t="s">
        <v>2365</v>
      </c>
    </row>
    <row r="308" spans="1:12" ht="16.2" x14ac:dyDescent="0.3">
      <c r="A308" s="5">
        <v>33835</v>
      </c>
      <c r="B308" s="5" t="s">
        <v>2756</v>
      </c>
      <c r="C308" s="5" t="s">
        <v>2757</v>
      </c>
      <c r="D308" s="17">
        <v>600000</v>
      </c>
      <c r="E308" s="7" t="s">
        <v>48</v>
      </c>
      <c r="F308" s="7">
        <v>41817</v>
      </c>
      <c r="G308" s="7">
        <v>41845</v>
      </c>
      <c r="H308" s="12" t="s">
        <v>2758</v>
      </c>
      <c r="I308" s="42" t="s">
        <v>2759</v>
      </c>
      <c r="J308" s="10">
        <v>41871</v>
      </c>
      <c r="K308" s="22" t="s">
        <v>2415</v>
      </c>
      <c r="L308" s="16" t="s">
        <v>2304</v>
      </c>
    </row>
    <row r="309" spans="1:12" ht="16.2" x14ac:dyDescent="0.3">
      <c r="A309" s="5">
        <v>62693</v>
      </c>
      <c r="B309" s="5" t="s">
        <v>2760</v>
      </c>
      <c r="C309" s="5" t="s">
        <v>2582</v>
      </c>
      <c r="D309" s="17">
        <v>2000000</v>
      </c>
      <c r="E309" s="7" t="s">
        <v>2735</v>
      </c>
      <c r="F309" s="7">
        <v>41837</v>
      </c>
      <c r="G309" s="7">
        <v>41855</v>
      </c>
      <c r="H309" s="12" t="s">
        <v>2761</v>
      </c>
      <c r="I309" s="42" t="s">
        <v>2762</v>
      </c>
      <c r="J309" s="10">
        <v>41872</v>
      </c>
      <c r="K309" s="22" t="s">
        <v>2597</v>
      </c>
      <c r="L309" s="16" t="s">
        <v>2304</v>
      </c>
    </row>
    <row r="310" spans="1:12" ht="16.2" x14ac:dyDescent="0.3">
      <c r="A310" s="5">
        <v>82771</v>
      </c>
      <c r="B310" s="5" t="s">
        <v>2763</v>
      </c>
      <c r="C310" s="5" t="s">
        <v>2663</v>
      </c>
      <c r="D310" s="17">
        <v>300000</v>
      </c>
      <c r="E310" s="7" t="s">
        <v>2720</v>
      </c>
      <c r="F310" s="7">
        <v>41837</v>
      </c>
      <c r="G310" s="7">
        <v>41856</v>
      </c>
      <c r="H310" s="12" t="s">
        <v>2599</v>
      </c>
      <c r="I310" s="42" t="s">
        <v>2764</v>
      </c>
      <c r="J310" s="10">
        <v>41876</v>
      </c>
      <c r="K310" s="22" t="s">
        <v>2415</v>
      </c>
      <c r="L310" s="16" t="s">
        <v>2304</v>
      </c>
    </row>
    <row r="311" spans="1:12" ht="16.2" x14ac:dyDescent="0.3">
      <c r="A311" s="5">
        <v>31491</v>
      </c>
      <c r="B311" s="5" t="s">
        <v>2765</v>
      </c>
      <c r="C311" s="5" t="s">
        <v>2766</v>
      </c>
      <c r="D311" s="17">
        <v>480000</v>
      </c>
      <c r="E311" s="7" t="s">
        <v>48</v>
      </c>
      <c r="F311" s="7">
        <v>41829</v>
      </c>
      <c r="G311" s="7">
        <v>41845</v>
      </c>
      <c r="H311" s="12" t="s">
        <v>2767</v>
      </c>
      <c r="I311" s="42" t="s">
        <v>2768</v>
      </c>
      <c r="J311" s="10">
        <v>41876</v>
      </c>
      <c r="K311" s="22" t="s">
        <v>2769</v>
      </c>
      <c r="L311" s="16" t="s">
        <v>2365</v>
      </c>
    </row>
    <row r="312" spans="1:12" ht="16.2" x14ac:dyDescent="0.3">
      <c r="A312" s="5">
        <v>31492</v>
      </c>
      <c r="B312" s="5" t="s">
        <v>2770</v>
      </c>
      <c r="C312" s="5" t="s">
        <v>2384</v>
      </c>
      <c r="D312" s="17">
        <v>500000</v>
      </c>
      <c r="E312" s="7" t="s">
        <v>48</v>
      </c>
      <c r="F312" s="7">
        <v>41829</v>
      </c>
      <c r="G312" s="7">
        <v>41845</v>
      </c>
      <c r="H312" s="12" t="s">
        <v>2767</v>
      </c>
      <c r="I312" s="42" t="s">
        <v>2771</v>
      </c>
      <c r="J312" s="10">
        <v>41877</v>
      </c>
      <c r="K312" s="22" t="s">
        <v>2772</v>
      </c>
      <c r="L312" s="16" t="s">
        <v>2304</v>
      </c>
    </row>
    <row r="313" spans="1:12" ht="16.2" x14ac:dyDescent="0.3">
      <c r="A313" s="5">
        <v>28884</v>
      </c>
      <c r="B313" s="5" t="s">
        <v>2773</v>
      </c>
      <c r="C313" s="5" t="s">
        <v>2774</v>
      </c>
      <c r="D313" s="17">
        <v>5000000</v>
      </c>
      <c r="E313" s="7" t="s">
        <v>41</v>
      </c>
      <c r="F313" s="7">
        <v>41845</v>
      </c>
      <c r="G313" s="7">
        <v>41863</v>
      </c>
      <c r="H313" s="12" t="s">
        <v>2775</v>
      </c>
      <c r="I313" s="42" t="s">
        <v>2776</v>
      </c>
      <c r="J313" s="10">
        <v>41878</v>
      </c>
      <c r="K313" s="22" t="s">
        <v>2415</v>
      </c>
      <c r="L313" s="16" t="s">
        <v>2365</v>
      </c>
    </row>
    <row r="314" spans="1:12" ht="16.2" x14ac:dyDescent="0.3">
      <c r="A314" s="5">
        <v>24022</v>
      </c>
      <c r="B314" s="5" t="s">
        <v>2777</v>
      </c>
      <c r="C314" s="5" t="s">
        <v>2384</v>
      </c>
      <c r="D314" s="17">
        <v>2000000</v>
      </c>
      <c r="E314" s="7" t="s">
        <v>48</v>
      </c>
      <c r="F314" s="7">
        <v>41841</v>
      </c>
      <c r="G314" s="7">
        <v>41858</v>
      </c>
      <c r="H314" s="12" t="s">
        <v>2778</v>
      </c>
      <c r="I314" s="42" t="s">
        <v>2779</v>
      </c>
      <c r="J314" s="10">
        <v>41884</v>
      </c>
      <c r="K314" s="22" t="s">
        <v>2415</v>
      </c>
      <c r="L314" s="16" t="s">
        <v>2304</v>
      </c>
    </row>
    <row r="315" spans="1:12" ht="16.2" x14ac:dyDescent="0.3">
      <c r="A315" s="5">
        <v>81712</v>
      </c>
      <c r="B315" s="5" t="s">
        <v>2780</v>
      </c>
      <c r="C315" s="5" t="s">
        <v>2781</v>
      </c>
      <c r="D315" s="17">
        <v>160000</v>
      </c>
      <c r="E315" s="7" t="s">
        <v>48</v>
      </c>
      <c r="F315" s="7">
        <v>41768</v>
      </c>
      <c r="G315" s="7">
        <v>41799</v>
      </c>
      <c r="H315" s="12" t="s">
        <v>2782</v>
      </c>
      <c r="I315" s="42" t="s">
        <v>2783</v>
      </c>
      <c r="J315" s="10">
        <v>41887</v>
      </c>
      <c r="K315" s="22" t="s">
        <v>2422</v>
      </c>
      <c r="L315" s="16" t="s">
        <v>2304</v>
      </c>
    </row>
    <row r="316" spans="1:12" ht="16.2" x14ac:dyDescent="0.3">
      <c r="A316" s="5">
        <v>52851</v>
      </c>
      <c r="B316" s="5" t="s">
        <v>2784</v>
      </c>
      <c r="C316" s="5" t="s">
        <v>2367</v>
      </c>
      <c r="D316" s="17">
        <v>720000</v>
      </c>
      <c r="E316" s="7" t="s">
        <v>2785</v>
      </c>
      <c r="F316" s="7">
        <v>41815</v>
      </c>
      <c r="G316" s="7">
        <v>41851</v>
      </c>
      <c r="H316" s="12" t="s">
        <v>2786</v>
      </c>
      <c r="I316" s="42" t="s">
        <v>2787</v>
      </c>
      <c r="J316" s="10">
        <v>41891</v>
      </c>
      <c r="K316" s="22" t="s">
        <v>2551</v>
      </c>
      <c r="L316" s="16" t="s">
        <v>2365</v>
      </c>
    </row>
    <row r="317" spans="1:12" ht="16.2" x14ac:dyDescent="0.3">
      <c r="A317" s="5">
        <v>35352</v>
      </c>
      <c r="B317" s="5" t="s">
        <v>2788</v>
      </c>
      <c r="C317" s="5" t="s">
        <v>2553</v>
      </c>
      <c r="D317" s="17">
        <v>200000</v>
      </c>
      <c r="E317" s="7" t="s">
        <v>2789</v>
      </c>
      <c r="F317" s="7">
        <v>41834</v>
      </c>
      <c r="G317" s="7">
        <v>41862</v>
      </c>
      <c r="H317" s="12" t="s">
        <v>2790</v>
      </c>
      <c r="I317" s="42" t="s">
        <v>2791</v>
      </c>
      <c r="J317" s="10">
        <v>41891</v>
      </c>
      <c r="K317" s="22" t="s">
        <v>2466</v>
      </c>
      <c r="L317" s="16" t="s">
        <v>2304</v>
      </c>
    </row>
    <row r="318" spans="1:12" ht="16.2" x14ac:dyDescent="0.3">
      <c r="A318" s="5">
        <v>13361</v>
      </c>
      <c r="B318" s="5" t="s">
        <v>2792</v>
      </c>
      <c r="C318" s="5" t="s">
        <v>2793</v>
      </c>
      <c r="D318" s="17">
        <v>350000</v>
      </c>
      <c r="E318" s="7" t="s">
        <v>2794</v>
      </c>
      <c r="F318" s="7">
        <v>41835</v>
      </c>
      <c r="G318" s="7">
        <v>41851</v>
      </c>
      <c r="H318" s="12" t="s">
        <v>2795</v>
      </c>
      <c r="I318" s="42" t="s">
        <v>2796</v>
      </c>
      <c r="J318" s="10">
        <v>41892</v>
      </c>
      <c r="K318" s="22" t="s">
        <v>2405</v>
      </c>
      <c r="L318" s="16" t="s">
        <v>2797</v>
      </c>
    </row>
    <row r="319" spans="1:12" ht="16.2" x14ac:dyDescent="0.3">
      <c r="A319" s="5">
        <v>80381</v>
      </c>
      <c r="B319" s="5" t="s">
        <v>2798</v>
      </c>
      <c r="C319" s="5" t="s">
        <v>2663</v>
      </c>
      <c r="D319" s="17">
        <v>400000</v>
      </c>
      <c r="E319" s="7" t="s">
        <v>1560</v>
      </c>
      <c r="F319" s="7">
        <v>41831</v>
      </c>
      <c r="G319" s="7">
        <v>41859</v>
      </c>
      <c r="H319" s="12" t="s">
        <v>2362</v>
      </c>
      <c r="I319" s="42" t="s">
        <v>2799</v>
      </c>
      <c r="J319" s="10">
        <v>41898</v>
      </c>
      <c r="K319" s="22" t="s">
        <v>2405</v>
      </c>
      <c r="L319" s="16" t="s">
        <v>2304</v>
      </c>
    </row>
    <row r="320" spans="1:12" x14ac:dyDescent="0.3">
      <c r="A320" s="5">
        <v>14663</v>
      </c>
      <c r="B320" s="5" t="s">
        <v>2800</v>
      </c>
      <c r="C320" s="5" t="s">
        <v>2384</v>
      </c>
      <c r="D320" s="17">
        <v>400000</v>
      </c>
      <c r="E320" s="7" t="s">
        <v>2557</v>
      </c>
      <c r="F320" s="7">
        <v>41869</v>
      </c>
      <c r="G320" s="7">
        <v>41885</v>
      </c>
      <c r="H320" s="12" t="s">
        <v>2599</v>
      </c>
      <c r="I320" s="42" t="s">
        <v>2801</v>
      </c>
      <c r="J320" s="10">
        <v>41906</v>
      </c>
      <c r="K320" s="22" t="s">
        <v>2364</v>
      </c>
      <c r="L320" s="16" t="s">
        <v>2365</v>
      </c>
    </row>
    <row r="321" spans="1:12" x14ac:dyDescent="0.3">
      <c r="A321" s="5">
        <v>36091</v>
      </c>
      <c r="B321" s="5" t="s">
        <v>2802</v>
      </c>
      <c r="C321" s="5" t="s">
        <v>2712</v>
      </c>
      <c r="D321" s="17">
        <v>150000</v>
      </c>
      <c r="E321" s="5" t="s">
        <v>2442</v>
      </c>
      <c r="F321" s="7">
        <v>41876</v>
      </c>
      <c r="G321" s="7">
        <v>41893</v>
      </c>
      <c r="H321" s="6" t="s">
        <v>2803</v>
      </c>
      <c r="I321" s="42" t="s">
        <v>2804</v>
      </c>
      <c r="J321" s="10">
        <v>41915</v>
      </c>
      <c r="K321" s="22" t="s">
        <v>2405</v>
      </c>
      <c r="L321" s="16" t="s">
        <v>2304</v>
      </c>
    </row>
    <row r="322" spans="1:12" ht="16.2" x14ac:dyDescent="0.3">
      <c r="A322" s="5">
        <v>61462</v>
      </c>
      <c r="B322" s="5" t="s">
        <v>2805</v>
      </c>
      <c r="C322" s="5" t="s">
        <v>2582</v>
      </c>
      <c r="D322" s="17">
        <v>600000</v>
      </c>
      <c r="E322" s="5" t="s">
        <v>2533</v>
      </c>
      <c r="F322" s="7">
        <v>41880</v>
      </c>
      <c r="G322" s="7">
        <v>41899</v>
      </c>
      <c r="H322" s="6" t="s">
        <v>2806</v>
      </c>
      <c r="I322" s="42" t="s">
        <v>2807</v>
      </c>
      <c r="J322" s="10">
        <v>41919</v>
      </c>
      <c r="K322" s="22" t="s">
        <v>2415</v>
      </c>
      <c r="L322" s="16" t="s">
        <v>2808</v>
      </c>
    </row>
    <row r="323" spans="1:12" x14ac:dyDescent="0.3">
      <c r="A323" s="5">
        <v>61053</v>
      </c>
      <c r="B323" s="5" t="s">
        <v>2809</v>
      </c>
      <c r="C323" s="5" t="s">
        <v>2384</v>
      </c>
      <c r="D323" s="17">
        <v>600000</v>
      </c>
      <c r="E323" s="5" t="s">
        <v>2456</v>
      </c>
      <c r="F323" s="7">
        <v>41878</v>
      </c>
      <c r="G323" s="7">
        <v>41897</v>
      </c>
      <c r="H323" s="6" t="s">
        <v>2599</v>
      </c>
      <c r="I323" s="42" t="s">
        <v>2810</v>
      </c>
      <c r="J323" s="10">
        <v>41920</v>
      </c>
      <c r="K323" s="22" t="s">
        <v>2667</v>
      </c>
      <c r="L323" s="16" t="s">
        <v>2304</v>
      </c>
    </row>
    <row r="324" spans="1:12" x14ac:dyDescent="0.3">
      <c r="A324" s="5">
        <v>67021</v>
      </c>
      <c r="B324" s="5" t="s">
        <v>2811</v>
      </c>
      <c r="C324" s="5" t="s">
        <v>2389</v>
      </c>
      <c r="D324" s="17">
        <v>1000000</v>
      </c>
      <c r="E324" s="5" t="s">
        <v>2533</v>
      </c>
      <c r="F324" s="7">
        <v>41820</v>
      </c>
      <c r="G324" s="7">
        <v>41836</v>
      </c>
      <c r="H324" s="6" t="s">
        <v>2812</v>
      </c>
      <c r="I324" s="42" t="s">
        <v>2813</v>
      </c>
      <c r="J324" s="10">
        <v>41921</v>
      </c>
      <c r="K324" s="22" t="s">
        <v>2415</v>
      </c>
      <c r="L324" s="16" t="s">
        <v>2365</v>
      </c>
    </row>
    <row r="325" spans="1:12" x14ac:dyDescent="0.3">
      <c r="A325" s="5">
        <v>61534</v>
      </c>
      <c r="B325" s="5" t="s">
        <v>2814</v>
      </c>
      <c r="C325" s="5" t="s">
        <v>2582</v>
      </c>
      <c r="D325" s="17">
        <v>1500000</v>
      </c>
      <c r="E325" s="7" t="s">
        <v>2500</v>
      </c>
      <c r="F325" s="7">
        <v>41870</v>
      </c>
      <c r="G325" s="7">
        <v>41886</v>
      </c>
      <c r="H325" s="6" t="s">
        <v>2420</v>
      </c>
      <c r="I325" s="42" t="s">
        <v>2815</v>
      </c>
      <c r="J325" s="10">
        <v>41928</v>
      </c>
      <c r="K325" s="22" t="s">
        <v>2415</v>
      </c>
      <c r="L325" s="16" t="s">
        <v>2304</v>
      </c>
    </row>
    <row r="326" spans="1:12" x14ac:dyDescent="0.3">
      <c r="A326" s="5">
        <v>24614</v>
      </c>
      <c r="B326" s="5" t="s">
        <v>2816</v>
      </c>
      <c r="C326" s="5" t="s">
        <v>2817</v>
      </c>
      <c r="D326" s="17">
        <v>300000</v>
      </c>
      <c r="E326" s="7" t="s">
        <v>2447</v>
      </c>
      <c r="F326" s="7">
        <v>41901</v>
      </c>
      <c r="G326" s="7">
        <v>41919</v>
      </c>
      <c r="H326" s="6" t="s">
        <v>2818</v>
      </c>
      <c r="I326" s="42" t="s">
        <v>2819</v>
      </c>
      <c r="J326" s="10">
        <v>41929</v>
      </c>
      <c r="K326" s="22" t="s">
        <v>2405</v>
      </c>
      <c r="L326" s="16" t="s">
        <v>2304</v>
      </c>
    </row>
    <row r="327" spans="1:12" x14ac:dyDescent="0.3">
      <c r="A327" s="5">
        <v>24615</v>
      </c>
      <c r="B327" s="5" t="s">
        <v>2820</v>
      </c>
      <c r="C327" s="5" t="s">
        <v>2367</v>
      </c>
      <c r="D327" s="17">
        <v>200000</v>
      </c>
      <c r="E327" s="7" t="s">
        <v>2447</v>
      </c>
      <c r="F327" s="7">
        <v>41901</v>
      </c>
      <c r="G327" s="7">
        <v>41919</v>
      </c>
      <c r="H327" s="6" t="s">
        <v>2818</v>
      </c>
      <c r="I327" s="42" t="s">
        <v>2821</v>
      </c>
      <c r="J327" s="10">
        <v>41932</v>
      </c>
      <c r="K327" s="22" t="s">
        <v>2697</v>
      </c>
      <c r="L327" s="16" t="s">
        <v>2304</v>
      </c>
    </row>
    <row r="328" spans="1:12" ht="16.2" x14ac:dyDescent="0.3">
      <c r="A328" s="5">
        <v>49161</v>
      </c>
      <c r="B328" s="5" t="s">
        <v>2822</v>
      </c>
      <c r="C328" s="5" t="s">
        <v>2384</v>
      </c>
      <c r="D328" s="17">
        <v>280000</v>
      </c>
      <c r="E328" s="7" t="s">
        <v>2533</v>
      </c>
      <c r="F328" s="7">
        <v>41838</v>
      </c>
      <c r="G328" s="7">
        <v>41856</v>
      </c>
      <c r="H328" s="6" t="s">
        <v>2823</v>
      </c>
      <c r="I328" s="42" t="s">
        <v>2824</v>
      </c>
      <c r="J328" s="10">
        <v>41934</v>
      </c>
      <c r="K328" s="22" t="s">
        <v>2329</v>
      </c>
      <c r="L328" s="16" t="s">
        <v>2825</v>
      </c>
    </row>
    <row r="329" spans="1:12" ht="16.2" x14ac:dyDescent="0.3">
      <c r="A329" s="5">
        <v>34841</v>
      </c>
      <c r="B329" s="5" t="s">
        <v>2826</v>
      </c>
      <c r="C329" s="5" t="s">
        <v>2384</v>
      </c>
      <c r="D329" s="17">
        <v>201000</v>
      </c>
      <c r="E329" s="7" t="s">
        <v>2533</v>
      </c>
      <c r="F329" s="7">
        <v>41900</v>
      </c>
      <c r="G329" s="7">
        <v>41918</v>
      </c>
      <c r="H329" s="6" t="s">
        <v>2827</v>
      </c>
      <c r="I329" s="42" t="s">
        <v>2828</v>
      </c>
      <c r="J329" s="10">
        <v>41935</v>
      </c>
      <c r="K329" s="22" t="s">
        <v>2415</v>
      </c>
      <c r="L329" s="16" t="s">
        <v>2829</v>
      </c>
    </row>
    <row r="330" spans="1:12" x14ac:dyDescent="0.3">
      <c r="A330" s="5">
        <v>65094</v>
      </c>
      <c r="B330" s="5" t="s">
        <v>2830</v>
      </c>
      <c r="C330" s="5" t="s">
        <v>2481</v>
      </c>
      <c r="D330" s="17">
        <v>300000</v>
      </c>
      <c r="E330" s="7" t="s">
        <v>2533</v>
      </c>
      <c r="F330" s="7">
        <v>41887</v>
      </c>
      <c r="G330" s="7">
        <v>41906</v>
      </c>
      <c r="H330" s="6" t="s">
        <v>2831</v>
      </c>
      <c r="I330" s="42" t="s">
        <v>2832</v>
      </c>
      <c r="J330" s="10">
        <v>41942</v>
      </c>
      <c r="K330" s="22" t="s">
        <v>2405</v>
      </c>
      <c r="L330" s="16" t="s">
        <v>2304</v>
      </c>
    </row>
    <row r="331" spans="1:12" x14ac:dyDescent="0.3">
      <c r="A331" s="5">
        <v>31711</v>
      </c>
      <c r="B331" s="5" t="s">
        <v>2833</v>
      </c>
      <c r="C331" s="5" t="s">
        <v>2781</v>
      </c>
      <c r="D331" s="17">
        <v>200000</v>
      </c>
      <c r="E331" s="7" t="s">
        <v>2834</v>
      </c>
      <c r="F331" s="7">
        <v>41892</v>
      </c>
      <c r="G331" s="7">
        <v>41920</v>
      </c>
      <c r="H331" s="6" t="s">
        <v>2470</v>
      </c>
      <c r="I331" s="42" t="s">
        <v>2835</v>
      </c>
      <c r="J331" s="10">
        <v>41943</v>
      </c>
      <c r="K331" s="22" t="s">
        <v>2415</v>
      </c>
      <c r="L331" s="16" t="s">
        <v>2304</v>
      </c>
    </row>
    <row r="332" spans="1:12" x14ac:dyDescent="0.3">
      <c r="A332" s="5">
        <v>41145</v>
      </c>
      <c r="B332" s="5" t="s">
        <v>2836</v>
      </c>
      <c r="C332" s="5" t="s">
        <v>2766</v>
      </c>
      <c r="D332" s="17">
        <v>500000</v>
      </c>
      <c r="E332" s="7" t="s">
        <v>2837</v>
      </c>
      <c r="F332" s="7">
        <v>41901</v>
      </c>
      <c r="G332" s="7">
        <v>41919</v>
      </c>
      <c r="H332" s="6" t="s">
        <v>2838</v>
      </c>
      <c r="I332" s="42" t="s">
        <v>2839</v>
      </c>
      <c r="J332" s="10">
        <v>41950</v>
      </c>
      <c r="K332" s="22" t="s">
        <v>2520</v>
      </c>
      <c r="L332" s="16" t="s">
        <v>2365</v>
      </c>
    </row>
    <row r="333" spans="1:12" ht="16.2" x14ac:dyDescent="0.3">
      <c r="A333" s="5">
        <v>26163</v>
      </c>
      <c r="B333" s="5" t="s">
        <v>2840</v>
      </c>
      <c r="C333" s="5" t="s">
        <v>2384</v>
      </c>
      <c r="D333" s="17">
        <v>500000</v>
      </c>
      <c r="E333" s="7" t="s">
        <v>2447</v>
      </c>
      <c r="F333" s="7">
        <v>41908</v>
      </c>
      <c r="G333" s="7">
        <v>41927</v>
      </c>
      <c r="H333" s="6" t="s">
        <v>2841</v>
      </c>
      <c r="I333" s="42" t="s">
        <v>2728</v>
      </c>
      <c r="J333" s="10">
        <v>41953</v>
      </c>
      <c r="K333" s="22" t="s">
        <v>2329</v>
      </c>
      <c r="L333" s="16" t="s">
        <v>2842</v>
      </c>
    </row>
    <row r="334" spans="1:12" x14ac:dyDescent="0.3">
      <c r="A334" s="5">
        <v>35941</v>
      </c>
      <c r="B334" s="5" t="s">
        <v>2843</v>
      </c>
      <c r="C334" s="5" t="s">
        <v>2389</v>
      </c>
      <c r="D334" s="17">
        <v>300000</v>
      </c>
      <c r="E334" s="7" t="s">
        <v>2844</v>
      </c>
      <c r="F334" s="7">
        <v>41919</v>
      </c>
      <c r="G334" s="7">
        <v>41936</v>
      </c>
      <c r="H334" s="6" t="s">
        <v>2845</v>
      </c>
      <c r="I334" s="42" t="s">
        <v>2846</v>
      </c>
      <c r="J334" s="10">
        <v>41954</v>
      </c>
      <c r="K334" s="22" t="s">
        <v>2485</v>
      </c>
      <c r="L334" s="16" t="s">
        <v>2365</v>
      </c>
    </row>
    <row r="335" spans="1:12" x14ac:dyDescent="0.3">
      <c r="A335" s="5">
        <v>81101</v>
      </c>
      <c r="B335" s="5" t="s">
        <v>2847</v>
      </c>
      <c r="C335" s="5" t="s">
        <v>2367</v>
      </c>
      <c r="D335" s="17">
        <v>600000</v>
      </c>
      <c r="E335" s="7" t="s">
        <v>2385</v>
      </c>
      <c r="F335" s="7">
        <v>41920</v>
      </c>
      <c r="G335" s="7">
        <v>41939</v>
      </c>
      <c r="H335" s="6" t="s">
        <v>2848</v>
      </c>
      <c r="I335" s="42" t="s">
        <v>2849</v>
      </c>
      <c r="J335" s="10">
        <v>41957</v>
      </c>
      <c r="K335" s="22" t="s">
        <v>2536</v>
      </c>
      <c r="L335" s="16" t="s">
        <v>2304</v>
      </c>
    </row>
    <row r="336" spans="1:12" x14ac:dyDescent="0.3">
      <c r="A336" s="5">
        <v>62233</v>
      </c>
      <c r="B336" s="5" t="s">
        <v>2850</v>
      </c>
      <c r="C336" s="5" t="s">
        <v>2851</v>
      </c>
      <c r="D336" s="17">
        <v>700000</v>
      </c>
      <c r="E336" s="7" t="s">
        <v>2533</v>
      </c>
      <c r="F336" s="7">
        <v>41929</v>
      </c>
      <c r="G336" s="7">
        <v>41947</v>
      </c>
      <c r="H336" s="6" t="s">
        <v>2852</v>
      </c>
      <c r="I336" s="42" t="s">
        <v>2853</v>
      </c>
      <c r="J336" s="10">
        <v>41961</v>
      </c>
      <c r="K336" s="22" t="s">
        <v>2400</v>
      </c>
      <c r="L336" s="16" t="s">
        <v>2304</v>
      </c>
    </row>
    <row r="337" spans="1:12" x14ac:dyDescent="0.3">
      <c r="A337" s="5">
        <v>30181</v>
      </c>
      <c r="B337" s="5" t="s">
        <v>2854</v>
      </c>
      <c r="C337" s="5" t="s">
        <v>2793</v>
      </c>
      <c r="D337" s="17">
        <v>75000</v>
      </c>
      <c r="E337" s="7" t="s">
        <v>2557</v>
      </c>
      <c r="F337" s="7">
        <v>41869</v>
      </c>
      <c r="G337" s="7">
        <v>41898</v>
      </c>
      <c r="H337" s="6" t="s">
        <v>2852</v>
      </c>
      <c r="I337" s="42" t="s">
        <v>2855</v>
      </c>
      <c r="J337" s="10">
        <v>41962</v>
      </c>
      <c r="K337" s="22" t="s">
        <v>2405</v>
      </c>
      <c r="L337" s="16" t="s">
        <v>2304</v>
      </c>
    </row>
    <row r="338" spans="1:12" x14ac:dyDescent="0.3">
      <c r="A338" s="5">
        <v>30182</v>
      </c>
      <c r="B338" s="5" t="s">
        <v>2856</v>
      </c>
      <c r="C338" s="5" t="s">
        <v>2389</v>
      </c>
      <c r="D338" s="17">
        <v>175000</v>
      </c>
      <c r="E338" s="7" t="s">
        <v>2557</v>
      </c>
      <c r="F338" s="7">
        <v>41869</v>
      </c>
      <c r="G338" s="7">
        <v>41898</v>
      </c>
      <c r="H338" s="6" t="s">
        <v>2852</v>
      </c>
      <c r="I338" s="42" t="s">
        <v>2857</v>
      </c>
      <c r="J338" s="10">
        <v>41963</v>
      </c>
      <c r="K338" s="22" t="s">
        <v>2422</v>
      </c>
      <c r="L338" s="16" t="s">
        <v>2304</v>
      </c>
    </row>
    <row r="339" spans="1:12" x14ac:dyDescent="0.3">
      <c r="A339" s="5">
        <v>62264</v>
      </c>
      <c r="B339" s="5" t="s">
        <v>2858</v>
      </c>
      <c r="C339" s="5" t="s">
        <v>2481</v>
      </c>
      <c r="D339" s="17">
        <v>200000</v>
      </c>
      <c r="E339" s="7" t="s">
        <v>2448</v>
      </c>
      <c r="F339" s="7">
        <v>41941</v>
      </c>
      <c r="G339" s="7">
        <v>41957</v>
      </c>
      <c r="H339" s="6" t="s">
        <v>2495</v>
      </c>
      <c r="I339" s="42" t="s">
        <v>2859</v>
      </c>
      <c r="J339" s="10">
        <v>41971</v>
      </c>
      <c r="K339" s="22" t="s">
        <v>2415</v>
      </c>
      <c r="L339" s="16" t="s">
        <v>2304</v>
      </c>
    </row>
    <row r="340" spans="1:12" x14ac:dyDescent="0.3">
      <c r="A340" s="5">
        <v>47143</v>
      </c>
      <c r="B340" s="5" t="s">
        <v>2860</v>
      </c>
      <c r="C340" s="5" t="s">
        <v>2459</v>
      </c>
      <c r="D340" s="17">
        <v>150000</v>
      </c>
      <c r="E340" s="7" t="s">
        <v>2447</v>
      </c>
      <c r="F340" s="7">
        <v>41907</v>
      </c>
      <c r="G340" s="7">
        <v>41926</v>
      </c>
      <c r="H340" s="6" t="s">
        <v>2861</v>
      </c>
      <c r="I340" s="42" t="s">
        <v>2862</v>
      </c>
      <c r="J340" s="10">
        <v>41978</v>
      </c>
      <c r="K340" s="22" t="s">
        <v>2405</v>
      </c>
      <c r="L340" s="16" t="s">
        <v>2304</v>
      </c>
    </row>
    <row r="341" spans="1:12" x14ac:dyDescent="0.3">
      <c r="A341" s="5">
        <v>47144</v>
      </c>
      <c r="B341" s="5" t="s">
        <v>2863</v>
      </c>
      <c r="C341" s="5" t="s">
        <v>2367</v>
      </c>
      <c r="D341" s="17">
        <v>100000</v>
      </c>
      <c r="E341" s="7" t="s">
        <v>2447</v>
      </c>
      <c r="F341" s="7">
        <v>41907</v>
      </c>
      <c r="G341" s="7">
        <v>41926</v>
      </c>
      <c r="H341" s="6" t="s">
        <v>2861</v>
      </c>
      <c r="I341" s="42">
        <v>0.108</v>
      </c>
      <c r="J341" s="10">
        <v>41981</v>
      </c>
      <c r="K341" s="22" t="s">
        <v>2697</v>
      </c>
      <c r="L341" s="16" t="s">
        <v>2304</v>
      </c>
    </row>
    <row r="342" spans="1:12" x14ac:dyDescent="0.3">
      <c r="A342" s="5">
        <v>13162</v>
      </c>
      <c r="B342" s="5" t="s">
        <v>2864</v>
      </c>
      <c r="C342" s="5" t="s">
        <v>2645</v>
      </c>
      <c r="D342" s="17">
        <v>200000</v>
      </c>
      <c r="E342" s="7" t="s">
        <v>2432</v>
      </c>
      <c r="F342" s="7">
        <v>41912</v>
      </c>
      <c r="G342" s="7">
        <v>41941</v>
      </c>
      <c r="H342" s="6" t="s">
        <v>2865</v>
      </c>
      <c r="I342" s="42" t="s">
        <v>2866</v>
      </c>
      <c r="J342" s="10">
        <v>41996</v>
      </c>
      <c r="K342" s="22" t="s">
        <v>2405</v>
      </c>
      <c r="L342" s="16" t="s">
        <v>2304</v>
      </c>
    </row>
    <row r="343" spans="1:12" x14ac:dyDescent="0.3">
      <c r="A343" s="5">
        <v>30861</v>
      </c>
      <c r="B343" s="5" t="s">
        <v>2867</v>
      </c>
      <c r="C343" s="5" t="s">
        <v>2712</v>
      </c>
      <c r="D343" s="17">
        <v>300000</v>
      </c>
      <c r="E343" s="7" t="s">
        <v>2448</v>
      </c>
      <c r="F343" s="7">
        <v>41943</v>
      </c>
      <c r="G343" s="7">
        <v>41971</v>
      </c>
      <c r="H343" s="6" t="s">
        <v>2865</v>
      </c>
      <c r="I343" s="42" t="s">
        <v>2868</v>
      </c>
      <c r="J343" s="10">
        <v>41996</v>
      </c>
      <c r="K343" s="22" t="s">
        <v>2400</v>
      </c>
      <c r="L343" s="16" t="s">
        <v>2304</v>
      </c>
    </row>
    <row r="344" spans="1:12" x14ac:dyDescent="0.3">
      <c r="A344" s="5">
        <v>45411</v>
      </c>
      <c r="B344" s="5" t="s">
        <v>2869</v>
      </c>
      <c r="C344" s="5" t="s">
        <v>2870</v>
      </c>
      <c r="D344" s="17">
        <v>300000</v>
      </c>
      <c r="E344" s="7" t="s">
        <v>2533</v>
      </c>
      <c r="F344" s="7">
        <v>41963</v>
      </c>
      <c r="G344" s="7">
        <v>41981</v>
      </c>
      <c r="H344" s="6" t="s">
        <v>2871</v>
      </c>
      <c r="I344" s="42" t="s">
        <v>2872</v>
      </c>
      <c r="J344" s="10">
        <v>41999</v>
      </c>
      <c r="K344" s="22" t="s">
        <v>2485</v>
      </c>
      <c r="L344" s="16" t="s">
        <v>2304</v>
      </c>
    </row>
    <row r="345" spans="1:12" x14ac:dyDescent="0.3">
      <c r="A345" s="5">
        <v>41301</v>
      </c>
      <c r="B345" s="5" t="s">
        <v>2873</v>
      </c>
      <c r="C345" s="5" t="s">
        <v>2367</v>
      </c>
      <c r="D345" s="17">
        <v>250000</v>
      </c>
      <c r="E345" s="7" t="s">
        <v>2385</v>
      </c>
      <c r="F345" s="7">
        <v>41957</v>
      </c>
      <c r="G345" s="7">
        <v>41975</v>
      </c>
      <c r="H345" s="6" t="s">
        <v>2534</v>
      </c>
      <c r="I345" s="42" t="s">
        <v>2874</v>
      </c>
      <c r="J345" s="10">
        <v>41999</v>
      </c>
      <c r="K345" s="22" t="s">
        <v>2415</v>
      </c>
      <c r="L345" s="16" t="s">
        <v>2304</v>
      </c>
    </row>
    <row r="346" spans="1:12" x14ac:dyDescent="0.3">
      <c r="A346" s="5">
        <v>45412</v>
      </c>
      <c r="B346" s="5" t="s">
        <v>2875</v>
      </c>
      <c r="C346" s="5" t="s">
        <v>2367</v>
      </c>
      <c r="D346" s="17">
        <v>100000</v>
      </c>
      <c r="E346" s="7" t="s">
        <v>2533</v>
      </c>
      <c r="F346" s="7">
        <v>41963</v>
      </c>
      <c r="G346" s="7">
        <v>41981</v>
      </c>
      <c r="H346" s="6" t="s">
        <v>2871</v>
      </c>
      <c r="I346" s="42" t="s">
        <v>2876</v>
      </c>
      <c r="J346" s="10">
        <v>42000</v>
      </c>
      <c r="K346" s="22" t="s">
        <v>2877</v>
      </c>
      <c r="L346" s="16" t="s">
        <v>2304</v>
      </c>
    </row>
    <row r="347" spans="1:12" x14ac:dyDescent="0.3">
      <c r="A347" s="5">
        <v>26411</v>
      </c>
      <c r="B347" s="5" t="s">
        <v>2878</v>
      </c>
      <c r="C347" s="5" t="s">
        <v>2879</v>
      </c>
      <c r="D347" s="17">
        <v>250000</v>
      </c>
      <c r="E347" s="7" t="s">
        <v>2680</v>
      </c>
      <c r="F347" s="7">
        <v>41953</v>
      </c>
      <c r="G347" s="7">
        <v>41969</v>
      </c>
      <c r="H347" s="6" t="s">
        <v>2880</v>
      </c>
      <c r="I347" s="42" t="s">
        <v>2881</v>
      </c>
      <c r="J347" s="10">
        <v>42012</v>
      </c>
      <c r="K347" s="22" t="s">
        <v>2551</v>
      </c>
      <c r="L347" s="16" t="s">
        <v>2304</v>
      </c>
    </row>
    <row r="348" spans="1:12" x14ac:dyDescent="0.3">
      <c r="A348" s="5">
        <v>26412</v>
      </c>
      <c r="B348" s="5" t="s">
        <v>2882</v>
      </c>
      <c r="C348" s="5" t="s">
        <v>2437</v>
      </c>
      <c r="D348" s="17">
        <v>100000</v>
      </c>
      <c r="E348" s="7" t="s">
        <v>2680</v>
      </c>
      <c r="F348" s="7">
        <v>41953</v>
      </c>
      <c r="G348" s="7">
        <v>41969</v>
      </c>
      <c r="H348" s="6" t="s">
        <v>2883</v>
      </c>
      <c r="I348" s="42" t="s">
        <v>2881</v>
      </c>
      <c r="J348" s="10">
        <v>42013</v>
      </c>
      <c r="K348" s="22" t="s">
        <v>2597</v>
      </c>
      <c r="L348" s="16" t="s">
        <v>2304</v>
      </c>
    </row>
    <row r="349" spans="1:12" x14ac:dyDescent="0.3">
      <c r="A349" s="5">
        <v>53093</v>
      </c>
      <c r="B349" s="5" t="s">
        <v>2884</v>
      </c>
      <c r="C349" s="5" t="s">
        <v>2459</v>
      </c>
      <c r="D349" s="17">
        <v>400000</v>
      </c>
      <c r="E349" s="7" t="s">
        <v>2494</v>
      </c>
      <c r="F349" s="7">
        <v>41956</v>
      </c>
      <c r="G349" s="7">
        <v>41984</v>
      </c>
      <c r="H349" s="6" t="s">
        <v>2885</v>
      </c>
      <c r="I349" s="42" t="s">
        <v>2886</v>
      </c>
      <c r="J349" s="10">
        <v>42016</v>
      </c>
      <c r="K349" s="22" t="s">
        <v>2405</v>
      </c>
      <c r="L349" s="16" t="s">
        <v>2304</v>
      </c>
    </row>
    <row r="350" spans="1:12" x14ac:dyDescent="0.3">
      <c r="A350" s="5">
        <v>15861</v>
      </c>
      <c r="B350" s="5" t="s">
        <v>2887</v>
      </c>
      <c r="C350" s="5" t="s">
        <v>2541</v>
      </c>
      <c r="D350" s="17">
        <v>300000</v>
      </c>
      <c r="E350" s="7" t="s">
        <v>2517</v>
      </c>
      <c r="F350" s="7">
        <v>41974</v>
      </c>
      <c r="G350" s="7">
        <v>41990</v>
      </c>
      <c r="H350" s="6" t="s">
        <v>2888</v>
      </c>
      <c r="I350" s="42" t="s">
        <v>2889</v>
      </c>
      <c r="J350" s="10">
        <v>42017</v>
      </c>
      <c r="K350" s="22" t="s">
        <v>2405</v>
      </c>
      <c r="L350" s="16" t="s">
        <v>2304</v>
      </c>
    </row>
    <row r="351" spans="1:12" x14ac:dyDescent="0.3">
      <c r="A351" s="5">
        <v>24371</v>
      </c>
      <c r="B351" s="5" t="s">
        <v>2890</v>
      </c>
      <c r="C351" s="5" t="s">
        <v>2384</v>
      </c>
      <c r="D351" s="17">
        <v>1200000</v>
      </c>
      <c r="E351" s="7" t="s">
        <v>2447</v>
      </c>
      <c r="F351" s="7">
        <v>41969</v>
      </c>
      <c r="G351" s="7">
        <v>41985</v>
      </c>
      <c r="H351" s="6" t="s">
        <v>2891</v>
      </c>
      <c r="I351" s="42" t="s">
        <v>2892</v>
      </c>
      <c r="J351" s="10">
        <v>42019</v>
      </c>
      <c r="K351" s="22" t="s">
        <v>2415</v>
      </c>
      <c r="L351" s="16" t="s">
        <v>2365</v>
      </c>
    </row>
    <row r="352" spans="1:12" x14ac:dyDescent="0.3">
      <c r="A352" s="5">
        <v>15822</v>
      </c>
      <c r="B352" s="5" t="s">
        <v>2893</v>
      </c>
      <c r="C352" s="5" t="s">
        <v>2582</v>
      </c>
      <c r="D352" s="17">
        <v>800000</v>
      </c>
      <c r="E352" s="7" t="s">
        <v>2517</v>
      </c>
      <c r="F352" s="7">
        <v>41981</v>
      </c>
      <c r="G352" s="7">
        <v>41997</v>
      </c>
      <c r="H352" s="6" t="s">
        <v>2894</v>
      </c>
      <c r="I352" s="42" t="s">
        <v>2895</v>
      </c>
      <c r="J352" s="10">
        <v>42024</v>
      </c>
      <c r="K352" s="22" t="s">
        <v>2551</v>
      </c>
      <c r="L352" s="16" t="s">
        <v>2304</v>
      </c>
    </row>
    <row r="353" spans="1:12" x14ac:dyDescent="0.3">
      <c r="A353" s="5">
        <v>89364</v>
      </c>
      <c r="B353" s="5" t="s">
        <v>2896</v>
      </c>
      <c r="C353" s="5" t="s">
        <v>2870</v>
      </c>
      <c r="D353" s="17">
        <v>600000</v>
      </c>
      <c r="E353" s="7" t="s">
        <v>2897</v>
      </c>
      <c r="F353" s="7">
        <v>41984</v>
      </c>
      <c r="G353" s="7">
        <v>42000</v>
      </c>
      <c r="H353" s="6">
        <v>42013</v>
      </c>
      <c r="I353" s="42" t="s">
        <v>2898</v>
      </c>
      <c r="J353" s="10">
        <v>42025</v>
      </c>
      <c r="K353" s="22" t="s">
        <v>2667</v>
      </c>
      <c r="L353" s="16" t="s">
        <v>2304</v>
      </c>
    </row>
    <row r="354" spans="1:12" x14ac:dyDescent="0.3">
      <c r="A354" s="5">
        <v>15061</v>
      </c>
      <c r="B354" s="5" t="s">
        <v>2899</v>
      </c>
      <c r="C354" s="5" t="s">
        <v>2541</v>
      </c>
      <c r="D354" s="17">
        <v>700000</v>
      </c>
      <c r="E354" s="7" t="s">
        <v>2494</v>
      </c>
      <c r="F354" s="7">
        <v>41975</v>
      </c>
      <c r="G354" s="7">
        <v>42002</v>
      </c>
      <c r="H354" s="6" t="s">
        <v>2900</v>
      </c>
      <c r="I354" s="42" t="s">
        <v>2901</v>
      </c>
      <c r="J354" s="10">
        <v>42027</v>
      </c>
      <c r="K354" s="22" t="s">
        <v>2415</v>
      </c>
      <c r="L354" s="16" t="s">
        <v>2304</v>
      </c>
    </row>
    <row r="355" spans="1:12" x14ac:dyDescent="0.3">
      <c r="A355" s="5">
        <v>55291</v>
      </c>
      <c r="B355" s="5" t="s">
        <v>2902</v>
      </c>
      <c r="C355" s="5" t="s">
        <v>2766</v>
      </c>
      <c r="D355" s="17">
        <v>400000</v>
      </c>
      <c r="E355" s="7" t="s">
        <v>2447</v>
      </c>
      <c r="F355" s="7">
        <v>41982</v>
      </c>
      <c r="G355" s="7">
        <v>41998</v>
      </c>
      <c r="H355" s="6" t="s">
        <v>2903</v>
      </c>
      <c r="I355" s="42" t="s">
        <v>2904</v>
      </c>
      <c r="J355" s="10">
        <v>42027</v>
      </c>
      <c r="K355" s="22" t="s">
        <v>2415</v>
      </c>
      <c r="L355" s="16" t="s">
        <v>2304</v>
      </c>
    </row>
    <row r="356" spans="1:12" x14ac:dyDescent="0.3">
      <c r="A356" s="5">
        <v>44144</v>
      </c>
      <c r="B356" s="5" t="s">
        <v>2905</v>
      </c>
      <c r="C356" s="5" t="s">
        <v>2541</v>
      </c>
      <c r="D356" s="17">
        <v>990000</v>
      </c>
      <c r="E356" s="7" t="s">
        <v>2533</v>
      </c>
      <c r="F356" s="7">
        <v>41983</v>
      </c>
      <c r="G356" s="7">
        <v>41999</v>
      </c>
      <c r="H356" s="6" t="s">
        <v>2562</v>
      </c>
      <c r="I356" s="42" t="s">
        <v>2906</v>
      </c>
      <c r="J356" s="10">
        <v>42027</v>
      </c>
      <c r="K356" s="22" t="s">
        <v>2551</v>
      </c>
      <c r="L356" s="16" t="s">
        <v>2304</v>
      </c>
    </row>
    <row r="357" spans="1:12" x14ac:dyDescent="0.3">
      <c r="A357" s="5">
        <v>41382</v>
      </c>
      <c r="B357" s="5" t="s">
        <v>2907</v>
      </c>
      <c r="C357" s="5" t="s">
        <v>2663</v>
      </c>
      <c r="D357" s="17">
        <v>300000</v>
      </c>
      <c r="E357" s="7" t="s">
        <v>2448</v>
      </c>
      <c r="F357" s="7">
        <v>41963</v>
      </c>
      <c r="G357" s="7">
        <v>41981</v>
      </c>
      <c r="H357" s="6" t="s">
        <v>2908</v>
      </c>
      <c r="I357" s="42" t="s">
        <v>2909</v>
      </c>
      <c r="J357" s="12">
        <v>42033</v>
      </c>
      <c r="K357" s="22" t="s">
        <v>2415</v>
      </c>
      <c r="L357" s="16" t="s">
        <v>2304</v>
      </c>
    </row>
    <row r="358" spans="1:12" x14ac:dyDescent="0.3">
      <c r="A358" s="5">
        <v>33381</v>
      </c>
      <c r="B358" s="5" t="s">
        <v>2910</v>
      </c>
      <c r="C358" s="5" t="s">
        <v>2481</v>
      </c>
      <c r="D358" s="17">
        <v>300000</v>
      </c>
      <c r="E358" s="7" t="s">
        <v>2517</v>
      </c>
      <c r="F358" s="7">
        <v>41968</v>
      </c>
      <c r="G358" s="7">
        <v>41984</v>
      </c>
      <c r="H358" s="6" t="s">
        <v>2911</v>
      </c>
      <c r="I358" s="46" t="s">
        <v>2912</v>
      </c>
      <c r="J358" s="12">
        <v>42033</v>
      </c>
      <c r="K358" s="22" t="s">
        <v>2415</v>
      </c>
      <c r="L358" s="16" t="s">
        <v>2304</v>
      </c>
    </row>
    <row r="359" spans="1:12" ht="16.2" x14ac:dyDescent="0.3">
      <c r="A359" s="5">
        <v>24391</v>
      </c>
      <c r="B359" s="5" t="s">
        <v>2913</v>
      </c>
      <c r="C359" s="5" t="s">
        <v>2582</v>
      </c>
      <c r="D359" s="17">
        <v>1500000</v>
      </c>
      <c r="E359" s="7" t="s">
        <v>2533</v>
      </c>
      <c r="F359" s="7">
        <v>41970</v>
      </c>
      <c r="G359" s="7">
        <v>41988</v>
      </c>
      <c r="H359" s="6" t="s">
        <v>2911</v>
      </c>
      <c r="I359" s="46" t="s">
        <v>2914</v>
      </c>
      <c r="J359" s="12">
        <v>42033</v>
      </c>
      <c r="K359" s="22" t="s">
        <v>2915</v>
      </c>
      <c r="L359" s="16" t="s">
        <v>2704</v>
      </c>
    </row>
    <row r="360" spans="1:12" x14ac:dyDescent="0.3">
      <c r="A360" s="5">
        <v>81471</v>
      </c>
      <c r="B360" s="5" t="s">
        <v>2916</v>
      </c>
      <c r="C360" s="5" t="s">
        <v>2481</v>
      </c>
      <c r="D360" s="17">
        <v>200000</v>
      </c>
      <c r="E360" s="7" t="s">
        <v>2533</v>
      </c>
      <c r="F360" s="7">
        <v>41999</v>
      </c>
      <c r="G360" s="7">
        <v>42018</v>
      </c>
      <c r="H360" s="6" t="s">
        <v>2917</v>
      </c>
      <c r="I360" s="42" t="s">
        <v>2918</v>
      </c>
      <c r="J360" s="12">
        <v>42034</v>
      </c>
      <c r="K360" s="22" t="s">
        <v>2747</v>
      </c>
      <c r="L360" s="16" t="s">
        <v>2304</v>
      </c>
    </row>
    <row r="361" spans="1:12" x14ac:dyDescent="0.3">
      <c r="A361" s="5">
        <v>15931</v>
      </c>
      <c r="B361" s="5" t="s">
        <v>2919</v>
      </c>
      <c r="C361" s="5" t="s">
        <v>2384</v>
      </c>
      <c r="D361" s="17">
        <v>60000</v>
      </c>
      <c r="E361" s="7" t="s">
        <v>2482</v>
      </c>
      <c r="F361" s="7">
        <v>41996</v>
      </c>
      <c r="G361" s="7">
        <v>42013</v>
      </c>
      <c r="H361" s="6" t="s">
        <v>2920</v>
      </c>
      <c r="I361" s="41" t="s">
        <v>2921</v>
      </c>
      <c r="J361" s="12">
        <v>42034</v>
      </c>
      <c r="K361" s="22" t="s">
        <v>2922</v>
      </c>
      <c r="L361" s="16" t="s">
        <v>2304</v>
      </c>
    </row>
    <row r="362" spans="1:12" ht="16.2" x14ac:dyDescent="0.3">
      <c r="A362" s="5">
        <v>15695</v>
      </c>
      <c r="B362" s="5" t="s">
        <v>2923</v>
      </c>
      <c r="C362" s="5" t="s">
        <v>2568</v>
      </c>
      <c r="D362" s="17">
        <v>200000</v>
      </c>
      <c r="E362" s="7" t="s">
        <v>2500</v>
      </c>
      <c r="F362" s="30">
        <v>42000</v>
      </c>
      <c r="G362" s="7">
        <v>42019</v>
      </c>
      <c r="H362" s="6" t="s">
        <v>2924</v>
      </c>
      <c r="I362" s="41" t="s">
        <v>2801</v>
      </c>
      <c r="J362" s="12">
        <v>42039</v>
      </c>
      <c r="K362" s="22" t="s">
        <v>2925</v>
      </c>
      <c r="L362" s="16" t="s">
        <v>2926</v>
      </c>
    </row>
    <row r="363" spans="1:12" x14ac:dyDescent="0.3">
      <c r="A363" s="5">
        <v>54758</v>
      </c>
      <c r="B363" s="5" t="s">
        <v>2927</v>
      </c>
      <c r="C363" s="5" t="s">
        <v>2553</v>
      </c>
      <c r="D363" s="17">
        <v>200000</v>
      </c>
      <c r="E363" s="7" t="s">
        <v>2448</v>
      </c>
      <c r="F363" s="7">
        <v>41989</v>
      </c>
      <c r="G363" s="7">
        <v>42004</v>
      </c>
      <c r="H363" s="6" t="s">
        <v>2569</v>
      </c>
      <c r="I363" s="42" t="s">
        <v>2928</v>
      </c>
      <c r="J363" s="12">
        <v>42039</v>
      </c>
      <c r="K363" s="22" t="s">
        <v>2364</v>
      </c>
      <c r="L363" s="16" t="s">
        <v>2304</v>
      </c>
    </row>
    <row r="364" spans="1:12" ht="16.2" x14ac:dyDescent="0.3">
      <c r="A364" s="5">
        <v>26011</v>
      </c>
      <c r="B364" s="5" t="s">
        <v>2929</v>
      </c>
      <c r="C364" s="5" t="s">
        <v>49</v>
      </c>
      <c r="D364" s="17">
        <v>900000</v>
      </c>
      <c r="E364" s="7" t="s">
        <v>2930</v>
      </c>
      <c r="F364" s="7">
        <v>42000</v>
      </c>
      <c r="G364" s="7">
        <v>42019</v>
      </c>
      <c r="H364" s="6" t="s">
        <v>2924</v>
      </c>
      <c r="I364" s="42" t="s">
        <v>2931</v>
      </c>
      <c r="J364" s="12">
        <v>42041</v>
      </c>
      <c r="K364" s="22" t="s">
        <v>2405</v>
      </c>
      <c r="L364" s="16" t="s">
        <v>2304</v>
      </c>
    </row>
    <row r="365" spans="1:12" ht="16.2" x14ac:dyDescent="0.3">
      <c r="A365" s="5">
        <v>26012</v>
      </c>
      <c r="B365" s="5" t="s">
        <v>2932</v>
      </c>
      <c r="C365" s="5" t="s">
        <v>2582</v>
      </c>
      <c r="D365" s="17">
        <v>100000</v>
      </c>
      <c r="E365" s="7" t="s">
        <v>2930</v>
      </c>
      <c r="F365" s="7">
        <v>42000</v>
      </c>
      <c r="G365" s="7">
        <v>42019</v>
      </c>
      <c r="H365" s="6" t="s">
        <v>2924</v>
      </c>
      <c r="I365" s="42" t="s">
        <v>2931</v>
      </c>
      <c r="J365" s="12">
        <v>42044</v>
      </c>
      <c r="K365" s="22" t="s">
        <v>2697</v>
      </c>
      <c r="L365" s="16" t="s">
        <v>2304</v>
      </c>
    </row>
    <row r="366" spans="1:12" ht="16.2" x14ac:dyDescent="0.3">
      <c r="A366" s="5">
        <v>62874</v>
      </c>
      <c r="B366" s="5" t="s">
        <v>2933</v>
      </c>
      <c r="C366" s="5" t="s">
        <v>2372</v>
      </c>
      <c r="D366" s="17">
        <v>250000</v>
      </c>
      <c r="E366" s="5" t="s">
        <v>2456</v>
      </c>
      <c r="F366" s="30">
        <v>41985</v>
      </c>
      <c r="G366" s="7">
        <v>42016</v>
      </c>
      <c r="H366" s="6" t="s">
        <v>2934</v>
      </c>
      <c r="I366" s="42" t="s">
        <v>2935</v>
      </c>
      <c r="J366" s="12">
        <v>42044</v>
      </c>
      <c r="K366" s="22" t="s">
        <v>2466</v>
      </c>
      <c r="L366" s="16" t="s">
        <v>2926</v>
      </c>
    </row>
    <row r="367" spans="1:12" ht="16.2" x14ac:dyDescent="0.3">
      <c r="A367" s="5">
        <v>36251</v>
      </c>
      <c r="B367" s="5" t="s">
        <v>2936</v>
      </c>
      <c r="C367" s="5" t="s">
        <v>2417</v>
      </c>
      <c r="D367" s="17">
        <v>200000</v>
      </c>
      <c r="E367" s="5" t="s">
        <v>2523</v>
      </c>
      <c r="F367" s="30">
        <v>42000</v>
      </c>
      <c r="G367" s="7">
        <v>42031</v>
      </c>
      <c r="H367" s="6" t="s">
        <v>2937</v>
      </c>
      <c r="I367" s="42" t="s">
        <v>2938</v>
      </c>
      <c r="J367" s="12">
        <v>42045</v>
      </c>
      <c r="K367" s="22" t="s">
        <v>2405</v>
      </c>
      <c r="L367" s="16" t="s">
        <v>2939</v>
      </c>
    </row>
    <row r="368" spans="1:12" ht="16.2" x14ac:dyDescent="0.3">
      <c r="A368" s="5">
        <v>56084</v>
      </c>
      <c r="B368" s="5" t="s">
        <v>2940</v>
      </c>
      <c r="C368" s="5" t="s">
        <v>2941</v>
      </c>
      <c r="D368" s="17">
        <v>402000</v>
      </c>
      <c r="E368" s="7" t="s">
        <v>2930</v>
      </c>
      <c r="F368" s="7">
        <v>42003</v>
      </c>
      <c r="G368" s="7">
        <v>42023</v>
      </c>
      <c r="H368" s="6" t="s">
        <v>2937</v>
      </c>
      <c r="I368" s="42" t="s">
        <v>2942</v>
      </c>
      <c r="J368" s="12">
        <v>42046</v>
      </c>
      <c r="K368" s="22" t="s">
        <v>2943</v>
      </c>
      <c r="L368" s="16" t="s">
        <v>2926</v>
      </c>
    </row>
    <row r="369" spans="1:12" ht="16.2" x14ac:dyDescent="0.3">
      <c r="A369" s="5">
        <v>15951</v>
      </c>
      <c r="B369" s="5" t="s">
        <v>2944</v>
      </c>
      <c r="C369" s="5" t="s">
        <v>2384</v>
      </c>
      <c r="D369" s="17">
        <v>240000</v>
      </c>
      <c r="E369" s="7" t="s">
        <v>1565</v>
      </c>
      <c r="F369" s="7">
        <v>42003</v>
      </c>
      <c r="G369" s="7">
        <v>42023</v>
      </c>
      <c r="H369" s="6" t="s">
        <v>2937</v>
      </c>
      <c r="I369" s="42" t="s">
        <v>2945</v>
      </c>
      <c r="J369" s="12">
        <v>42046</v>
      </c>
      <c r="K369" s="22" t="s">
        <v>2415</v>
      </c>
      <c r="L369" s="16" t="s">
        <v>2304</v>
      </c>
    </row>
    <row r="370" spans="1:12" ht="16.2" x14ac:dyDescent="0.3">
      <c r="A370" s="5">
        <v>41093</v>
      </c>
      <c r="B370" s="5" t="s">
        <v>2946</v>
      </c>
      <c r="C370" s="5" t="s">
        <v>2372</v>
      </c>
      <c r="D370" s="17">
        <v>250000</v>
      </c>
      <c r="E370" s="7" t="s">
        <v>2517</v>
      </c>
      <c r="F370" s="7">
        <v>42004</v>
      </c>
      <c r="G370" s="7">
        <v>42024</v>
      </c>
      <c r="H370" s="6" t="s">
        <v>2937</v>
      </c>
      <c r="I370" s="41" t="s">
        <v>2947</v>
      </c>
      <c r="J370" s="12">
        <v>42046</v>
      </c>
      <c r="K370" s="22" t="s">
        <v>2520</v>
      </c>
      <c r="L370" s="16" t="s">
        <v>2365</v>
      </c>
    </row>
    <row r="371" spans="1:12" ht="16.2" x14ac:dyDescent="0.3">
      <c r="A371" s="5">
        <v>56085</v>
      </c>
      <c r="B371" s="5" t="s">
        <v>2948</v>
      </c>
      <c r="C371" s="5" t="s">
        <v>2437</v>
      </c>
      <c r="D371" s="17">
        <v>250000</v>
      </c>
      <c r="E371" s="7" t="s">
        <v>2930</v>
      </c>
      <c r="F371" s="7">
        <v>42003</v>
      </c>
      <c r="G371" s="7">
        <v>42023</v>
      </c>
      <c r="H371" s="6" t="s">
        <v>2937</v>
      </c>
      <c r="I371" s="42" t="s">
        <v>2949</v>
      </c>
      <c r="J371" s="12">
        <v>42047</v>
      </c>
      <c r="K371" s="22" t="s">
        <v>2329</v>
      </c>
      <c r="L371" s="16" t="s">
        <v>2304</v>
      </c>
    </row>
    <row r="372" spans="1:12" ht="16.2" x14ac:dyDescent="0.3">
      <c r="A372" s="5">
        <v>14321</v>
      </c>
      <c r="B372" s="5" t="s">
        <v>2950</v>
      </c>
      <c r="C372" s="5" t="s">
        <v>2951</v>
      </c>
      <c r="D372" s="17">
        <v>250000</v>
      </c>
      <c r="E372" s="7" t="s">
        <v>2735</v>
      </c>
      <c r="F372" s="7">
        <v>41999</v>
      </c>
      <c r="G372" s="7">
        <v>42030</v>
      </c>
      <c r="H372" s="6" t="s">
        <v>2952</v>
      </c>
      <c r="I372" s="42" t="s">
        <v>2953</v>
      </c>
      <c r="J372" s="12">
        <v>42047</v>
      </c>
      <c r="K372" s="22" t="s">
        <v>2954</v>
      </c>
      <c r="L372" s="16" t="s">
        <v>2304</v>
      </c>
    </row>
    <row r="373" spans="1:12" ht="16.2" x14ac:dyDescent="0.3">
      <c r="A373" s="5">
        <v>14322</v>
      </c>
      <c r="B373" s="5" t="s">
        <v>2955</v>
      </c>
      <c r="C373" s="5" t="s">
        <v>2437</v>
      </c>
      <c r="D373" s="17">
        <v>250000</v>
      </c>
      <c r="E373" s="7" t="s">
        <v>2735</v>
      </c>
      <c r="F373" s="7">
        <v>41999</v>
      </c>
      <c r="G373" s="7">
        <v>42030</v>
      </c>
      <c r="H373" s="6" t="s">
        <v>2952</v>
      </c>
      <c r="I373" s="41" t="s">
        <v>2956</v>
      </c>
      <c r="J373" s="12">
        <v>42048</v>
      </c>
      <c r="K373" s="22" t="s">
        <v>2957</v>
      </c>
      <c r="L373" s="16" t="s">
        <v>2958</v>
      </c>
    </row>
    <row r="374" spans="1:12" ht="16.2" x14ac:dyDescent="0.3">
      <c r="A374" s="5">
        <v>80504</v>
      </c>
      <c r="B374" s="5" t="s">
        <v>2959</v>
      </c>
      <c r="C374" s="5" t="s">
        <v>2384</v>
      </c>
      <c r="D374" s="17">
        <v>150000</v>
      </c>
      <c r="E374" s="7" t="s">
        <v>2752</v>
      </c>
      <c r="F374" s="7">
        <v>42003</v>
      </c>
      <c r="G374" s="7">
        <v>42023</v>
      </c>
      <c r="H374" s="6" t="s">
        <v>2960</v>
      </c>
      <c r="I374" s="41" t="s">
        <v>2961</v>
      </c>
      <c r="J374" s="12">
        <v>42048</v>
      </c>
      <c r="K374" s="22" t="s">
        <v>2329</v>
      </c>
      <c r="L374" s="16" t="s">
        <v>2365</v>
      </c>
    </row>
    <row r="375" spans="1:12" ht="16.2" x14ac:dyDescent="0.3">
      <c r="A375" s="5">
        <v>32721</v>
      </c>
      <c r="B375" s="5" t="s">
        <v>2962</v>
      </c>
      <c r="C375" s="5" t="s">
        <v>2384</v>
      </c>
      <c r="D375" s="17">
        <v>400000</v>
      </c>
      <c r="E375" s="7" t="s">
        <v>2794</v>
      </c>
      <c r="F375" s="7">
        <v>42010</v>
      </c>
      <c r="G375" s="7">
        <v>42026</v>
      </c>
      <c r="H375" s="6" t="s">
        <v>2590</v>
      </c>
      <c r="I375" s="41" t="s">
        <v>2963</v>
      </c>
      <c r="J375" s="12">
        <v>42068</v>
      </c>
      <c r="K375" s="22" t="s">
        <v>2451</v>
      </c>
      <c r="L375" s="16" t="s">
        <v>2304</v>
      </c>
    </row>
    <row r="376" spans="1:12" x14ac:dyDescent="0.3">
      <c r="A376" s="5">
        <v>15831</v>
      </c>
      <c r="B376" s="5" t="s">
        <v>2964</v>
      </c>
      <c r="C376" s="5" t="s">
        <v>2367</v>
      </c>
      <c r="D376" s="17">
        <v>600000</v>
      </c>
      <c r="E376" s="5" t="s">
        <v>2583</v>
      </c>
      <c r="F376" s="7">
        <v>41953</v>
      </c>
      <c r="H376" s="6" t="s">
        <v>2618</v>
      </c>
      <c r="I376" s="42" t="s">
        <v>2965</v>
      </c>
      <c r="J376" s="12">
        <v>42074</v>
      </c>
      <c r="K376" s="2" t="s">
        <v>1494</v>
      </c>
      <c r="L376" s="16" t="s">
        <v>2365</v>
      </c>
    </row>
    <row r="377" spans="1:12" x14ac:dyDescent="0.3">
      <c r="A377" s="5">
        <v>47362</v>
      </c>
      <c r="B377" s="5" t="s">
        <v>2966</v>
      </c>
      <c r="C377" s="5" t="s">
        <v>2967</v>
      </c>
      <c r="D377" s="17">
        <v>600000</v>
      </c>
      <c r="E377" s="7" t="s">
        <v>2533</v>
      </c>
      <c r="F377" s="7">
        <v>42002</v>
      </c>
      <c r="H377" s="6" t="s">
        <v>2968</v>
      </c>
      <c r="I377" s="42" t="s">
        <v>2969</v>
      </c>
      <c r="J377" s="12">
        <v>42079</v>
      </c>
      <c r="K377" s="2" t="s">
        <v>1495</v>
      </c>
      <c r="L377" s="16" t="s">
        <v>2304</v>
      </c>
    </row>
    <row r="378" spans="1:12" x14ac:dyDescent="0.3">
      <c r="A378" s="5">
        <v>24268</v>
      </c>
      <c r="B378" s="5" t="s">
        <v>2970</v>
      </c>
      <c r="C378" s="5" t="s">
        <v>2781</v>
      </c>
      <c r="D378" s="17">
        <v>300000</v>
      </c>
      <c r="E378" s="7" t="s">
        <v>2971</v>
      </c>
      <c r="F378" s="7">
        <v>41971</v>
      </c>
      <c r="G378" s="7">
        <v>41999</v>
      </c>
      <c r="H378" s="6" t="s">
        <v>2972</v>
      </c>
      <c r="I378" s="42" t="s">
        <v>2973</v>
      </c>
      <c r="J378" s="12">
        <v>42083</v>
      </c>
      <c r="K378" s="22" t="s">
        <v>2405</v>
      </c>
      <c r="L378" s="16" t="s">
        <v>2304</v>
      </c>
    </row>
    <row r="379" spans="1:12" x14ac:dyDescent="0.3">
      <c r="A379" s="5">
        <v>21151</v>
      </c>
      <c r="B379" s="5" t="s">
        <v>2974</v>
      </c>
      <c r="C379" s="5" t="s">
        <v>2384</v>
      </c>
      <c r="D379" s="17">
        <v>400000</v>
      </c>
      <c r="E379" s="7" t="s">
        <v>2533</v>
      </c>
      <c r="F379" s="7">
        <v>41999</v>
      </c>
      <c r="G379" s="7">
        <v>42018</v>
      </c>
      <c r="H379" s="6" t="s">
        <v>2975</v>
      </c>
      <c r="I379" s="42" t="s">
        <v>2976</v>
      </c>
      <c r="J379" s="12">
        <v>42102</v>
      </c>
      <c r="K379" s="22" t="s">
        <v>2415</v>
      </c>
      <c r="L379" s="16" t="s">
        <v>2304</v>
      </c>
    </row>
    <row r="380" spans="1:12" ht="16.2" x14ac:dyDescent="0.3">
      <c r="A380" s="5">
        <v>61825</v>
      </c>
      <c r="B380" s="5" t="s">
        <v>2977</v>
      </c>
      <c r="C380" s="5" t="s">
        <v>2978</v>
      </c>
      <c r="D380" s="17">
        <v>600000</v>
      </c>
      <c r="E380" s="5" t="s">
        <v>2500</v>
      </c>
      <c r="F380" s="7">
        <v>41936</v>
      </c>
      <c r="G380" s="7">
        <v>41964</v>
      </c>
      <c r="H380" s="13">
        <v>42095</v>
      </c>
      <c r="I380" s="42" t="s">
        <v>2979</v>
      </c>
      <c r="J380" s="12">
        <v>42109</v>
      </c>
      <c r="K380" s="22" t="s">
        <v>2485</v>
      </c>
      <c r="L380" s="16" t="s">
        <v>2304</v>
      </c>
    </row>
    <row r="381" spans="1:12" ht="16.2" x14ac:dyDescent="0.3">
      <c r="A381" s="5">
        <v>41532</v>
      </c>
      <c r="B381" s="5" t="s">
        <v>2980</v>
      </c>
      <c r="C381" s="5" t="s">
        <v>2941</v>
      </c>
      <c r="D381" s="17">
        <v>300000</v>
      </c>
      <c r="E381" s="7" t="s">
        <v>1565</v>
      </c>
      <c r="F381" s="7">
        <v>42079</v>
      </c>
      <c r="G381" s="7">
        <v>42095</v>
      </c>
      <c r="H381" s="6" t="s">
        <v>2981</v>
      </c>
      <c r="I381" s="39" t="s">
        <v>1590</v>
      </c>
      <c r="J381" s="12">
        <v>42116</v>
      </c>
      <c r="K381" s="22" t="s">
        <v>2405</v>
      </c>
      <c r="L381" s="31" t="s">
        <v>2982</v>
      </c>
    </row>
    <row r="382" spans="1:12" ht="16.2" x14ac:dyDescent="0.3">
      <c r="A382" s="5">
        <v>47031</v>
      </c>
      <c r="B382" s="5" t="s">
        <v>2983</v>
      </c>
      <c r="C382" s="5" t="s">
        <v>2389</v>
      </c>
      <c r="D382" s="17">
        <v>300000</v>
      </c>
      <c r="E382" s="7" t="s">
        <v>2984</v>
      </c>
      <c r="F382" s="7">
        <v>42075</v>
      </c>
      <c r="G382" s="7">
        <v>42093</v>
      </c>
      <c r="H382" s="6" t="s">
        <v>2985</v>
      </c>
      <c r="I382" s="39" t="s">
        <v>1591</v>
      </c>
      <c r="J382" s="12">
        <v>42121</v>
      </c>
      <c r="K382" s="22" t="s">
        <v>2405</v>
      </c>
      <c r="L382" s="31" t="s">
        <v>2982</v>
      </c>
    </row>
    <row r="383" spans="1:12" x14ac:dyDescent="0.3">
      <c r="A383" s="5">
        <v>64141</v>
      </c>
      <c r="B383" s="5" t="s">
        <v>2986</v>
      </c>
      <c r="C383" s="5" t="s">
        <v>2582</v>
      </c>
      <c r="D383" s="17">
        <v>800000</v>
      </c>
      <c r="E383" s="7" t="s">
        <v>2557</v>
      </c>
      <c r="F383" s="7">
        <v>42072</v>
      </c>
      <c r="G383" s="7">
        <v>42081</v>
      </c>
      <c r="H383" s="6" t="s">
        <v>2987</v>
      </c>
      <c r="I383" s="39" t="s">
        <v>1592</v>
      </c>
      <c r="J383" s="12">
        <v>42129</v>
      </c>
      <c r="K383" s="22" t="s">
        <v>2405</v>
      </c>
      <c r="L383" s="16" t="s">
        <v>2982</v>
      </c>
    </row>
    <row r="384" spans="1:12" ht="16.2" x14ac:dyDescent="0.3">
      <c r="A384" s="5">
        <v>61071</v>
      </c>
      <c r="B384" s="5" t="s">
        <v>2988</v>
      </c>
      <c r="C384" s="5" t="s">
        <v>2941</v>
      </c>
      <c r="D384" s="17">
        <v>400000</v>
      </c>
      <c r="E384" s="7" t="s">
        <v>2785</v>
      </c>
      <c r="F384" s="7">
        <v>42094</v>
      </c>
      <c r="G384" s="7">
        <v>42114</v>
      </c>
      <c r="H384" s="6" t="s">
        <v>2989</v>
      </c>
      <c r="I384" s="39" t="s">
        <v>1593</v>
      </c>
      <c r="J384" s="12">
        <v>42136</v>
      </c>
      <c r="K384" s="22" t="s">
        <v>2415</v>
      </c>
      <c r="L384" s="31" t="s">
        <v>2982</v>
      </c>
    </row>
    <row r="385" spans="1:12" x14ac:dyDescent="0.3">
      <c r="A385" s="5">
        <v>49911</v>
      </c>
      <c r="B385" s="5" t="s">
        <v>2990</v>
      </c>
      <c r="C385" s="5" t="s">
        <v>2481</v>
      </c>
      <c r="D385" s="17">
        <v>300000</v>
      </c>
      <c r="E385" s="7" t="s">
        <v>2482</v>
      </c>
      <c r="F385" s="7">
        <v>42087</v>
      </c>
      <c r="G385" s="7">
        <v>42107</v>
      </c>
      <c r="H385" s="6" t="s">
        <v>2991</v>
      </c>
      <c r="I385" s="39" t="s">
        <v>1594</v>
      </c>
      <c r="J385" s="12">
        <v>42137</v>
      </c>
      <c r="K385" s="22" t="s">
        <v>2697</v>
      </c>
      <c r="L385" s="31" t="s">
        <v>2982</v>
      </c>
    </row>
    <row r="386" spans="1:12" ht="16.2" x14ac:dyDescent="0.3">
      <c r="A386" s="5">
        <v>171501</v>
      </c>
      <c r="B386" s="5" t="s">
        <v>2992</v>
      </c>
      <c r="C386" s="5" t="s">
        <v>42</v>
      </c>
      <c r="D386" s="17">
        <v>200000</v>
      </c>
      <c r="E386" s="7" t="s">
        <v>2794</v>
      </c>
      <c r="F386" s="7">
        <v>42094</v>
      </c>
      <c r="G386" s="7">
        <v>42114</v>
      </c>
      <c r="H386" s="6" t="s">
        <v>2599</v>
      </c>
      <c r="I386" s="39" t="s">
        <v>1595</v>
      </c>
      <c r="J386" s="12">
        <v>42137</v>
      </c>
      <c r="K386" s="22" t="s">
        <v>2993</v>
      </c>
      <c r="L386" s="16" t="s">
        <v>2982</v>
      </c>
    </row>
    <row r="387" spans="1:12" x14ac:dyDescent="0.3">
      <c r="A387" s="5">
        <v>49912</v>
      </c>
      <c r="B387" s="5" t="s">
        <v>2994</v>
      </c>
      <c r="C387" s="5" t="s">
        <v>2384</v>
      </c>
      <c r="D387" s="17">
        <v>300000</v>
      </c>
      <c r="E387" s="7" t="s">
        <v>2482</v>
      </c>
      <c r="F387" s="7">
        <v>42087</v>
      </c>
      <c r="G387" s="7">
        <v>42107</v>
      </c>
      <c r="H387" s="6" t="s">
        <v>2995</v>
      </c>
      <c r="I387" s="39" t="s">
        <v>1596</v>
      </c>
      <c r="J387" s="12">
        <v>42138</v>
      </c>
      <c r="K387" s="22" t="s">
        <v>2422</v>
      </c>
      <c r="L387" s="31" t="s">
        <v>2982</v>
      </c>
    </row>
    <row r="388" spans="1:12" x14ac:dyDescent="0.3">
      <c r="A388" s="5">
        <v>15302</v>
      </c>
      <c r="B388" s="5" t="s">
        <v>2996</v>
      </c>
      <c r="C388" s="5" t="s">
        <v>2367</v>
      </c>
      <c r="D388" s="17">
        <v>400000</v>
      </c>
      <c r="E388" s="5" t="s">
        <v>2385</v>
      </c>
      <c r="F388" s="7">
        <v>41947</v>
      </c>
      <c r="G388" s="7">
        <v>41963</v>
      </c>
      <c r="H388" s="6" t="s">
        <v>2997</v>
      </c>
      <c r="I388" s="39" t="s">
        <v>1597</v>
      </c>
      <c r="J388" s="12">
        <v>42138</v>
      </c>
      <c r="K388" s="22" t="s">
        <v>2405</v>
      </c>
      <c r="L388" s="16" t="s">
        <v>2998</v>
      </c>
    </row>
    <row r="389" spans="1:12" ht="16.2" x14ac:dyDescent="0.3">
      <c r="A389" s="5">
        <v>83492</v>
      </c>
      <c r="B389" s="5" t="s">
        <v>2999</v>
      </c>
      <c r="C389" s="5" t="s">
        <v>2384</v>
      </c>
      <c r="D389" s="17">
        <v>1100000</v>
      </c>
      <c r="E389" s="7" t="s">
        <v>1562</v>
      </c>
      <c r="F389" s="7">
        <v>42107</v>
      </c>
      <c r="G389" s="7">
        <v>42123</v>
      </c>
      <c r="H389" s="6" t="s">
        <v>3000</v>
      </c>
      <c r="I389" s="39" t="s">
        <v>1598</v>
      </c>
      <c r="J389" s="12">
        <v>42138</v>
      </c>
      <c r="K389" s="22" t="s">
        <v>2597</v>
      </c>
      <c r="L389" s="31" t="s">
        <v>2998</v>
      </c>
    </row>
    <row r="390" spans="1:12" ht="16.2" x14ac:dyDescent="0.3">
      <c r="A390" s="5">
        <v>23936</v>
      </c>
      <c r="B390" s="5" t="s">
        <v>3001</v>
      </c>
      <c r="C390" s="5" t="s">
        <v>2512</v>
      </c>
      <c r="D390" s="17">
        <v>5000000</v>
      </c>
      <c r="E390" s="7" t="s">
        <v>41</v>
      </c>
      <c r="F390" s="7">
        <v>42107</v>
      </c>
      <c r="G390" s="7">
        <v>42123</v>
      </c>
      <c r="H390" s="6" t="s">
        <v>3002</v>
      </c>
      <c r="I390" s="39" t="s">
        <v>1599</v>
      </c>
      <c r="J390" s="12">
        <v>42142</v>
      </c>
      <c r="K390" s="22" t="s">
        <v>2415</v>
      </c>
      <c r="L390" s="31" t="s">
        <v>2998</v>
      </c>
    </row>
    <row r="391" spans="1:12" ht="16.2" x14ac:dyDescent="0.3">
      <c r="A391" s="5">
        <v>14641</v>
      </c>
      <c r="B391" s="5" t="s">
        <v>3003</v>
      </c>
      <c r="C391" s="5" t="s">
        <v>2431</v>
      </c>
      <c r="D391" s="17">
        <v>200000</v>
      </c>
      <c r="E391" s="7" t="s">
        <v>1560</v>
      </c>
      <c r="F391" s="7">
        <v>42102</v>
      </c>
      <c r="G391" s="7">
        <v>42118</v>
      </c>
      <c r="H391" s="6" t="s">
        <v>2653</v>
      </c>
      <c r="I391" s="39" t="s">
        <v>1600</v>
      </c>
      <c r="J391" s="12">
        <v>42144</v>
      </c>
      <c r="K391" s="22" t="s">
        <v>2415</v>
      </c>
      <c r="L391" s="31" t="s">
        <v>2982</v>
      </c>
    </row>
    <row r="392" spans="1:12" ht="16.2" x14ac:dyDescent="0.3">
      <c r="A392" s="5">
        <v>14642</v>
      </c>
      <c r="B392" s="5" t="s">
        <v>3004</v>
      </c>
      <c r="C392" s="5" t="s">
        <v>2367</v>
      </c>
      <c r="D392" s="17">
        <v>250000</v>
      </c>
      <c r="E392" s="7" t="s">
        <v>1560</v>
      </c>
      <c r="F392" s="7">
        <v>42102</v>
      </c>
      <c r="G392" s="7">
        <v>42118</v>
      </c>
      <c r="H392" s="6" t="s">
        <v>2653</v>
      </c>
      <c r="I392" s="39" t="s">
        <v>1601</v>
      </c>
      <c r="J392" s="12">
        <v>42145</v>
      </c>
      <c r="K392" s="22" t="s">
        <v>2405</v>
      </c>
      <c r="L392" s="31" t="s">
        <v>2982</v>
      </c>
    </row>
    <row r="393" spans="1:12" ht="16.2" x14ac:dyDescent="0.3">
      <c r="A393" s="5">
        <v>22281</v>
      </c>
      <c r="B393" s="5" t="s">
        <v>3005</v>
      </c>
      <c r="C393" s="5" t="s">
        <v>2384</v>
      </c>
      <c r="D393" s="17">
        <v>300000</v>
      </c>
      <c r="E393" s="7" t="s">
        <v>2735</v>
      </c>
      <c r="F393" s="7">
        <v>42114</v>
      </c>
      <c r="G393" s="7">
        <v>42131</v>
      </c>
      <c r="H393" s="6" t="s">
        <v>3006</v>
      </c>
      <c r="I393" s="39" t="s">
        <v>1602</v>
      </c>
      <c r="J393" s="12">
        <v>42150</v>
      </c>
      <c r="K393" s="22" t="s">
        <v>2400</v>
      </c>
      <c r="L393" s="31" t="s">
        <v>2982</v>
      </c>
    </row>
    <row r="394" spans="1:12" ht="16.2" x14ac:dyDescent="0.3">
      <c r="A394" s="5">
        <v>27341</v>
      </c>
      <c r="B394" s="5" t="s">
        <v>3007</v>
      </c>
      <c r="C394" s="5" t="s">
        <v>49</v>
      </c>
      <c r="D394" s="17">
        <v>300000</v>
      </c>
      <c r="E394" s="7" t="s">
        <v>2930</v>
      </c>
      <c r="F394" s="7">
        <v>42109</v>
      </c>
      <c r="G394" s="7">
        <v>42128</v>
      </c>
      <c r="H394" s="6" t="s">
        <v>2657</v>
      </c>
      <c r="I394" s="39" t="s">
        <v>1603</v>
      </c>
      <c r="J394" s="12">
        <v>42150</v>
      </c>
      <c r="K394" s="22" t="s">
        <v>2405</v>
      </c>
      <c r="L394" s="31" t="s">
        <v>2982</v>
      </c>
    </row>
    <row r="395" spans="1:12" ht="16.2" x14ac:dyDescent="0.3">
      <c r="A395" s="5">
        <v>17153</v>
      </c>
      <c r="B395" s="5" t="s">
        <v>3008</v>
      </c>
      <c r="C395" s="5" t="s">
        <v>2384</v>
      </c>
      <c r="D395" s="17">
        <v>700000</v>
      </c>
      <c r="E395" s="7" t="s">
        <v>2794</v>
      </c>
      <c r="F395" s="7">
        <v>42094</v>
      </c>
      <c r="G395" s="7">
        <v>42114</v>
      </c>
      <c r="H395" s="6" t="s">
        <v>3009</v>
      </c>
      <c r="I395" s="39" t="s">
        <v>1604</v>
      </c>
      <c r="J395" s="12">
        <v>42152</v>
      </c>
      <c r="K395" s="22" t="s">
        <v>3010</v>
      </c>
      <c r="L395" s="16" t="s">
        <v>2998</v>
      </c>
    </row>
    <row r="396" spans="1:12" ht="16.2" x14ac:dyDescent="0.3">
      <c r="A396" s="5">
        <v>24564</v>
      </c>
      <c r="B396" s="5" t="s">
        <v>3011</v>
      </c>
      <c r="C396" s="5" t="s">
        <v>2367</v>
      </c>
      <c r="D396" s="17">
        <v>1500000</v>
      </c>
      <c r="E396" s="7" t="s">
        <v>41</v>
      </c>
      <c r="F396" s="7">
        <v>42118</v>
      </c>
      <c r="G396" s="7">
        <v>42137</v>
      </c>
      <c r="H396" s="6" t="s">
        <v>3009</v>
      </c>
      <c r="I396" s="39" t="s">
        <v>1605</v>
      </c>
      <c r="J396" s="12">
        <v>42153</v>
      </c>
      <c r="K396" s="22" t="s">
        <v>3012</v>
      </c>
      <c r="L396" s="31" t="s">
        <v>2998</v>
      </c>
    </row>
    <row r="397" spans="1:12" ht="16.2" x14ac:dyDescent="0.3">
      <c r="A397" s="5">
        <v>66032</v>
      </c>
      <c r="B397" s="5" t="s">
        <v>3013</v>
      </c>
      <c r="C397" s="5" t="s">
        <v>3014</v>
      </c>
      <c r="D397" s="17">
        <v>300000</v>
      </c>
      <c r="E397" s="7" t="s">
        <v>1570</v>
      </c>
      <c r="F397" s="7">
        <v>42094</v>
      </c>
      <c r="G397" s="7">
        <v>42114</v>
      </c>
      <c r="H397" s="6" t="s">
        <v>3015</v>
      </c>
      <c r="I397" s="39" t="s">
        <v>1606</v>
      </c>
      <c r="J397" s="12">
        <v>42157</v>
      </c>
      <c r="K397" s="22" t="s">
        <v>3016</v>
      </c>
      <c r="L397" s="16" t="s">
        <v>2998</v>
      </c>
    </row>
    <row r="398" spans="1:12" ht="16.2" x14ac:dyDescent="0.3">
      <c r="A398" s="5">
        <v>52151</v>
      </c>
      <c r="B398" s="5" t="s">
        <v>3017</v>
      </c>
      <c r="C398" s="5" t="s">
        <v>2447</v>
      </c>
      <c r="D398" s="17">
        <v>150000</v>
      </c>
      <c r="E398" s="7" t="s">
        <v>2794</v>
      </c>
      <c r="F398" s="7">
        <v>42124</v>
      </c>
      <c r="G398" s="7">
        <v>42143</v>
      </c>
      <c r="H398" s="6" t="s">
        <v>3018</v>
      </c>
      <c r="I398" s="39" t="s">
        <v>1607</v>
      </c>
      <c r="J398" s="12">
        <v>42164</v>
      </c>
      <c r="K398" s="3" t="s">
        <v>2485</v>
      </c>
      <c r="L398" s="31" t="s">
        <v>2982</v>
      </c>
    </row>
    <row r="399" spans="1:12" ht="16.2" x14ac:dyDescent="0.3">
      <c r="A399" s="5">
        <v>26363</v>
      </c>
      <c r="B399" s="5" t="s">
        <v>3019</v>
      </c>
      <c r="C399" s="5" t="s">
        <v>2367</v>
      </c>
      <c r="D399" s="17">
        <v>300000</v>
      </c>
      <c r="E399" s="7" t="s">
        <v>41</v>
      </c>
      <c r="F399" s="30">
        <v>42117</v>
      </c>
      <c r="G399" s="7">
        <v>42137</v>
      </c>
      <c r="H399" s="6" t="s">
        <v>3018</v>
      </c>
      <c r="I399" s="39" t="s">
        <v>1608</v>
      </c>
      <c r="J399" s="12">
        <v>42164</v>
      </c>
      <c r="K399" s="22" t="s">
        <v>2415</v>
      </c>
      <c r="L399" s="31" t="s">
        <v>2982</v>
      </c>
    </row>
    <row r="400" spans="1:12" ht="16.2" x14ac:dyDescent="0.3">
      <c r="A400" s="5">
        <v>35801</v>
      </c>
      <c r="B400" s="5" t="s">
        <v>3020</v>
      </c>
      <c r="C400" s="5" t="s">
        <v>3021</v>
      </c>
      <c r="D400" s="17">
        <v>200000</v>
      </c>
      <c r="E400" s="7" t="s">
        <v>1562</v>
      </c>
      <c r="F400" s="7">
        <v>42118</v>
      </c>
      <c r="G400" s="7">
        <v>42149</v>
      </c>
      <c r="H400" s="6" t="s">
        <v>3022</v>
      </c>
      <c r="I400" s="39" t="s">
        <v>1609</v>
      </c>
      <c r="J400" s="12">
        <v>42164</v>
      </c>
      <c r="K400" s="22" t="s">
        <v>2405</v>
      </c>
      <c r="L400" s="31" t="s">
        <v>2982</v>
      </c>
    </row>
    <row r="401" spans="1:12" ht="16.2" x14ac:dyDescent="0.3">
      <c r="A401" s="5">
        <v>61274</v>
      </c>
      <c r="B401" s="5" t="s">
        <v>3023</v>
      </c>
      <c r="C401" s="5" t="s">
        <v>3024</v>
      </c>
      <c r="D401" s="17">
        <v>400000</v>
      </c>
      <c r="E401" s="7" t="s">
        <v>2557</v>
      </c>
      <c r="F401" s="30">
        <v>42033</v>
      </c>
      <c r="G401" s="7">
        <v>42093</v>
      </c>
      <c r="H401" s="6" t="s">
        <v>3025</v>
      </c>
      <c r="I401" s="39" t="s">
        <v>1610</v>
      </c>
      <c r="J401" s="12">
        <v>42165</v>
      </c>
      <c r="K401" s="22" t="s">
        <v>2405</v>
      </c>
      <c r="L401" s="16" t="s">
        <v>2982</v>
      </c>
    </row>
    <row r="402" spans="1:12" ht="16.2" x14ac:dyDescent="0.3">
      <c r="A402" s="5">
        <v>233201</v>
      </c>
      <c r="B402" s="5" t="s">
        <v>3026</v>
      </c>
      <c r="C402" s="5" t="s">
        <v>2582</v>
      </c>
      <c r="D402" s="17">
        <v>1200000</v>
      </c>
      <c r="E402" s="7" t="s">
        <v>2735</v>
      </c>
      <c r="F402" s="7">
        <v>42131</v>
      </c>
      <c r="G402" s="7">
        <v>42142</v>
      </c>
      <c r="H402" s="13" t="s">
        <v>3027</v>
      </c>
      <c r="I402" s="39" t="s">
        <v>1611</v>
      </c>
      <c r="J402" s="12">
        <v>42172</v>
      </c>
      <c r="K402" s="22" t="s">
        <v>3028</v>
      </c>
      <c r="L402" s="31" t="s">
        <v>2998</v>
      </c>
    </row>
    <row r="403" spans="1:12" ht="16.2" x14ac:dyDescent="0.3">
      <c r="A403" s="5">
        <v>32052</v>
      </c>
      <c r="B403" s="5" t="s">
        <v>3029</v>
      </c>
      <c r="C403" s="5" t="s">
        <v>2419</v>
      </c>
      <c r="D403" s="17">
        <v>100000</v>
      </c>
      <c r="E403" s="7" t="s">
        <v>48</v>
      </c>
      <c r="F403" s="7">
        <v>42139</v>
      </c>
      <c r="G403" s="7">
        <v>42157</v>
      </c>
      <c r="H403" s="6" t="s">
        <v>3030</v>
      </c>
      <c r="I403" s="39" t="s">
        <v>1612</v>
      </c>
      <c r="J403" s="12">
        <v>42173</v>
      </c>
      <c r="K403" s="22" t="s">
        <v>2415</v>
      </c>
      <c r="L403" s="31" t="s">
        <v>2982</v>
      </c>
    </row>
    <row r="404" spans="1:12" ht="16.2" x14ac:dyDescent="0.3">
      <c r="A404" s="5">
        <v>47392</v>
      </c>
      <c r="B404" s="5" t="s">
        <v>3031</v>
      </c>
      <c r="C404" s="5" t="s">
        <v>2941</v>
      </c>
      <c r="D404" s="17">
        <v>600000</v>
      </c>
      <c r="E404" s="7" t="s">
        <v>48</v>
      </c>
      <c r="F404" s="7">
        <v>42110</v>
      </c>
      <c r="G404" s="7">
        <v>42129</v>
      </c>
      <c r="H404" s="6" t="s">
        <v>3032</v>
      </c>
      <c r="I404" s="39" t="s">
        <v>1613</v>
      </c>
      <c r="J404" s="12">
        <v>42179</v>
      </c>
      <c r="K404" s="22" t="s">
        <v>2364</v>
      </c>
      <c r="L404" s="31" t="s">
        <v>2998</v>
      </c>
    </row>
    <row r="405" spans="1:12" ht="16.2" x14ac:dyDescent="0.3">
      <c r="A405" s="5">
        <v>36072</v>
      </c>
      <c r="B405" s="5" t="s">
        <v>3033</v>
      </c>
      <c r="C405" s="5" t="s">
        <v>2582</v>
      </c>
      <c r="D405" s="17">
        <v>800000</v>
      </c>
      <c r="E405" s="7" t="s">
        <v>2930</v>
      </c>
      <c r="F405" s="7">
        <v>42139</v>
      </c>
      <c r="G405" s="7">
        <v>42157</v>
      </c>
      <c r="H405" s="6" t="s">
        <v>3034</v>
      </c>
      <c r="I405" s="39" t="s">
        <v>1614</v>
      </c>
      <c r="J405" s="12">
        <v>42184</v>
      </c>
      <c r="K405" s="22" t="s">
        <v>2370</v>
      </c>
      <c r="L405" s="31" t="s">
        <v>2998</v>
      </c>
    </row>
    <row r="406" spans="1:12" ht="16.2" x14ac:dyDescent="0.3">
      <c r="A406" s="5">
        <v>24442</v>
      </c>
      <c r="B406" s="5" t="s">
        <v>3035</v>
      </c>
      <c r="C406" s="5" t="s">
        <v>2481</v>
      </c>
      <c r="D406" s="17">
        <v>300000</v>
      </c>
      <c r="E406" s="7" t="s">
        <v>3036</v>
      </c>
      <c r="F406" s="7" t="s">
        <v>2599</v>
      </c>
      <c r="G406" s="7" t="s">
        <v>2599</v>
      </c>
      <c r="H406" s="6" t="s">
        <v>3037</v>
      </c>
      <c r="I406" s="39" t="s">
        <v>1615</v>
      </c>
      <c r="J406" s="12">
        <v>42184</v>
      </c>
      <c r="K406" s="22" t="s">
        <v>2485</v>
      </c>
      <c r="L406" s="31" t="s">
        <v>2982</v>
      </c>
    </row>
    <row r="407" spans="1:12" x14ac:dyDescent="0.3">
      <c r="A407" s="5">
        <v>80424</v>
      </c>
      <c r="B407" s="5" t="s">
        <v>3038</v>
      </c>
      <c r="C407" s="5" t="s">
        <v>2582</v>
      </c>
      <c r="D407" s="17">
        <v>500000</v>
      </c>
      <c r="E407" s="7" t="s">
        <v>2533</v>
      </c>
      <c r="F407" s="7">
        <v>41999</v>
      </c>
      <c r="G407" s="7">
        <v>42018</v>
      </c>
      <c r="H407" s="6" t="s">
        <v>3039</v>
      </c>
      <c r="I407" s="39" t="s">
        <v>1616</v>
      </c>
      <c r="J407" s="12">
        <v>42185</v>
      </c>
      <c r="K407" s="22" t="s">
        <v>2747</v>
      </c>
      <c r="L407" s="16" t="s">
        <v>2982</v>
      </c>
    </row>
    <row r="408" spans="1:12" ht="16.2" x14ac:dyDescent="0.3">
      <c r="A408" s="5">
        <v>47332</v>
      </c>
      <c r="B408" s="5" t="s">
        <v>3040</v>
      </c>
      <c r="C408" s="5" t="s">
        <v>2384</v>
      </c>
      <c r="D408" s="17">
        <v>700000</v>
      </c>
      <c r="E408" s="7" t="s">
        <v>2735</v>
      </c>
      <c r="F408" s="7">
        <v>42149</v>
      </c>
      <c r="G408" s="7">
        <v>42165</v>
      </c>
      <c r="H408" s="6" t="s">
        <v>3041</v>
      </c>
      <c r="I408" s="39" t="s">
        <v>1617</v>
      </c>
      <c r="J408" s="12">
        <v>42187</v>
      </c>
      <c r="K408" s="22" t="s">
        <v>3042</v>
      </c>
      <c r="L408" s="31" t="s">
        <v>2998</v>
      </c>
    </row>
    <row r="409" spans="1:12" ht="16.2" x14ac:dyDescent="0.3">
      <c r="A409" s="5">
        <v>36931</v>
      </c>
      <c r="B409" s="5" t="s">
        <v>3043</v>
      </c>
      <c r="C409" s="5" t="s">
        <v>2384</v>
      </c>
      <c r="D409" s="17">
        <v>500000</v>
      </c>
      <c r="E409" s="7" t="s">
        <v>2735</v>
      </c>
      <c r="F409" s="7">
        <v>42114</v>
      </c>
      <c r="G409" s="7">
        <v>42131</v>
      </c>
      <c r="H409" s="6" t="s">
        <v>3044</v>
      </c>
      <c r="I409" s="39" t="s">
        <v>1618</v>
      </c>
      <c r="J409" s="12">
        <v>42192</v>
      </c>
      <c r="K409" s="22" t="s">
        <v>2370</v>
      </c>
      <c r="L409" s="31" t="s">
        <v>2998</v>
      </c>
    </row>
    <row r="410" spans="1:12" ht="16.2" x14ac:dyDescent="0.3">
      <c r="A410" s="5">
        <v>45322</v>
      </c>
      <c r="B410" s="5" t="s">
        <v>3045</v>
      </c>
      <c r="C410" s="5" t="s">
        <v>2582</v>
      </c>
      <c r="D410" s="17">
        <v>1000000</v>
      </c>
      <c r="E410" s="7" t="s">
        <v>2735</v>
      </c>
      <c r="F410" s="7">
        <v>42137</v>
      </c>
      <c r="G410" s="7">
        <v>42153</v>
      </c>
      <c r="H410" s="6" t="s">
        <v>3046</v>
      </c>
      <c r="I410" s="39" t="s">
        <v>1619</v>
      </c>
      <c r="J410" s="12">
        <v>42194</v>
      </c>
      <c r="K410" s="22" t="s">
        <v>2415</v>
      </c>
      <c r="L410" s="31" t="s">
        <v>2982</v>
      </c>
    </row>
    <row r="411" spans="1:12" x14ac:dyDescent="0.3">
      <c r="A411" s="5">
        <v>41233</v>
      </c>
      <c r="B411" s="5" t="s">
        <v>3047</v>
      </c>
      <c r="C411" s="5" t="s">
        <v>2367</v>
      </c>
      <c r="D411" s="17">
        <v>3400000</v>
      </c>
      <c r="E411" s="7" t="s">
        <v>2432</v>
      </c>
      <c r="F411" s="30">
        <v>42114</v>
      </c>
      <c r="G411" s="7">
        <v>42143</v>
      </c>
      <c r="H411" s="6" t="s">
        <v>3048</v>
      </c>
      <c r="I411" s="39" t="s">
        <v>1620</v>
      </c>
      <c r="J411" s="12">
        <v>42198</v>
      </c>
      <c r="K411" s="22" t="s">
        <v>2440</v>
      </c>
      <c r="L411" s="16" t="s">
        <v>2998</v>
      </c>
    </row>
    <row r="412" spans="1:12" ht="16.2" x14ac:dyDescent="0.3">
      <c r="A412" s="5">
        <v>84501</v>
      </c>
      <c r="B412" s="5" t="s">
        <v>3049</v>
      </c>
      <c r="C412" s="5" t="s">
        <v>2599</v>
      </c>
      <c r="D412" s="17">
        <v>600000</v>
      </c>
      <c r="E412" s="7" t="s">
        <v>2708</v>
      </c>
      <c r="F412" s="30">
        <v>42149</v>
      </c>
      <c r="G412" s="7">
        <v>42165</v>
      </c>
      <c r="H412" s="6" t="s">
        <v>2699</v>
      </c>
      <c r="I412" s="39" t="s">
        <v>1621</v>
      </c>
      <c r="J412" s="12">
        <v>42198</v>
      </c>
      <c r="K412" s="22" t="s">
        <v>2415</v>
      </c>
      <c r="L412" s="31" t="s">
        <v>2982</v>
      </c>
    </row>
    <row r="413" spans="1:12" ht="16.2" x14ac:dyDescent="0.3">
      <c r="A413" s="5">
        <v>17332</v>
      </c>
      <c r="B413" s="5" t="s">
        <v>3050</v>
      </c>
      <c r="C413" s="5" t="s">
        <v>2384</v>
      </c>
      <c r="D413" s="17">
        <v>500000</v>
      </c>
      <c r="E413" s="7" t="s">
        <v>1558</v>
      </c>
      <c r="F413" s="7">
        <v>42124</v>
      </c>
      <c r="G413" s="7">
        <v>42143</v>
      </c>
      <c r="H413" s="6" t="s">
        <v>3051</v>
      </c>
      <c r="I413" s="39" t="s">
        <v>1622</v>
      </c>
      <c r="J413" s="12">
        <v>42200</v>
      </c>
      <c r="K413" s="3" t="s">
        <v>2536</v>
      </c>
      <c r="L413" s="31" t="s">
        <v>2982</v>
      </c>
    </row>
    <row r="414" spans="1:12" ht="16.2" x14ac:dyDescent="0.3">
      <c r="A414" s="5">
        <v>61801</v>
      </c>
      <c r="B414" s="5" t="s">
        <v>3052</v>
      </c>
      <c r="C414" s="5" t="s">
        <v>3053</v>
      </c>
      <c r="D414" s="17">
        <v>700000</v>
      </c>
      <c r="E414" s="7" t="s">
        <v>2930</v>
      </c>
      <c r="F414" s="7">
        <v>42170</v>
      </c>
      <c r="G414" s="7">
        <v>42187</v>
      </c>
      <c r="H414" s="6" t="s">
        <v>3054</v>
      </c>
      <c r="I414" s="39" t="s">
        <v>1623</v>
      </c>
      <c r="J414" s="12">
        <v>42200</v>
      </c>
      <c r="K414" s="22" t="s">
        <v>2485</v>
      </c>
      <c r="L414" s="31" t="s">
        <v>2982</v>
      </c>
    </row>
    <row r="415" spans="1:12" ht="16.2" x14ac:dyDescent="0.3">
      <c r="A415" s="5">
        <v>24063</v>
      </c>
      <c r="B415" s="5" t="s">
        <v>3055</v>
      </c>
      <c r="C415" s="6" t="s">
        <v>3182</v>
      </c>
      <c r="D415" s="17">
        <v>800000</v>
      </c>
      <c r="E415" s="7" t="s">
        <v>41</v>
      </c>
      <c r="F415" s="7">
        <v>42185</v>
      </c>
      <c r="G415" s="7">
        <v>42202</v>
      </c>
      <c r="H415" s="6" t="s">
        <v>3056</v>
      </c>
      <c r="I415" s="39" t="s">
        <v>1624</v>
      </c>
      <c r="J415" s="12">
        <v>42226</v>
      </c>
      <c r="K415" s="22" t="s">
        <v>2329</v>
      </c>
      <c r="L415" s="31" t="s">
        <v>2982</v>
      </c>
    </row>
    <row r="416" spans="1:12" x14ac:dyDescent="0.3">
      <c r="A416" s="5">
        <v>15892</v>
      </c>
      <c r="B416" s="5" t="s">
        <v>3057</v>
      </c>
      <c r="C416" s="5" t="s">
        <v>2384</v>
      </c>
      <c r="D416" s="17">
        <v>2500000</v>
      </c>
      <c r="E416" s="7" t="s">
        <v>2533</v>
      </c>
      <c r="F416" s="7">
        <v>42193</v>
      </c>
      <c r="G416" s="7">
        <v>42212</v>
      </c>
      <c r="H416" s="6" t="s">
        <v>3058</v>
      </c>
      <c r="I416" s="39" t="s">
        <v>1625</v>
      </c>
      <c r="J416" s="12">
        <v>42234</v>
      </c>
      <c r="K416" s="22" t="s">
        <v>3059</v>
      </c>
      <c r="L416" s="31" t="s">
        <v>2998</v>
      </c>
    </row>
    <row r="417" spans="1:12" x14ac:dyDescent="0.3">
      <c r="A417" s="5">
        <v>28411</v>
      </c>
      <c r="B417" s="5" t="s">
        <v>3060</v>
      </c>
      <c r="C417" s="5" t="s">
        <v>2431</v>
      </c>
      <c r="D417" s="17">
        <v>200000</v>
      </c>
      <c r="E417" s="7" t="s">
        <v>2680</v>
      </c>
      <c r="F417" s="7">
        <v>42188</v>
      </c>
      <c r="G417" s="7">
        <v>42207</v>
      </c>
      <c r="H417" s="6" t="s">
        <v>3061</v>
      </c>
      <c r="I417" s="39" t="s">
        <v>1626</v>
      </c>
      <c r="J417" s="12">
        <v>42234</v>
      </c>
      <c r="K417" s="3" t="s">
        <v>2551</v>
      </c>
      <c r="L417" s="31" t="s">
        <v>2982</v>
      </c>
    </row>
    <row r="418" spans="1:12" x14ac:dyDescent="0.3">
      <c r="A418" s="5">
        <v>61393</v>
      </c>
      <c r="B418" s="5" t="s">
        <v>3062</v>
      </c>
      <c r="C418" s="5" t="s">
        <v>2481</v>
      </c>
      <c r="D418" s="17">
        <v>700000</v>
      </c>
      <c r="E418" s="7" t="s">
        <v>2494</v>
      </c>
      <c r="F418" s="7">
        <v>42173</v>
      </c>
      <c r="G418" s="7">
        <v>42202</v>
      </c>
      <c r="H418" s="6" t="s">
        <v>3063</v>
      </c>
      <c r="I418" s="39" t="s">
        <v>1627</v>
      </c>
      <c r="J418" s="12">
        <v>42236</v>
      </c>
      <c r="K418" s="22" t="s">
        <v>2485</v>
      </c>
      <c r="L418" s="31" t="s">
        <v>2982</v>
      </c>
    </row>
    <row r="419" spans="1:12" x14ac:dyDescent="0.3">
      <c r="A419" s="5">
        <v>80745</v>
      </c>
      <c r="B419" s="5" t="s">
        <v>3064</v>
      </c>
      <c r="C419" s="5" t="s">
        <v>3065</v>
      </c>
      <c r="D419" s="17">
        <v>450000</v>
      </c>
      <c r="E419" s="7" t="s">
        <v>2517</v>
      </c>
      <c r="F419" s="7">
        <v>42198</v>
      </c>
      <c r="G419" s="7">
        <v>42214</v>
      </c>
      <c r="H419" s="6" t="s">
        <v>3063</v>
      </c>
      <c r="I419" s="39" t="s">
        <v>1628</v>
      </c>
      <c r="J419" s="12">
        <v>42236</v>
      </c>
      <c r="K419" s="22" t="s">
        <v>3066</v>
      </c>
      <c r="L419" s="31" t="s">
        <v>2998</v>
      </c>
    </row>
    <row r="420" spans="1:12" ht="16.2" x14ac:dyDescent="0.3">
      <c r="A420" s="5">
        <v>288602</v>
      </c>
      <c r="B420" s="5" t="s">
        <v>3067</v>
      </c>
      <c r="C420" s="6" t="s">
        <v>3068</v>
      </c>
      <c r="D420" s="17">
        <v>6000000</v>
      </c>
      <c r="E420" s="7" t="s">
        <v>2583</v>
      </c>
      <c r="F420" s="7">
        <v>42206</v>
      </c>
      <c r="G420" s="7">
        <v>42222</v>
      </c>
      <c r="H420" s="6" t="s">
        <v>3069</v>
      </c>
      <c r="I420" s="39" t="s">
        <v>1629</v>
      </c>
      <c r="J420" s="12">
        <v>42241</v>
      </c>
      <c r="K420" s="22" t="s">
        <v>2415</v>
      </c>
      <c r="L420" s="31" t="s">
        <v>2982</v>
      </c>
    </row>
    <row r="421" spans="1:12" x14ac:dyDescent="0.3">
      <c r="A421" s="5">
        <v>17071</v>
      </c>
      <c r="B421" s="5" t="s">
        <v>3070</v>
      </c>
      <c r="C421" s="5" t="s">
        <v>2582</v>
      </c>
      <c r="D421" s="17">
        <v>1000000</v>
      </c>
      <c r="E421" s="7" t="s">
        <v>3071</v>
      </c>
      <c r="F421" s="7">
        <v>42198</v>
      </c>
      <c r="G421" s="7">
        <v>42214</v>
      </c>
      <c r="H421" s="6" t="s">
        <v>3072</v>
      </c>
      <c r="I421" s="39" t="s">
        <v>1630</v>
      </c>
      <c r="J421" s="12">
        <v>42242</v>
      </c>
      <c r="K421" s="22" t="s">
        <v>2536</v>
      </c>
      <c r="L421" s="31" t="s">
        <v>2982</v>
      </c>
    </row>
    <row r="422" spans="1:12" x14ac:dyDescent="0.3">
      <c r="A422" s="5">
        <v>54759</v>
      </c>
      <c r="B422" s="5" t="s">
        <v>3073</v>
      </c>
      <c r="C422" s="5" t="s">
        <v>2455</v>
      </c>
      <c r="D422" s="17">
        <v>200000</v>
      </c>
      <c r="E422" s="7" t="s">
        <v>2844</v>
      </c>
      <c r="F422" s="7">
        <v>42179</v>
      </c>
      <c r="G422" s="7">
        <v>42208</v>
      </c>
      <c r="H422" s="6" t="s">
        <v>3074</v>
      </c>
      <c r="I422" s="39" t="s">
        <v>1631</v>
      </c>
      <c r="J422" s="12">
        <v>42243</v>
      </c>
      <c r="K422" s="3" t="s">
        <v>2415</v>
      </c>
      <c r="L422" s="31" t="s">
        <v>2982</v>
      </c>
    </row>
    <row r="423" spans="1:12" x14ac:dyDescent="0.3">
      <c r="A423" s="5">
        <v>62383</v>
      </c>
      <c r="B423" s="5" t="s">
        <v>3075</v>
      </c>
      <c r="C423" s="5" t="s">
        <v>2455</v>
      </c>
      <c r="D423" s="17">
        <v>200000</v>
      </c>
      <c r="E423" s="7" t="s">
        <v>2844</v>
      </c>
      <c r="F423" s="7">
        <v>42192</v>
      </c>
      <c r="G423" s="7">
        <v>42209</v>
      </c>
      <c r="H423" s="13">
        <v>42228</v>
      </c>
      <c r="I423" s="39" t="s">
        <v>1632</v>
      </c>
      <c r="J423" s="12">
        <v>42243</v>
      </c>
      <c r="K423" s="22" t="s">
        <v>3076</v>
      </c>
      <c r="L423" s="31" t="s">
        <v>2982</v>
      </c>
    </row>
    <row r="424" spans="1:12" x14ac:dyDescent="0.3">
      <c r="A424" s="5">
        <v>62384</v>
      </c>
      <c r="B424" s="5" t="s">
        <v>3077</v>
      </c>
      <c r="C424" s="5" t="s">
        <v>2389</v>
      </c>
      <c r="D424" s="17">
        <v>100000</v>
      </c>
      <c r="E424" s="7" t="s">
        <v>2844</v>
      </c>
      <c r="F424" s="7">
        <v>42192</v>
      </c>
      <c r="G424" s="7">
        <v>42209</v>
      </c>
      <c r="H424" s="13">
        <v>42228</v>
      </c>
      <c r="I424" s="39" t="s">
        <v>1633</v>
      </c>
      <c r="J424" s="12">
        <v>42244</v>
      </c>
      <c r="K424" s="22" t="s">
        <v>2422</v>
      </c>
      <c r="L424" s="31" t="s">
        <v>2982</v>
      </c>
    </row>
    <row r="425" spans="1:12" x14ac:dyDescent="0.3">
      <c r="A425" s="5">
        <v>41045</v>
      </c>
      <c r="B425" s="5" t="s">
        <v>3078</v>
      </c>
      <c r="C425" s="5" t="s">
        <v>3079</v>
      </c>
      <c r="D425" s="17">
        <v>300000</v>
      </c>
      <c r="E425" s="7" t="s">
        <v>2680</v>
      </c>
      <c r="F425" s="7">
        <v>42153</v>
      </c>
      <c r="G425" s="7">
        <v>42171</v>
      </c>
      <c r="H425" s="6" t="s">
        <v>3080</v>
      </c>
      <c r="I425" s="39" t="s">
        <v>1634</v>
      </c>
      <c r="J425" s="12">
        <v>42254</v>
      </c>
      <c r="K425" s="22" t="s">
        <v>2415</v>
      </c>
      <c r="L425" s="31" t="s">
        <v>2982</v>
      </c>
    </row>
    <row r="426" spans="1:12" x14ac:dyDescent="0.3">
      <c r="A426" s="5">
        <v>61775</v>
      </c>
      <c r="B426" s="5" t="s">
        <v>3081</v>
      </c>
      <c r="C426" s="5" t="s">
        <v>2431</v>
      </c>
      <c r="D426" s="17">
        <v>500000</v>
      </c>
      <c r="E426" s="7" t="s">
        <v>2680</v>
      </c>
      <c r="F426" s="30">
        <v>42222</v>
      </c>
      <c r="G426" s="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c r="F427" s="30">
        <v>42222</v>
      </c>
      <c r="G427" s="7">
        <v>42240</v>
      </c>
      <c r="H427" s="13">
        <v>42243</v>
      </c>
      <c r="I427" s="39" t="s">
        <v>1636</v>
      </c>
      <c r="J427" s="12">
        <v>42255</v>
      </c>
      <c r="K427" s="22" t="s">
        <v>3085</v>
      </c>
      <c r="L427" s="31" t="s">
        <v>2998</v>
      </c>
    </row>
    <row r="428" spans="1:12" ht="16.2" x14ac:dyDescent="0.3">
      <c r="A428" s="5">
        <v>12581</v>
      </c>
      <c r="B428" s="5" t="s">
        <v>1567</v>
      </c>
      <c r="C428" s="5" t="s">
        <v>1568</v>
      </c>
      <c r="D428" s="17">
        <v>250000</v>
      </c>
      <c r="E428" s="7" t="s">
        <v>1569</v>
      </c>
      <c r="F428" s="7">
        <v>42216</v>
      </c>
      <c r="G428" s="7">
        <v>42234</v>
      </c>
      <c r="H428" s="6" t="s">
        <v>1586</v>
      </c>
      <c r="I428" s="39" t="s">
        <v>3280</v>
      </c>
      <c r="J428" s="12">
        <v>42262</v>
      </c>
      <c r="K428" s="22" t="s">
        <v>3281</v>
      </c>
      <c r="L428" s="31"/>
    </row>
    <row r="429" spans="1:12" ht="16.2" x14ac:dyDescent="0.3">
      <c r="A429" s="5">
        <v>55191</v>
      </c>
      <c r="B429" s="5" t="s">
        <v>1571</v>
      </c>
      <c r="C429" s="5" t="s">
        <v>3572</v>
      </c>
      <c r="D429" s="17">
        <v>200000</v>
      </c>
      <c r="E429" s="7" t="s">
        <v>1560</v>
      </c>
      <c r="F429" s="7">
        <v>42226</v>
      </c>
      <c r="G429" s="7">
        <v>42242</v>
      </c>
      <c r="H429" s="13">
        <v>42251</v>
      </c>
      <c r="I429" s="47" t="s">
        <v>3306</v>
      </c>
      <c r="J429" s="12">
        <v>42263</v>
      </c>
      <c r="K429" s="22" t="s">
        <v>25</v>
      </c>
      <c r="L429" s="31" t="s">
        <v>1559</v>
      </c>
    </row>
    <row r="430" spans="1:12" ht="16.2" x14ac:dyDescent="0.3">
      <c r="A430" s="5">
        <v>55192</v>
      </c>
      <c r="B430" s="33" t="s">
        <v>1587</v>
      </c>
      <c r="C430" s="5" t="s">
        <v>1566</v>
      </c>
      <c r="D430" s="17">
        <v>100000</v>
      </c>
      <c r="E430" s="7" t="s">
        <v>1560</v>
      </c>
      <c r="F430" s="7">
        <v>42226</v>
      </c>
      <c r="G430" s="7">
        <v>42242</v>
      </c>
      <c r="H430" s="13">
        <v>42254</v>
      </c>
      <c r="I430" s="47" t="s">
        <v>3307</v>
      </c>
      <c r="J430" s="12">
        <v>42264</v>
      </c>
      <c r="K430" s="22" t="s">
        <v>27</v>
      </c>
      <c r="L430" s="31" t="s">
        <v>1559</v>
      </c>
    </row>
    <row r="431" spans="1:12" ht="16.2" x14ac:dyDescent="0.3">
      <c r="A431" s="5">
        <v>32994</v>
      </c>
      <c r="B431" s="5" t="s">
        <v>1578</v>
      </c>
      <c r="C431" s="5" t="s">
        <v>2</v>
      </c>
      <c r="D431" s="17">
        <v>300000</v>
      </c>
      <c r="E431" s="7" t="s">
        <v>41</v>
      </c>
      <c r="F431" s="7">
        <v>42229</v>
      </c>
      <c r="G431" s="7">
        <v>42247</v>
      </c>
      <c r="H431" s="6" t="s">
        <v>3</v>
      </c>
      <c r="I431" s="47" t="s">
        <v>3308</v>
      </c>
      <c r="J431" s="12">
        <v>42265</v>
      </c>
      <c r="K431" s="22" t="s">
        <v>25</v>
      </c>
      <c r="L431" s="31" t="s">
        <v>1490</v>
      </c>
    </row>
    <row r="432" spans="1:12" ht="16.2" x14ac:dyDescent="0.3">
      <c r="A432" s="2">
        <v>29242</v>
      </c>
      <c r="B432" s="5" t="s">
        <v>1580</v>
      </c>
      <c r="C432" s="5" t="s">
        <v>1582</v>
      </c>
      <c r="D432" s="17">
        <v>150000</v>
      </c>
      <c r="E432" s="7" t="s">
        <v>1557</v>
      </c>
      <c r="F432" s="7">
        <v>42244</v>
      </c>
      <c r="G432" s="7">
        <v>42262</v>
      </c>
      <c r="H432" s="6" t="s">
        <v>3284</v>
      </c>
      <c r="I432" s="9" t="s">
        <v>3309</v>
      </c>
      <c r="J432" s="12">
        <v>42291</v>
      </c>
      <c r="K432" s="22" t="s">
        <v>3314</v>
      </c>
      <c r="L432" s="31" t="s">
        <v>1490</v>
      </c>
    </row>
    <row r="433" spans="1:12" ht="16.2" x14ac:dyDescent="0.3">
      <c r="A433" s="5">
        <v>52891</v>
      </c>
      <c r="B433" s="5" t="s">
        <v>1574</v>
      </c>
      <c r="C433" s="5" t="s">
        <v>2</v>
      </c>
      <c r="D433" s="17">
        <v>500000</v>
      </c>
      <c r="E433" s="7" t="s">
        <v>1557</v>
      </c>
      <c r="F433" s="7">
        <v>42250</v>
      </c>
      <c r="G433" s="7">
        <v>42268</v>
      </c>
      <c r="H433" s="6" t="s">
        <v>2433</v>
      </c>
      <c r="I433" s="48" t="s">
        <v>3310</v>
      </c>
      <c r="J433" s="12">
        <v>42292</v>
      </c>
      <c r="K433" s="22" t="s">
        <v>25</v>
      </c>
      <c r="L433" s="31" t="s">
        <v>1490</v>
      </c>
    </row>
    <row r="434" spans="1:12" ht="16.2" x14ac:dyDescent="0.3">
      <c r="A434" s="5">
        <v>29243</v>
      </c>
      <c r="B434" s="5" t="s">
        <v>1581</v>
      </c>
      <c r="C434" s="5" t="s">
        <v>1588</v>
      </c>
      <c r="D434" s="17">
        <v>100000</v>
      </c>
      <c r="E434" s="7" t="s">
        <v>1557</v>
      </c>
      <c r="F434" s="7">
        <v>42244</v>
      </c>
      <c r="G434" s="7">
        <v>42262</v>
      </c>
      <c r="H434" s="6" t="s">
        <v>3285</v>
      </c>
      <c r="I434" s="48" t="s">
        <v>3311</v>
      </c>
      <c r="J434" s="12">
        <v>42292</v>
      </c>
      <c r="K434" s="22" t="s">
        <v>2485</v>
      </c>
      <c r="L434" s="31" t="s">
        <v>1490</v>
      </c>
    </row>
    <row r="435" spans="1:12" ht="16.2" x14ac:dyDescent="0.3">
      <c r="A435" s="5">
        <v>84361</v>
      </c>
      <c r="B435" s="5" t="s">
        <v>1583</v>
      </c>
      <c r="C435" s="5" t="s">
        <v>1584</v>
      </c>
      <c r="D435" s="17">
        <v>500000</v>
      </c>
      <c r="E435" s="7" t="s">
        <v>1557</v>
      </c>
      <c r="F435" s="7">
        <v>42228</v>
      </c>
      <c r="G435" s="7">
        <v>42244</v>
      </c>
      <c r="H435" s="6" t="s">
        <v>3287</v>
      </c>
      <c r="I435" s="48" t="s">
        <v>3312</v>
      </c>
      <c r="J435" s="12">
        <v>42293</v>
      </c>
      <c r="K435" s="22" t="s">
        <v>2485</v>
      </c>
      <c r="L435" s="31" t="s">
        <v>1490</v>
      </c>
    </row>
    <row r="436" spans="1:12" ht="16.2" x14ac:dyDescent="0.3">
      <c r="A436" s="5">
        <v>84311</v>
      </c>
      <c r="B436" s="5" t="s">
        <v>1561</v>
      </c>
      <c r="C436" s="6" t="s">
        <v>3573</v>
      </c>
      <c r="D436" s="17">
        <v>300000</v>
      </c>
      <c r="E436" s="7" t="s">
        <v>1562</v>
      </c>
      <c r="F436" s="7">
        <v>42222</v>
      </c>
      <c r="G436" s="7">
        <v>42240</v>
      </c>
      <c r="H436" s="6" t="s">
        <v>3288</v>
      </c>
      <c r="I436" s="47" t="s">
        <v>3313</v>
      </c>
      <c r="J436" s="12">
        <v>42293</v>
      </c>
      <c r="K436" s="22" t="s">
        <v>2697</v>
      </c>
      <c r="L436" s="31" t="s">
        <v>1559</v>
      </c>
    </row>
    <row r="437" spans="1:12" ht="16.2" x14ac:dyDescent="0.3">
      <c r="A437" s="5">
        <v>52841</v>
      </c>
      <c r="B437" s="5" t="s">
        <v>3315</v>
      </c>
      <c r="C437" s="5" t="s">
        <v>1</v>
      </c>
      <c r="D437" s="17">
        <v>200000</v>
      </c>
      <c r="E437" s="7" t="s">
        <v>1558</v>
      </c>
      <c r="F437" s="7">
        <v>42250</v>
      </c>
      <c r="G437" s="7">
        <v>42268</v>
      </c>
      <c r="H437" s="6" t="s">
        <v>3302</v>
      </c>
      <c r="I437" s="49" t="s">
        <v>3343</v>
      </c>
      <c r="J437" s="12">
        <v>42300</v>
      </c>
      <c r="K437" s="22" t="s">
        <v>25</v>
      </c>
      <c r="L437" s="31" t="s">
        <v>1490</v>
      </c>
    </row>
    <row r="438" spans="1:12" ht="16.2" x14ac:dyDescent="0.3">
      <c r="A438" s="5">
        <v>52302</v>
      </c>
      <c r="B438" s="5" t="s">
        <v>3277</v>
      </c>
      <c r="C438" s="5" t="s">
        <v>3278</v>
      </c>
      <c r="D438" s="17">
        <v>200000</v>
      </c>
      <c r="E438" s="7" t="s">
        <v>41</v>
      </c>
      <c r="F438" s="7">
        <v>42255</v>
      </c>
      <c r="G438" s="7">
        <v>42285</v>
      </c>
      <c r="H438" s="6" t="s">
        <v>2449</v>
      </c>
      <c r="I438" s="47" t="s">
        <v>3344</v>
      </c>
      <c r="J438" s="12">
        <v>42304</v>
      </c>
      <c r="K438" s="22" t="s">
        <v>25</v>
      </c>
      <c r="L438" s="31" t="s">
        <v>3279</v>
      </c>
    </row>
    <row r="439" spans="1:12" ht="16.2" x14ac:dyDescent="0.3">
      <c r="A439" s="5">
        <v>26131</v>
      </c>
      <c r="B439" s="5" t="s">
        <v>1575</v>
      </c>
      <c r="C439" s="5" t="s">
        <v>1576</v>
      </c>
      <c r="D439" s="17">
        <v>150000</v>
      </c>
      <c r="E439" s="7" t="s">
        <v>1557</v>
      </c>
      <c r="F439" s="7">
        <v>42264</v>
      </c>
      <c r="G439" s="7">
        <v>42284</v>
      </c>
      <c r="H439" s="6" t="s">
        <v>3316</v>
      </c>
      <c r="I439" s="47" t="s">
        <v>3345</v>
      </c>
      <c r="J439" s="12">
        <v>42306</v>
      </c>
      <c r="K439" s="22" t="s">
        <v>3282</v>
      </c>
      <c r="L439" s="31" t="s">
        <v>1490</v>
      </c>
    </row>
    <row r="440" spans="1:12" x14ac:dyDescent="0.3">
      <c r="A440" s="5">
        <v>35641</v>
      </c>
      <c r="B440" s="5" t="s">
        <v>3292</v>
      </c>
      <c r="C440" s="5" t="s">
        <v>3293</v>
      </c>
      <c r="D440" s="17">
        <v>200000</v>
      </c>
      <c r="E440" s="7" t="s">
        <v>3294</v>
      </c>
      <c r="F440" s="7">
        <v>42272</v>
      </c>
      <c r="G440" s="7">
        <v>42293</v>
      </c>
      <c r="H440" s="6" t="s">
        <v>3318</v>
      </c>
      <c r="I440" s="49" t="s">
        <v>3346</v>
      </c>
      <c r="J440" s="12">
        <v>42307</v>
      </c>
      <c r="K440" s="22" t="s">
        <v>3297</v>
      </c>
      <c r="L440" s="31" t="s">
        <v>1490</v>
      </c>
    </row>
    <row r="441" spans="1:12" ht="16.2" x14ac:dyDescent="0.3">
      <c r="A441" s="5">
        <v>26132</v>
      </c>
      <c r="B441" s="5" t="s">
        <v>1577</v>
      </c>
      <c r="C441" s="5" t="s">
        <v>1566</v>
      </c>
      <c r="D441" s="17">
        <v>150000</v>
      </c>
      <c r="E441" s="7" t="s">
        <v>1557</v>
      </c>
      <c r="F441" s="7">
        <v>42264</v>
      </c>
      <c r="G441" s="7">
        <v>42284</v>
      </c>
      <c r="H441" s="6" t="s">
        <v>1844</v>
      </c>
      <c r="I441" s="50" t="s">
        <v>3347</v>
      </c>
      <c r="J441" s="12">
        <v>42307</v>
      </c>
      <c r="K441" s="22" t="s">
        <v>3319</v>
      </c>
      <c r="L441" s="31" t="s">
        <v>1490</v>
      </c>
    </row>
    <row r="442" spans="1:12" ht="16.2" x14ac:dyDescent="0.3">
      <c r="A442" s="5">
        <v>41642</v>
      </c>
      <c r="B442" s="5" t="s">
        <v>3275</v>
      </c>
      <c r="C442" s="6" t="s">
        <v>1589</v>
      </c>
      <c r="D442" s="17">
        <v>1000000</v>
      </c>
      <c r="E442" s="7" t="s">
        <v>3276</v>
      </c>
      <c r="F442" s="30">
        <v>42284</v>
      </c>
      <c r="G442" s="30">
        <v>42303</v>
      </c>
      <c r="H442" s="6" t="s">
        <v>3323</v>
      </c>
      <c r="I442" s="49" t="s">
        <v>3348</v>
      </c>
      <c r="J442" s="12">
        <v>42318</v>
      </c>
      <c r="K442" s="22" t="s">
        <v>25</v>
      </c>
      <c r="L442" s="31" t="s">
        <v>1490</v>
      </c>
    </row>
    <row r="443" spans="1:12" ht="16.2" x14ac:dyDescent="0.3">
      <c r="A443" s="5">
        <v>32341</v>
      </c>
      <c r="B443" s="33" t="s">
        <v>3298</v>
      </c>
      <c r="C443" s="33" t="s">
        <v>1648</v>
      </c>
      <c r="D443" s="17">
        <v>500000</v>
      </c>
      <c r="E443" s="34" t="s">
        <v>2583</v>
      </c>
      <c r="F443" s="7">
        <v>42279</v>
      </c>
      <c r="G443" s="7">
        <v>42298</v>
      </c>
      <c r="H443" s="6" t="s">
        <v>3325</v>
      </c>
      <c r="I443" s="49" t="s">
        <v>3349</v>
      </c>
      <c r="J443" s="12">
        <v>42320</v>
      </c>
      <c r="K443" s="22" t="s">
        <v>3324</v>
      </c>
      <c r="L443" s="31" t="s">
        <v>1490</v>
      </c>
    </row>
    <row r="444" spans="1:12" ht="16.2" x14ac:dyDescent="0.3">
      <c r="A444" s="5">
        <v>32342</v>
      </c>
      <c r="B444" s="33" t="s">
        <v>3299</v>
      </c>
      <c r="C444" s="5" t="s">
        <v>3304</v>
      </c>
      <c r="D444" s="17">
        <v>500000</v>
      </c>
      <c r="E444" s="34" t="s">
        <v>2583</v>
      </c>
      <c r="F444" s="7">
        <v>42279</v>
      </c>
      <c r="G444" s="7">
        <v>42298</v>
      </c>
      <c r="H444" s="6" t="s">
        <v>3326</v>
      </c>
      <c r="I444" s="49" t="s">
        <v>3350</v>
      </c>
      <c r="J444" s="12">
        <v>42321</v>
      </c>
      <c r="K444" s="22" t="s">
        <v>3301</v>
      </c>
      <c r="L444" s="31" t="s">
        <v>1490</v>
      </c>
    </row>
    <row r="445" spans="1:12" ht="16.2" x14ac:dyDescent="0.3">
      <c r="A445" s="5">
        <v>41371</v>
      </c>
      <c r="B445" s="33" t="s">
        <v>3283</v>
      </c>
      <c r="C445" s="5" t="s">
        <v>1738</v>
      </c>
      <c r="D445" s="17">
        <v>900000</v>
      </c>
      <c r="E445" s="34" t="s">
        <v>2557</v>
      </c>
      <c r="F445" s="7">
        <v>42290</v>
      </c>
      <c r="G445" s="7">
        <v>42306</v>
      </c>
      <c r="H445" s="6" t="s">
        <v>3326</v>
      </c>
      <c r="I445" s="47" t="s">
        <v>3351</v>
      </c>
      <c r="J445" s="12">
        <v>42321</v>
      </c>
      <c r="K445" s="22" t="s">
        <v>3305</v>
      </c>
      <c r="L445" s="31" t="s">
        <v>1490</v>
      </c>
    </row>
    <row r="446" spans="1:12" ht="16.2" x14ac:dyDescent="0.3">
      <c r="A446" s="5">
        <v>24662</v>
      </c>
      <c r="B446" s="5" t="s">
        <v>1579</v>
      </c>
      <c r="C446" s="5" t="s">
        <v>49</v>
      </c>
      <c r="D446" s="17">
        <v>200000</v>
      </c>
      <c r="E446" s="7" t="s">
        <v>48</v>
      </c>
      <c r="F446" s="7">
        <v>42249</v>
      </c>
      <c r="G446" s="7">
        <v>42278</v>
      </c>
      <c r="H446" s="6" t="s">
        <v>3326</v>
      </c>
      <c r="I446" s="47" t="s">
        <v>3352</v>
      </c>
      <c r="J446" s="12">
        <v>42321</v>
      </c>
      <c r="K446" s="22" t="s">
        <v>24</v>
      </c>
      <c r="L446" s="31" t="s">
        <v>1490</v>
      </c>
    </row>
    <row r="447" spans="1:12" ht="16.2" x14ac:dyDescent="0.3">
      <c r="A447" s="5">
        <v>27261</v>
      </c>
      <c r="B447" s="5" t="s">
        <v>3289</v>
      </c>
      <c r="C447" s="5" t="s">
        <v>3290</v>
      </c>
      <c r="D447" s="17">
        <v>200000</v>
      </c>
      <c r="E447" s="7" t="s">
        <v>3291</v>
      </c>
      <c r="F447" s="30">
        <v>42283</v>
      </c>
      <c r="G447" s="30">
        <v>42300</v>
      </c>
      <c r="H447" s="6" t="s">
        <v>3327</v>
      </c>
      <c r="I447" s="47" t="s">
        <v>3353</v>
      </c>
      <c r="J447" s="12">
        <v>42327</v>
      </c>
      <c r="K447" s="22" t="s">
        <v>2697</v>
      </c>
      <c r="L447" s="31" t="s">
        <v>1490</v>
      </c>
    </row>
    <row r="448" spans="1:12" ht="16.2" x14ac:dyDescent="0.3">
      <c r="A448" s="5">
        <v>52136</v>
      </c>
      <c r="B448" s="33" t="s">
        <v>3300</v>
      </c>
      <c r="C448" s="33" t="s">
        <v>46</v>
      </c>
      <c r="D448" s="17">
        <v>500000</v>
      </c>
      <c r="E448" s="34" t="s">
        <v>46</v>
      </c>
      <c r="F448" s="7">
        <v>42279</v>
      </c>
      <c r="G448" s="7">
        <v>42298</v>
      </c>
      <c r="H448" s="6" t="s">
        <v>3332</v>
      </c>
      <c r="I448" s="9" t="s">
        <v>3435</v>
      </c>
      <c r="J448" s="12">
        <v>42328</v>
      </c>
      <c r="K448" s="22" t="s">
        <v>3333</v>
      </c>
      <c r="L448" s="31" t="s">
        <v>1490</v>
      </c>
    </row>
    <row r="449" spans="1:12" ht="16.2" x14ac:dyDescent="0.3">
      <c r="A449" s="5">
        <v>80271</v>
      </c>
      <c r="B449" s="33" t="s">
        <v>3317</v>
      </c>
      <c r="C449" s="33" t="s">
        <v>38</v>
      </c>
      <c r="D449" s="17">
        <v>300000</v>
      </c>
      <c r="E449" s="34" t="s">
        <v>39</v>
      </c>
      <c r="F449" s="7">
        <v>42292</v>
      </c>
      <c r="G449" s="7">
        <v>42310</v>
      </c>
      <c r="H449" s="6" t="s">
        <v>3342</v>
      </c>
      <c r="I449" s="9" t="s">
        <v>3436</v>
      </c>
      <c r="J449" s="12">
        <v>42335</v>
      </c>
      <c r="K449" s="22" t="s">
        <v>3297</v>
      </c>
      <c r="L449" s="31" t="s">
        <v>1490</v>
      </c>
    </row>
    <row r="450" spans="1:12" ht="16.2" x14ac:dyDescent="0.3">
      <c r="A450" s="5">
        <v>14423</v>
      </c>
      <c r="B450" s="33" t="s">
        <v>3354</v>
      </c>
      <c r="C450" s="33" t="s">
        <v>3355</v>
      </c>
      <c r="D450" s="17">
        <v>800000</v>
      </c>
      <c r="E450" s="34" t="s">
        <v>3356</v>
      </c>
      <c r="F450" s="7">
        <v>42307</v>
      </c>
      <c r="G450" s="7">
        <v>42325</v>
      </c>
      <c r="H450" s="6" t="s">
        <v>2108</v>
      </c>
      <c r="I450" s="9" t="s">
        <v>3437</v>
      </c>
      <c r="J450" s="12">
        <v>42339</v>
      </c>
      <c r="K450" s="22" t="s">
        <v>3358</v>
      </c>
      <c r="L450" s="31" t="s">
        <v>3357</v>
      </c>
    </row>
    <row r="451" spans="1:12" ht="16.2" x14ac:dyDescent="0.3">
      <c r="A451" s="5">
        <v>49791</v>
      </c>
      <c r="B451" s="33" t="s">
        <v>3339</v>
      </c>
      <c r="C451" s="5" t="s">
        <v>1738</v>
      </c>
      <c r="D451" s="17">
        <v>800000</v>
      </c>
      <c r="E451" s="34" t="s">
        <v>3340</v>
      </c>
      <c r="F451" s="7">
        <v>42319</v>
      </c>
      <c r="G451" s="7">
        <v>42335</v>
      </c>
      <c r="H451" s="6" t="s">
        <v>2518</v>
      </c>
      <c r="I451" s="9" t="s">
        <v>3438</v>
      </c>
      <c r="J451" s="12">
        <v>42360</v>
      </c>
      <c r="K451" s="22" t="s">
        <v>2485</v>
      </c>
      <c r="L451" s="31" t="s">
        <v>1490</v>
      </c>
    </row>
    <row r="452" spans="1:12" ht="16.2" x14ac:dyDescent="0.3">
      <c r="A452" s="5">
        <v>32893</v>
      </c>
      <c r="B452" s="33" t="s">
        <v>3335</v>
      </c>
      <c r="C452" s="5" t="s">
        <v>3336</v>
      </c>
      <c r="D452" s="17">
        <v>300000</v>
      </c>
      <c r="E452" s="34" t="s">
        <v>3337</v>
      </c>
      <c r="F452" s="7">
        <v>42318</v>
      </c>
      <c r="G452" s="7">
        <v>42334</v>
      </c>
      <c r="H452" s="6" t="s">
        <v>2518</v>
      </c>
      <c r="I452" s="9" t="s">
        <v>3439</v>
      </c>
      <c r="J452" s="12">
        <v>42360</v>
      </c>
      <c r="K452" s="22" t="s">
        <v>2536</v>
      </c>
      <c r="L452" s="31" t="s">
        <v>1490</v>
      </c>
    </row>
    <row r="453" spans="1:12" ht="16.2" x14ac:dyDescent="0.3">
      <c r="A453" s="5">
        <v>36111</v>
      </c>
      <c r="B453" s="33" t="s">
        <v>3341</v>
      </c>
      <c r="C453" s="5" t="s">
        <v>1738</v>
      </c>
      <c r="D453" s="17">
        <v>1200000</v>
      </c>
      <c r="E453" s="34" t="s">
        <v>2249</v>
      </c>
      <c r="F453" s="7">
        <v>42338</v>
      </c>
      <c r="G453" s="7">
        <v>42354</v>
      </c>
      <c r="H453" s="6" t="s">
        <v>3371</v>
      </c>
      <c r="I453" s="9" t="s">
        <v>3440</v>
      </c>
      <c r="J453" s="12">
        <v>42369</v>
      </c>
      <c r="K453" s="22" t="s">
        <v>24</v>
      </c>
      <c r="L453" s="31" t="s">
        <v>3364</v>
      </c>
    </row>
    <row r="454" spans="1:12" ht="16.2" x14ac:dyDescent="0.3">
      <c r="A454" s="5">
        <v>49951</v>
      </c>
      <c r="B454" s="33" t="s">
        <v>1585</v>
      </c>
      <c r="C454" s="5" t="s">
        <v>1</v>
      </c>
      <c r="D454" s="17">
        <v>320000</v>
      </c>
      <c r="E454" s="34" t="s">
        <v>43</v>
      </c>
      <c r="F454" s="30">
        <v>42307</v>
      </c>
      <c r="G454" s="30">
        <v>42325</v>
      </c>
      <c r="H454" s="6" t="s">
        <v>3371</v>
      </c>
      <c r="I454" s="9" t="s">
        <v>3441</v>
      </c>
      <c r="J454" s="12">
        <v>42373</v>
      </c>
      <c r="K454" s="22" t="s">
        <v>3297</v>
      </c>
      <c r="L454" s="31" t="s">
        <v>1490</v>
      </c>
    </row>
    <row r="455" spans="1:12" ht="16.2" x14ac:dyDescent="0.3">
      <c r="A455" s="5">
        <v>62852</v>
      </c>
      <c r="B455" s="33" t="s">
        <v>3361</v>
      </c>
      <c r="C455" s="5" t="s">
        <v>3362</v>
      </c>
      <c r="D455" s="17">
        <v>1500000</v>
      </c>
      <c r="E455" s="34" t="s">
        <v>3363</v>
      </c>
      <c r="F455" s="7">
        <v>42334</v>
      </c>
      <c r="G455" s="7">
        <v>42352</v>
      </c>
      <c r="H455" s="6" t="s">
        <v>2880</v>
      </c>
      <c r="I455" s="9" t="s">
        <v>3442</v>
      </c>
      <c r="J455" s="12">
        <v>42374</v>
      </c>
      <c r="K455" s="22" t="s">
        <v>24</v>
      </c>
      <c r="L455" s="31" t="s">
        <v>3364</v>
      </c>
    </row>
    <row r="456" spans="1:12" ht="16.2" x14ac:dyDescent="0.3">
      <c r="A456" s="5">
        <v>61842</v>
      </c>
      <c r="B456" s="33" t="s">
        <v>3328</v>
      </c>
      <c r="C456" s="5" t="s">
        <v>3329</v>
      </c>
      <c r="D456" s="17">
        <v>2000000</v>
      </c>
      <c r="E456" s="34" t="s">
        <v>2233</v>
      </c>
      <c r="F456" s="7">
        <v>42335</v>
      </c>
      <c r="G456" s="7">
        <v>42363</v>
      </c>
      <c r="H456" s="6" t="s">
        <v>3385</v>
      </c>
      <c r="I456" s="9" t="s">
        <v>3443</v>
      </c>
      <c r="J456" s="12">
        <v>42388</v>
      </c>
      <c r="K456" s="22" t="s">
        <v>2597</v>
      </c>
      <c r="L456" s="31" t="s">
        <v>3364</v>
      </c>
    </row>
    <row r="457" spans="1:12" ht="16.2" x14ac:dyDescent="0.3">
      <c r="A457" s="5">
        <v>27321</v>
      </c>
      <c r="B457" s="33" t="s">
        <v>3369</v>
      </c>
      <c r="C457" s="33" t="s">
        <v>2210</v>
      </c>
      <c r="D457" s="17">
        <v>300000</v>
      </c>
      <c r="E457" s="34" t="s">
        <v>2189</v>
      </c>
      <c r="F457" s="7">
        <v>42353</v>
      </c>
      <c r="G457" s="7">
        <v>42369</v>
      </c>
      <c r="H457" s="6" t="s">
        <v>3386</v>
      </c>
      <c r="I457" s="9" t="s">
        <v>3444</v>
      </c>
      <c r="J457" s="12">
        <v>42394</v>
      </c>
      <c r="K457" s="22" t="s">
        <v>3297</v>
      </c>
      <c r="L457" s="31" t="s">
        <v>1490</v>
      </c>
    </row>
    <row r="458" spans="1:12" ht="16.2" x14ac:dyDescent="0.3">
      <c r="A458" s="5">
        <v>17301</v>
      </c>
      <c r="B458" s="33" t="s">
        <v>3366</v>
      </c>
      <c r="C458" s="33" t="s">
        <v>2</v>
      </c>
      <c r="D458" s="17">
        <v>200000</v>
      </c>
      <c r="E458" s="34" t="s">
        <v>3071</v>
      </c>
      <c r="F458" s="7">
        <v>42363</v>
      </c>
      <c r="G458" s="7">
        <v>42382</v>
      </c>
      <c r="H458" s="6" t="s">
        <v>2920</v>
      </c>
      <c r="I458" s="9" t="s">
        <v>3445</v>
      </c>
      <c r="J458" s="12">
        <v>42402</v>
      </c>
      <c r="K458" s="22" t="s">
        <v>1573</v>
      </c>
      <c r="L458" s="31" t="s">
        <v>1490</v>
      </c>
    </row>
    <row r="459" spans="1:12" ht="16.2" x14ac:dyDescent="0.3">
      <c r="A459" s="5">
        <v>37071</v>
      </c>
      <c r="B459" s="33" t="s">
        <v>3368</v>
      </c>
      <c r="C459" s="33" t="s">
        <v>38</v>
      </c>
      <c r="D459" s="17">
        <v>650000</v>
      </c>
      <c r="E459" s="34" t="s">
        <v>2249</v>
      </c>
      <c r="F459" s="7">
        <v>42362</v>
      </c>
      <c r="G459" s="7">
        <v>42391</v>
      </c>
      <c r="H459" s="6" t="s">
        <v>3424</v>
      </c>
      <c r="I459" s="9" t="s">
        <v>3446</v>
      </c>
      <c r="J459" s="12">
        <v>42426</v>
      </c>
      <c r="K459" s="22" t="s">
        <v>24</v>
      </c>
      <c r="L459" s="31" t="s">
        <v>1490</v>
      </c>
    </row>
    <row r="460" spans="1:12" ht="16.2" x14ac:dyDescent="0.3">
      <c r="A460" s="5">
        <v>36624</v>
      </c>
      <c r="B460" s="33" t="s">
        <v>3574</v>
      </c>
      <c r="C460" s="33" t="s">
        <v>2481</v>
      </c>
      <c r="D460" s="17">
        <v>500000</v>
      </c>
      <c r="E460" s="34" t="s">
        <v>2272</v>
      </c>
      <c r="F460" s="7">
        <v>42369</v>
      </c>
      <c r="G460" s="7">
        <v>42388</v>
      </c>
      <c r="H460" s="6" t="s">
        <v>3422</v>
      </c>
      <c r="I460" s="9" t="s">
        <v>3447</v>
      </c>
      <c r="J460" s="12">
        <v>42430</v>
      </c>
      <c r="K460" s="22" t="s">
        <v>24</v>
      </c>
      <c r="L460" s="31" t="s">
        <v>1490</v>
      </c>
    </row>
    <row r="461" spans="1:12" ht="16.2" x14ac:dyDescent="0.3">
      <c r="A461" s="5">
        <v>36625</v>
      </c>
      <c r="B461" s="33" t="s">
        <v>3575</v>
      </c>
      <c r="C461" s="33" t="s">
        <v>3384</v>
      </c>
      <c r="D461" s="17">
        <v>500000</v>
      </c>
      <c r="E461" s="34" t="s">
        <v>2272</v>
      </c>
      <c r="F461" s="7">
        <v>42369</v>
      </c>
      <c r="G461" s="7">
        <v>42388</v>
      </c>
      <c r="H461" s="6" t="s">
        <v>3422</v>
      </c>
      <c r="I461" s="9" t="s">
        <v>3447</v>
      </c>
      <c r="J461" s="12">
        <v>42430</v>
      </c>
      <c r="K461" s="22" t="s">
        <v>2551</v>
      </c>
      <c r="L461" s="31" t="s">
        <v>1490</v>
      </c>
    </row>
    <row r="462" spans="1:12" ht="16.2" x14ac:dyDescent="0.3">
      <c r="A462" s="5">
        <v>36626</v>
      </c>
      <c r="B462" s="33" t="s">
        <v>3576</v>
      </c>
      <c r="C462" s="5" t="s">
        <v>3376</v>
      </c>
      <c r="D462" s="17">
        <v>1000000</v>
      </c>
      <c r="E462" s="34" t="s">
        <v>2272</v>
      </c>
      <c r="F462" s="7">
        <v>42369</v>
      </c>
      <c r="G462" s="7">
        <v>42388</v>
      </c>
      <c r="H462" s="6" t="s">
        <v>3424</v>
      </c>
      <c r="I462" s="9" t="s">
        <v>3448</v>
      </c>
      <c r="J462" s="12">
        <v>42431</v>
      </c>
      <c r="K462" s="22" t="s">
        <v>3383</v>
      </c>
      <c r="L462" s="31" t="s">
        <v>1490</v>
      </c>
    </row>
    <row r="463" spans="1:12" ht="16.2" x14ac:dyDescent="0.3">
      <c r="A463" s="5">
        <v>84371</v>
      </c>
      <c r="B463" s="33" t="s">
        <v>3359</v>
      </c>
      <c r="C463" s="33" t="s">
        <v>2455</v>
      </c>
      <c r="D463" s="17">
        <v>250000</v>
      </c>
      <c r="E463" s="34" t="s">
        <v>43</v>
      </c>
      <c r="F463" s="7">
        <v>42349</v>
      </c>
      <c r="G463" s="7">
        <v>42367</v>
      </c>
      <c r="H463" s="6" t="s">
        <v>3427</v>
      </c>
      <c r="I463" s="9" t="s">
        <v>3449</v>
      </c>
      <c r="J463" s="12">
        <v>42440</v>
      </c>
      <c r="K463" s="22" t="s">
        <v>2485</v>
      </c>
      <c r="L463" s="31" t="s">
        <v>1490</v>
      </c>
    </row>
    <row r="464" spans="1:12" ht="16.2" x14ac:dyDescent="0.3">
      <c r="A464" s="5">
        <v>64321</v>
      </c>
      <c r="B464" s="33" t="s">
        <v>3370</v>
      </c>
      <c r="C464" s="33" t="s">
        <v>2455</v>
      </c>
      <c r="D464" s="17">
        <v>180000</v>
      </c>
      <c r="E464" s="34" t="s">
        <v>43</v>
      </c>
      <c r="F464" s="7">
        <v>42366</v>
      </c>
      <c r="G464" s="7">
        <v>42387</v>
      </c>
      <c r="H464" s="6" t="s">
        <v>4</v>
      </c>
      <c r="I464" s="9" t="s">
        <v>3450</v>
      </c>
      <c r="J464" s="12">
        <v>42440</v>
      </c>
      <c r="K464" s="22" t="s">
        <v>3297</v>
      </c>
      <c r="L464" s="31" t="s">
        <v>1490</v>
      </c>
    </row>
    <row r="465" spans="1:12" ht="16.2" x14ac:dyDescent="0.3">
      <c r="A465" s="5">
        <v>45501</v>
      </c>
      <c r="B465" s="33" t="s">
        <v>3373</v>
      </c>
      <c r="C465" s="33" t="s">
        <v>3374</v>
      </c>
      <c r="D465" s="17">
        <v>150000</v>
      </c>
      <c r="E465" s="34" t="s">
        <v>3375</v>
      </c>
      <c r="F465" s="7">
        <v>42368</v>
      </c>
      <c r="G465" s="7">
        <v>42388</v>
      </c>
      <c r="H465" s="6" t="s">
        <v>3426</v>
      </c>
      <c r="I465" s="9" t="s">
        <v>3451</v>
      </c>
      <c r="J465" s="12">
        <v>42443</v>
      </c>
      <c r="K465" s="22" t="s">
        <v>3297</v>
      </c>
      <c r="L465" s="31" t="s">
        <v>1490</v>
      </c>
    </row>
    <row r="466" spans="1:12" ht="16.2" x14ac:dyDescent="0.3">
      <c r="A466" s="5">
        <v>84372</v>
      </c>
      <c r="B466" s="33" t="s">
        <v>3360</v>
      </c>
      <c r="C466" s="5" t="s">
        <v>2</v>
      </c>
      <c r="D466" s="17">
        <v>250000</v>
      </c>
      <c r="E466" s="34" t="s">
        <v>43</v>
      </c>
      <c r="F466" s="7">
        <v>42349</v>
      </c>
      <c r="G466" s="7">
        <v>42367</v>
      </c>
      <c r="H466" s="6" t="s">
        <v>3427</v>
      </c>
      <c r="I466" s="9" t="s">
        <v>3452</v>
      </c>
      <c r="J466" s="12">
        <v>42443</v>
      </c>
      <c r="K466" s="22" t="s">
        <v>3297</v>
      </c>
      <c r="L466" s="31" t="s">
        <v>1490</v>
      </c>
    </row>
    <row r="467" spans="1:12" ht="16.2" x14ac:dyDescent="0.3">
      <c r="A467" s="5">
        <v>49064</v>
      </c>
      <c r="B467" s="33" t="s">
        <v>3334</v>
      </c>
      <c r="C467" s="5" t="s">
        <v>2</v>
      </c>
      <c r="D467" s="17">
        <v>1000000</v>
      </c>
      <c r="E467" s="34" t="s">
        <v>1501</v>
      </c>
      <c r="F467" s="7">
        <v>42353</v>
      </c>
      <c r="G467" s="7">
        <v>42369</v>
      </c>
      <c r="H467" s="6" t="s">
        <v>3428</v>
      </c>
      <c r="I467" s="9" t="s">
        <v>3453</v>
      </c>
      <c r="J467" s="12">
        <v>42444</v>
      </c>
      <c r="K467" s="22" t="s">
        <v>2877</v>
      </c>
      <c r="L467" s="31" t="s">
        <v>1490</v>
      </c>
    </row>
    <row r="468" spans="1:12" ht="16.2" x14ac:dyDescent="0.3">
      <c r="A468" s="5">
        <v>61262</v>
      </c>
      <c r="B468" s="33" t="s">
        <v>3338</v>
      </c>
      <c r="C468" s="33" t="s">
        <v>3367</v>
      </c>
      <c r="D468" s="17">
        <v>250000</v>
      </c>
      <c r="E468" s="34" t="s">
        <v>1492</v>
      </c>
      <c r="F468" s="7">
        <v>42346</v>
      </c>
      <c r="G468" s="7">
        <v>42362</v>
      </c>
      <c r="H468" s="6" t="s">
        <v>3429</v>
      </c>
      <c r="I468" s="9" t="s">
        <v>3454</v>
      </c>
      <c r="J468" s="12">
        <v>42453</v>
      </c>
      <c r="K468" s="22" t="s">
        <v>2485</v>
      </c>
      <c r="L468" s="31" t="s">
        <v>1490</v>
      </c>
    </row>
    <row r="469" spans="1:12" ht="16.2" x14ac:dyDescent="0.3">
      <c r="A469" s="5">
        <v>33222</v>
      </c>
      <c r="B469" s="33" t="s">
        <v>3380</v>
      </c>
      <c r="C469" s="33" t="s">
        <v>3381</v>
      </c>
      <c r="D469" s="35">
        <v>2</v>
      </c>
      <c r="E469" s="34" t="s">
        <v>3382</v>
      </c>
      <c r="F469" s="7">
        <v>42368</v>
      </c>
      <c r="G469" s="7">
        <v>42387</v>
      </c>
      <c r="H469" s="5" t="s">
        <v>4</v>
      </c>
      <c r="I469" s="9" t="s">
        <v>3571</v>
      </c>
      <c r="J469" s="12">
        <v>42454</v>
      </c>
      <c r="K469" s="6"/>
      <c r="L469" s="36" t="s">
        <v>1490</v>
      </c>
    </row>
    <row r="470" spans="1:12" ht="16.2" x14ac:dyDescent="0.3">
      <c r="A470" s="5">
        <v>62755</v>
      </c>
      <c r="B470" s="33" t="s">
        <v>3377</v>
      </c>
      <c r="C470" s="33" t="s">
        <v>3378</v>
      </c>
      <c r="D470" s="35">
        <v>2</v>
      </c>
      <c r="E470" s="34" t="s">
        <v>3379</v>
      </c>
      <c r="F470" s="7">
        <v>42369</v>
      </c>
      <c r="G470" s="7">
        <v>42388</v>
      </c>
      <c r="H470" s="6" t="s">
        <v>3430</v>
      </c>
      <c r="I470" s="39" t="s">
        <v>3484</v>
      </c>
      <c r="J470" s="12">
        <v>42459</v>
      </c>
      <c r="K470" s="22" t="s">
        <v>1563</v>
      </c>
      <c r="L470" s="31" t="s">
        <v>1564</v>
      </c>
    </row>
    <row r="471" spans="1:12" ht="16.2" x14ac:dyDescent="0.3">
      <c r="A471" s="5">
        <v>22301</v>
      </c>
      <c r="B471" s="33" t="s">
        <v>3330</v>
      </c>
      <c r="C471" s="33" t="s">
        <v>2481</v>
      </c>
      <c r="D471" s="35">
        <v>0.75</v>
      </c>
      <c r="E471" s="34" t="s">
        <v>2456</v>
      </c>
      <c r="F471" s="7">
        <v>42366</v>
      </c>
      <c r="G471" s="7">
        <v>42395</v>
      </c>
      <c r="H471" s="6" t="s">
        <v>3431</v>
      </c>
      <c r="I471" s="39" t="s">
        <v>3437</v>
      </c>
      <c r="J471" s="12">
        <v>42466</v>
      </c>
      <c r="K471" s="22" t="s">
        <v>2747</v>
      </c>
      <c r="L471" s="31" t="s">
        <v>1490</v>
      </c>
    </row>
    <row r="472" spans="1:12" ht="16.2" x14ac:dyDescent="0.3">
      <c r="A472" s="5">
        <v>22302</v>
      </c>
      <c r="B472" s="33" t="s">
        <v>3331</v>
      </c>
      <c r="C472" s="33" t="s">
        <v>2241</v>
      </c>
      <c r="D472" s="35">
        <v>0.75</v>
      </c>
      <c r="E472" s="34" t="s">
        <v>2456</v>
      </c>
      <c r="F472" s="7">
        <v>42366</v>
      </c>
      <c r="G472" s="7">
        <v>42395</v>
      </c>
      <c r="H472" s="6" t="s">
        <v>3431</v>
      </c>
      <c r="I472" s="39" t="s">
        <v>3437</v>
      </c>
      <c r="J472" s="12">
        <v>42466</v>
      </c>
      <c r="K472" s="22" t="s">
        <v>2747</v>
      </c>
      <c r="L472" s="31" t="s">
        <v>1490</v>
      </c>
    </row>
    <row r="473" spans="1:12" ht="16.2" x14ac:dyDescent="0.3">
      <c r="A473" s="5">
        <v>22303</v>
      </c>
      <c r="B473" s="33" t="s">
        <v>3365</v>
      </c>
      <c r="C473" s="33" t="s">
        <v>1</v>
      </c>
      <c r="D473" s="35">
        <v>0.5</v>
      </c>
      <c r="E473" s="34" t="s">
        <v>2456</v>
      </c>
      <c r="F473" s="7">
        <v>42366</v>
      </c>
      <c r="G473" s="7">
        <v>42395</v>
      </c>
      <c r="H473" s="6" t="s">
        <v>3431</v>
      </c>
      <c r="I473" s="39" t="s">
        <v>3437</v>
      </c>
      <c r="J473" s="12">
        <v>42467</v>
      </c>
      <c r="K473" s="22" t="s">
        <v>2485</v>
      </c>
      <c r="L473" s="31" t="s">
        <v>1490</v>
      </c>
    </row>
    <row r="474" spans="1:12" ht="16.2" x14ac:dyDescent="0.3">
      <c r="A474" s="5">
        <v>62694</v>
      </c>
      <c r="B474" s="33" t="s">
        <v>3423</v>
      </c>
      <c r="C474" s="5" t="s">
        <v>1738</v>
      </c>
      <c r="D474" s="37">
        <v>16</v>
      </c>
      <c r="E474" s="34" t="s">
        <v>3071</v>
      </c>
      <c r="F474" s="7">
        <v>42438</v>
      </c>
      <c r="G474" s="7">
        <v>42454</v>
      </c>
      <c r="H474" s="6" t="s">
        <v>3460</v>
      </c>
      <c r="I474" s="39" t="s">
        <v>3485</v>
      </c>
      <c r="J474" s="12">
        <v>42472</v>
      </c>
      <c r="K474" s="22" t="s">
        <v>3459</v>
      </c>
      <c r="L474" s="31" t="s">
        <v>3461</v>
      </c>
    </row>
    <row r="475" spans="1:12" ht="16.2" x14ac:dyDescent="0.3">
      <c r="A475" s="5">
        <v>45343</v>
      </c>
      <c r="B475" s="33" t="s">
        <v>3457</v>
      </c>
      <c r="C475" s="33" t="s">
        <v>2817</v>
      </c>
      <c r="D475" s="5">
        <v>2.5</v>
      </c>
      <c r="E475" s="33" t="s">
        <v>1501</v>
      </c>
      <c r="F475" s="7">
        <v>42453</v>
      </c>
      <c r="G475" s="7">
        <v>42473</v>
      </c>
      <c r="H475" s="6" t="s">
        <v>3462</v>
      </c>
      <c r="I475" s="39" t="s">
        <v>3486</v>
      </c>
      <c r="J475" s="12">
        <v>42482</v>
      </c>
      <c r="K475" s="22" t="s">
        <v>25</v>
      </c>
      <c r="L475" s="31" t="s">
        <v>1490</v>
      </c>
    </row>
    <row r="476" spans="1:12" ht="16.2" x14ac:dyDescent="0.3">
      <c r="A476" s="5">
        <v>98023</v>
      </c>
      <c r="B476" s="33" t="s">
        <v>3434</v>
      </c>
      <c r="C476" s="5" t="s">
        <v>1</v>
      </c>
      <c r="D476" s="5">
        <v>7</v>
      </c>
      <c r="E476" s="33" t="s">
        <v>2189</v>
      </c>
      <c r="F476" s="7">
        <v>42452</v>
      </c>
      <c r="G476" s="7">
        <v>42472</v>
      </c>
      <c r="H476" s="6" t="s">
        <v>3466</v>
      </c>
      <c r="I476" s="39" t="s">
        <v>3487</v>
      </c>
      <c r="J476" s="12">
        <v>42493</v>
      </c>
      <c r="K476" s="22" t="s">
        <v>2485</v>
      </c>
      <c r="L476" s="31" t="s">
        <v>1490</v>
      </c>
    </row>
    <row r="477" spans="1:12" ht="16.2" x14ac:dyDescent="0.3">
      <c r="A477" s="5">
        <v>64142</v>
      </c>
      <c r="B477" s="33" t="s">
        <v>3425</v>
      </c>
      <c r="C477" s="5" t="s">
        <v>1738</v>
      </c>
      <c r="D477" s="5">
        <v>18</v>
      </c>
      <c r="E477" s="33" t="s">
        <v>2249</v>
      </c>
      <c r="F477" s="7">
        <v>42466</v>
      </c>
      <c r="G477" s="7">
        <v>42482</v>
      </c>
      <c r="H477" s="6" t="s">
        <v>3477</v>
      </c>
      <c r="I477" s="40" t="s">
        <v>3558</v>
      </c>
      <c r="J477" s="12">
        <v>42503</v>
      </c>
      <c r="K477" s="22" t="s">
        <v>29</v>
      </c>
      <c r="L477" s="31" t="s">
        <v>1564</v>
      </c>
    </row>
    <row r="478" spans="1:12" ht="16.2" x14ac:dyDescent="0.3">
      <c r="A478" s="5">
        <v>33242</v>
      </c>
      <c r="B478" s="33" t="s">
        <v>3432</v>
      </c>
      <c r="C478" s="33" t="s">
        <v>3456</v>
      </c>
      <c r="D478" s="5">
        <v>3</v>
      </c>
      <c r="E478" s="33" t="s">
        <v>1492</v>
      </c>
      <c r="F478" s="7">
        <v>42468</v>
      </c>
      <c r="G478" s="7">
        <v>42486</v>
      </c>
      <c r="H478" s="6" t="s">
        <v>3478</v>
      </c>
      <c r="I478" s="40" t="s">
        <v>3559</v>
      </c>
      <c r="J478" s="12">
        <v>42507</v>
      </c>
      <c r="K478" s="22" t="s">
        <v>2485</v>
      </c>
      <c r="L478" s="39" t="s">
        <v>1490</v>
      </c>
    </row>
    <row r="479" spans="1:12" ht="16.2" x14ac:dyDescent="0.3">
      <c r="A479" s="5">
        <v>22312</v>
      </c>
      <c r="B479" s="33" t="s">
        <v>3577</v>
      </c>
      <c r="C479" s="5" t="s">
        <v>3463</v>
      </c>
      <c r="D479" s="5">
        <v>7</v>
      </c>
      <c r="E479" s="33" t="s">
        <v>2131</v>
      </c>
      <c r="F479" s="7">
        <v>42473</v>
      </c>
      <c r="G479" s="7">
        <v>42489</v>
      </c>
      <c r="H479" s="6" t="s">
        <v>3488</v>
      </c>
      <c r="I479" s="40" t="s">
        <v>3560</v>
      </c>
      <c r="J479" s="12">
        <v>42513</v>
      </c>
      <c r="K479" s="22" t="s">
        <v>2485</v>
      </c>
      <c r="L479" s="39" t="s">
        <v>1490</v>
      </c>
    </row>
    <row r="480" spans="1:12" ht="16.2" x14ac:dyDescent="0.3">
      <c r="A480" s="5">
        <v>81128</v>
      </c>
      <c r="B480" s="33" t="s">
        <v>3464</v>
      </c>
      <c r="C480" s="33" t="s">
        <v>3506</v>
      </c>
      <c r="D480" s="5">
        <v>10</v>
      </c>
      <c r="E480" s="33" t="s">
        <v>3465</v>
      </c>
      <c r="F480" s="7">
        <v>42472</v>
      </c>
      <c r="G480" s="7">
        <v>42488</v>
      </c>
      <c r="H480" s="6" t="s">
        <v>3503</v>
      </c>
      <c r="I480" s="39" t="s">
        <v>2525</v>
      </c>
      <c r="J480" s="12">
        <v>42521</v>
      </c>
      <c r="K480" s="22" t="s">
        <v>2485</v>
      </c>
      <c r="L480" s="39" t="s">
        <v>1490</v>
      </c>
    </row>
    <row r="481" spans="1:12" ht="16.2" x14ac:dyDescent="0.3">
      <c r="A481" s="5">
        <v>83493</v>
      </c>
      <c r="B481" s="33" t="s">
        <v>3467</v>
      </c>
      <c r="C481" s="5" t="s">
        <v>3468</v>
      </c>
      <c r="D481" s="5">
        <v>15</v>
      </c>
      <c r="E481" s="33" t="s">
        <v>2249</v>
      </c>
      <c r="F481" s="7">
        <v>42482</v>
      </c>
      <c r="G481" s="7">
        <v>42501</v>
      </c>
      <c r="H481" s="6" t="s">
        <v>3505</v>
      </c>
      <c r="I481" s="39" t="s">
        <v>3561</v>
      </c>
      <c r="J481" s="12">
        <v>42524</v>
      </c>
      <c r="K481" s="22" t="s">
        <v>2597</v>
      </c>
      <c r="L481" s="39" t="s">
        <v>1564</v>
      </c>
    </row>
    <row r="482" spans="1:12" ht="16.2" x14ac:dyDescent="0.3">
      <c r="A482" s="5">
        <v>24194</v>
      </c>
      <c r="B482" s="33" t="s">
        <v>3433</v>
      </c>
      <c r="C482" s="33" t="s">
        <v>2487</v>
      </c>
      <c r="D482" s="5">
        <v>5</v>
      </c>
      <c r="E482" s="33" t="s">
        <v>2583</v>
      </c>
      <c r="F482" s="7">
        <v>42478</v>
      </c>
      <c r="G482" s="7">
        <v>42495</v>
      </c>
      <c r="H482" s="6" t="s">
        <v>1688</v>
      </c>
      <c r="I482" s="39" t="s">
        <v>3562</v>
      </c>
      <c r="J482" s="12">
        <v>42536</v>
      </c>
      <c r="K482" s="22" t="s">
        <v>25</v>
      </c>
      <c r="L482" s="39" t="s">
        <v>1490</v>
      </c>
    </row>
    <row r="483" spans="1:12" ht="16.2" x14ac:dyDescent="0.3">
      <c r="A483" s="5">
        <v>27072</v>
      </c>
      <c r="B483" s="33" t="s">
        <v>3455</v>
      </c>
      <c r="C483" s="5" t="s">
        <v>1738</v>
      </c>
      <c r="D483" s="5">
        <v>15</v>
      </c>
      <c r="E483" s="33" t="s">
        <v>2583</v>
      </c>
      <c r="F483" s="7">
        <v>42499</v>
      </c>
      <c r="G483" s="7">
        <v>42515</v>
      </c>
      <c r="H483" s="6" t="s">
        <v>1706</v>
      </c>
      <c r="I483" s="39" t="s">
        <v>3563</v>
      </c>
      <c r="J483" s="12">
        <v>42537</v>
      </c>
      <c r="K483" s="22" t="s">
        <v>24</v>
      </c>
      <c r="L483" s="39" t="s">
        <v>1564</v>
      </c>
    </row>
    <row r="484" spans="1:12" ht="16.2" x14ac:dyDescent="0.3">
      <c r="A484" s="5">
        <v>80112</v>
      </c>
      <c r="B484" s="33" t="s">
        <v>3472</v>
      </c>
      <c r="C484" s="5" t="s">
        <v>3473</v>
      </c>
      <c r="D484" s="5">
        <v>1.5</v>
      </c>
      <c r="E484" s="33" t="s">
        <v>3474</v>
      </c>
      <c r="F484" s="7">
        <v>42489</v>
      </c>
      <c r="G484" s="7">
        <v>42508</v>
      </c>
      <c r="H484" s="6" t="s">
        <v>1706</v>
      </c>
      <c r="I484" s="39" t="s">
        <v>3564</v>
      </c>
      <c r="J484" s="12">
        <v>42542</v>
      </c>
      <c r="K484" s="22" t="s">
        <v>2877</v>
      </c>
      <c r="L484" s="39" t="s">
        <v>3475</v>
      </c>
    </row>
    <row r="485" spans="1:12" ht="16.2" x14ac:dyDescent="0.3">
      <c r="A485" s="5">
        <v>80113</v>
      </c>
      <c r="B485" s="33" t="s">
        <v>3476</v>
      </c>
      <c r="C485" s="5" t="s">
        <v>1</v>
      </c>
      <c r="D485" s="5">
        <v>1.5</v>
      </c>
      <c r="E485" s="33" t="s">
        <v>3474</v>
      </c>
      <c r="F485" s="7">
        <v>42489</v>
      </c>
      <c r="G485" s="7">
        <v>42508</v>
      </c>
      <c r="H485" s="6" t="s">
        <v>3507</v>
      </c>
      <c r="I485" s="39" t="s">
        <v>2906</v>
      </c>
      <c r="J485" s="12">
        <v>42543</v>
      </c>
      <c r="K485" s="22" t="s">
        <v>2697</v>
      </c>
      <c r="L485" s="39" t="s">
        <v>3475</v>
      </c>
    </row>
    <row r="486" spans="1:12" ht="16.2" x14ac:dyDescent="0.3">
      <c r="A486" s="5">
        <v>23671</v>
      </c>
      <c r="B486" s="33" t="s">
        <v>3479</v>
      </c>
      <c r="C486" s="5" t="s">
        <v>1572</v>
      </c>
      <c r="D486" s="5">
        <v>5</v>
      </c>
      <c r="E486" s="33" t="s">
        <v>3480</v>
      </c>
      <c r="F486" s="7">
        <v>42494</v>
      </c>
      <c r="G486" s="7">
        <v>42510</v>
      </c>
      <c r="H486" s="13">
        <v>42545</v>
      </c>
      <c r="I486" s="39" t="s">
        <v>3565</v>
      </c>
      <c r="J486" s="12">
        <v>42557</v>
      </c>
      <c r="K486" s="22" t="s">
        <v>2551</v>
      </c>
      <c r="L486" s="39" t="s">
        <v>3481</v>
      </c>
    </row>
    <row r="487" spans="1:12" ht="16.2" x14ac:dyDescent="0.3">
      <c r="A487" s="5">
        <v>23672</v>
      </c>
      <c r="B487" s="33" t="s">
        <v>3482</v>
      </c>
      <c r="C487" s="5" t="s">
        <v>3483</v>
      </c>
      <c r="D487" s="5">
        <v>2</v>
      </c>
      <c r="E487" s="33" t="s">
        <v>3480</v>
      </c>
      <c r="F487" s="7">
        <v>42494</v>
      </c>
      <c r="G487" s="7">
        <v>42510</v>
      </c>
      <c r="H487" s="13">
        <v>42545</v>
      </c>
      <c r="I487" s="39" t="s">
        <v>3566</v>
      </c>
      <c r="J487" s="12">
        <v>42558</v>
      </c>
      <c r="K487" s="22" t="s">
        <v>2329</v>
      </c>
      <c r="L487" s="39" t="s">
        <v>3481</v>
      </c>
    </row>
    <row r="488" spans="1:12" ht="16.2" x14ac:dyDescent="0.3">
      <c r="A488" s="5">
        <v>30365</v>
      </c>
      <c r="B488" s="33" t="s">
        <v>3469</v>
      </c>
      <c r="C488" s="5" t="s">
        <v>3470</v>
      </c>
      <c r="D488" s="5">
        <v>15</v>
      </c>
      <c r="E488" s="33" t="s">
        <v>3471</v>
      </c>
      <c r="F488" s="7">
        <v>42485</v>
      </c>
      <c r="G488" s="7">
        <v>42502</v>
      </c>
      <c r="H488" s="6" t="s">
        <v>3518</v>
      </c>
      <c r="I488" s="39" t="s">
        <v>3567</v>
      </c>
      <c r="J488" s="12">
        <v>42558</v>
      </c>
      <c r="K488" s="22" t="s">
        <v>24</v>
      </c>
      <c r="L488" s="39" t="s">
        <v>1490</v>
      </c>
    </row>
    <row r="489" spans="1:12" ht="16.2" x14ac:dyDescent="0.3">
      <c r="A489" s="5">
        <v>62907</v>
      </c>
      <c r="B489" s="33" t="s">
        <v>3510</v>
      </c>
      <c r="C489" s="33" t="s">
        <v>3511</v>
      </c>
      <c r="D489" s="5">
        <v>2</v>
      </c>
      <c r="E489" s="33" t="s">
        <v>3512</v>
      </c>
      <c r="F489" s="7">
        <v>42524</v>
      </c>
      <c r="G489" s="7">
        <v>42543</v>
      </c>
      <c r="H489" s="6" t="s">
        <v>3519</v>
      </c>
      <c r="I489" s="39" t="s">
        <v>3568</v>
      </c>
      <c r="J489" s="12">
        <v>42558</v>
      </c>
      <c r="K489" s="22" t="s">
        <v>3515</v>
      </c>
      <c r="L489" s="39" t="s">
        <v>3513</v>
      </c>
    </row>
    <row r="490" spans="1:12" ht="16.2" x14ac:dyDescent="0.3">
      <c r="A490" s="5">
        <v>41711</v>
      </c>
      <c r="B490" s="33" t="s">
        <v>3286</v>
      </c>
      <c r="C490" s="33" t="s">
        <v>2210</v>
      </c>
      <c r="D490" s="5">
        <v>2</v>
      </c>
      <c r="E490" s="33" t="s">
        <v>2583</v>
      </c>
      <c r="F490" s="7">
        <v>42520</v>
      </c>
      <c r="G490" s="7">
        <v>42549</v>
      </c>
      <c r="H490" s="6" t="s">
        <v>2040</v>
      </c>
      <c r="I490" s="2" t="s">
        <v>3569</v>
      </c>
      <c r="J490" s="12">
        <v>42587</v>
      </c>
      <c r="K490" s="22" t="s">
        <v>2485</v>
      </c>
      <c r="L490" s="39" t="s">
        <v>1490</v>
      </c>
    </row>
    <row r="491" spans="1:12" ht="16.2" x14ac:dyDescent="0.3">
      <c r="A491" s="5">
        <v>20691</v>
      </c>
      <c r="B491" s="33" t="s">
        <v>3527</v>
      </c>
      <c r="C491" s="33" t="s">
        <v>3528</v>
      </c>
      <c r="D491" s="5">
        <v>3</v>
      </c>
      <c r="E491" s="33" t="s">
        <v>3529</v>
      </c>
      <c r="F491" s="7">
        <v>42552</v>
      </c>
      <c r="G491" s="7">
        <v>42570</v>
      </c>
      <c r="H491" s="6" t="s">
        <v>1770</v>
      </c>
      <c r="I491" s="2" t="s">
        <v>2906</v>
      </c>
      <c r="J491" s="12">
        <v>42590</v>
      </c>
      <c r="K491" s="22" t="s">
        <v>25</v>
      </c>
      <c r="L491" s="31" t="s">
        <v>1490</v>
      </c>
    </row>
    <row r="492" spans="1:12" ht="16.2" x14ac:dyDescent="0.3">
      <c r="A492" s="5">
        <v>20692</v>
      </c>
      <c r="B492" s="33" t="s">
        <v>3530</v>
      </c>
      <c r="C492" s="33" t="s">
        <v>3531</v>
      </c>
      <c r="D492" s="5">
        <v>1</v>
      </c>
      <c r="E492" s="33" t="s">
        <v>3529</v>
      </c>
      <c r="F492" s="7">
        <v>42552</v>
      </c>
      <c r="G492" s="7">
        <v>42570</v>
      </c>
      <c r="H492" s="6" t="s">
        <v>3546</v>
      </c>
      <c r="I492" s="2" t="s">
        <v>2906</v>
      </c>
      <c r="J492" s="12">
        <v>42591</v>
      </c>
      <c r="K492" s="22" t="s">
        <v>2697</v>
      </c>
      <c r="L492" s="31" t="s">
        <v>1490</v>
      </c>
    </row>
    <row r="493" spans="1:12" ht="16.2" x14ac:dyDescent="0.3">
      <c r="A493" s="5">
        <v>32022</v>
      </c>
      <c r="B493" s="33" t="s">
        <v>3516</v>
      </c>
      <c r="C493" s="33" t="s">
        <v>2417</v>
      </c>
      <c r="D493" s="5">
        <v>3</v>
      </c>
      <c r="E493" s="33" t="s">
        <v>2194</v>
      </c>
      <c r="F493" s="7">
        <v>42538</v>
      </c>
      <c r="G493" s="7">
        <v>42566</v>
      </c>
      <c r="H493" s="6" t="s">
        <v>3550</v>
      </c>
      <c r="I493" s="2" t="s">
        <v>3570</v>
      </c>
      <c r="J493" s="12">
        <v>42621</v>
      </c>
      <c r="K493" s="22" t="s">
        <v>26</v>
      </c>
      <c r="L493" s="39" t="s">
        <v>1490</v>
      </c>
    </row>
    <row r="494" spans="1:12" ht="16.2" x14ac:dyDescent="0.3">
      <c r="A494" s="5">
        <v>30334</v>
      </c>
      <c r="B494" s="33" t="s">
        <v>3537</v>
      </c>
      <c r="C494" s="33" t="s">
        <v>1</v>
      </c>
      <c r="D494" s="5">
        <v>2</v>
      </c>
      <c r="E494" s="38" t="s">
        <v>1699</v>
      </c>
      <c r="F494" s="7">
        <v>42557</v>
      </c>
      <c r="G494" s="7">
        <v>42576</v>
      </c>
      <c r="H494" s="6" t="s">
        <v>3547</v>
      </c>
      <c r="I494" s="51" t="s">
        <v>3578</v>
      </c>
      <c r="J494" s="12">
        <v>42604</v>
      </c>
      <c r="K494" s="32" t="s">
        <v>3540</v>
      </c>
      <c r="L494" s="31" t="s">
        <v>1490</v>
      </c>
    </row>
    <row r="495" spans="1:12" ht="16.2" x14ac:dyDescent="0.3">
      <c r="A495" s="5">
        <v>61963</v>
      </c>
      <c r="B495" s="33" t="s">
        <v>3541</v>
      </c>
      <c r="C495" s="33" t="s">
        <v>2</v>
      </c>
      <c r="D495" s="5">
        <v>5</v>
      </c>
      <c r="E495" s="38" t="s">
        <v>2583</v>
      </c>
      <c r="F495" s="7">
        <v>42565</v>
      </c>
      <c r="G495" s="7">
        <v>42583</v>
      </c>
      <c r="H495" s="6" t="s">
        <v>1787</v>
      </c>
      <c r="I495" s="52" t="s">
        <v>3579</v>
      </c>
      <c r="J495" s="12">
        <v>42604</v>
      </c>
      <c r="K495" s="32" t="s">
        <v>24</v>
      </c>
      <c r="L495" s="31" t="s">
        <v>1490</v>
      </c>
    </row>
    <row r="496" spans="1:12" ht="16.2" x14ac:dyDescent="0.3">
      <c r="A496" s="5">
        <v>89161</v>
      </c>
      <c r="B496" s="33" t="s">
        <v>3548</v>
      </c>
      <c r="C496" s="33" t="s">
        <v>1</v>
      </c>
      <c r="D496" s="5" t="s">
        <v>3549</v>
      </c>
      <c r="E496" s="38" t="s">
        <v>2249</v>
      </c>
      <c r="F496" s="7">
        <v>42604</v>
      </c>
      <c r="G496" s="7">
        <v>42620</v>
      </c>
      <c r="H496" s="6" t="s">
        <v>3581</v>
      </c>
      <c r="I496" s="2" t="s">
        <v>3586</v>
      </c>
      <c r="J496" s="12">
        <v>42643</v>
      </c>
      <c r="K496" s="32" t="s">
        <v>24</v>
      </c>
      <c r="L496" s="31" t="s">
        <v>1490</v>
      </c>
    </row>
    <row r="497" spans="1:12" customFormat="1" ht="16.2" x14ac:dyDescent="0.3">
      <c r="A497" s="5">
        <v>62908</v>
      </c>
      <c r="B497" s="33" t="s">
        <v>3514</v>
      </c>
      <c r="C497" s="5" t="s">
        <v>3517</v>
      </c>
      <c r="D497" s="5">
        <v>3</v>
      </c>
      <c r="E497" s="38" t="s">
        <v>3512</v>
      </c>
      <c r="F497" s="7">
        <v>42524</v>
      </c>
      <c r="G497" s="7">
        <v>42543</v>
      </c>
      <c r="H497" s="6" t="s">
        <v>3519</v>
      </c>
      <c r="I497" s="39" t="s">
        <v>3568</v>
      </c>
      <c r="J497" s="12">
        <v>42559</v>
      </c>
      <c r="K497" s="32" t="s">
        <v>3066</v>
      </c>
      <c r="L497" s="39" t="s">
        <v>3513</v>
      </c>
    </row>
    <row r="498" spans="1:12" ht="16.2" x14ac:dyDescent="0.3">
      <c r="A498" s="5">
        <v>30334</v>
      </c>
      <c r="B498" s="33" t="s">
        <v>3537</v>
      </c>
      <c r="C498" s="33" t="s">
        <v>3538</v>
      </c>
      <c r="D498" s="5">
        <v>2</v>
      </c>
      <c r="E498" s="38" t="s">
        <v>3539</v>
      </c>
      <c r="F498" s="7">
        <v>42557</v>
      </c>
      <c r="G498" s="7">
        <v>42576</v>
      </c>
      <c r="H498" s="6" t="s">
        <v>3547</v>
      </c>
      <c r="I498" s="2" t="s">
        <v>3578</v>
      </c>
      <c r="J498" s="12">
        <v>42604</v>
      </c>
      <c r="K498" s="32" t="s">
        <v>3540</v>
      </c>
      <c r="L498" s="31" t="s">
        <v>3520</v>
      </c>
    </row>
    <row r="499" spans="1:12" ht="16.2" x14ac:dyDescent="0.3">
      <c r="A499" s="5">
        <v>61963</v>
      </c>
      <c r="B499" s="33" t="s">
        <v>3541</v>
      </c>
      <c r="C499" s="33" t="s">
        <v>3542</v>
      </c>
      <c r="D499" s="5">
        <v>5</v>
      </c>
      <c r="E499" s="38" t="s">
        <v>3543</v>
      </c>
      <c r="F499" s="7">
        <v>42565</v>
      </c>
      <c r="G499" s="7">
        <v>42583</v>
      </c>
      <c r="H499" s="6" t="s">
        <v>1787</v>
      </c>
      <c r="I499" s="2" t="s">
        <v>3587</v>
      </c>
      <c r="J499" s="12">
        <v>42604</v>
      </c>
      <c r="K499" s="32" t="s">
        <v>24</v>
      </c>
      <c r="L499" s="31" t="s">
        <v>3544</v>
      </c>
    </row>
    <row r="500" spans="1:12" ht="16.2" x14ac:dyDescent="0.3">
      <c r="A500" s="5">
        <v>48031</v>
      </c>
      <c r="B500" s="33" t="s">
        <v>3545</v>
      </c>
      <c r="C500" s="33" t="s">
        <v>10</v>
      </c>
      <c r="D500" s="5">
        <v>7</v>
      </c>
      <c r="E500" s="38" t="s">
        <v>3508</v>
      </c>
      <c r="F500" s="30">
        <v>42591</v>
      </c>
      <c r="G500" s="30">
        <v>42607</v>
      </c>
      <c r="H500" s="6" t="s">
        <v>28</v>
      </c>
      <c r="I500" s="2" t="s">
        <v>3588</v>
      </c>
      <c r="J500" s="12">
        <v>42636</v>
      </c>
      <c r="K500" s="32" t="s">
        <v>25</v>
      </c>
      <c r="L500" s="39" t="s">
        <v>3509</v>
      </c>
    </row>
    <row r="501" spans="1:12" ht="16.2" x14ac:dyDescent="0.3">
      <c r="A501" s="5">
        <v>41061</v>
      </c>
      <c r="B501" s="33" t="s">
        <v>3526</v>
      </c>
      <c r="C501" s="33" t="s">
        <v>2</v>
      </c>
      <c r="D501" s="5">
        <v>3</v>
      </c>
      <c r="E501" s="38" t="s">
        <v>3071</v>
      </c>
      <c r="F501" s="7">
        <v>42579</v>
      </c>
      <c r="G501" s="7">
        <v>42594</v>
      </c>
      <c r="H501" s="6" t="s">
        <v>3583</v>
      </c>
      <c r="I501" s="2" t="s">
        <v>3589</v>
      </c>
      <c r="J501" s="12">
        <v>42662</v>
      </c>
      <c r="K501" s="32" t="s">
        <v>2551</v>
      </c>
      <c r="L501" s="31" t="s">
        <v>1490</v>
      </c>
    </row>
    <row r="502" spans="1:12" ht="16.2" x14ac:dyDescent="0.3">
      <c r="A502" s="5">
        <v>41421</v>
      </c>
      <c r="B502" s="33" t="s">
        <v>3552</v>
      </c>
      <c r="C502" s="33" t="s">
        <v>1803</v>
      </c>
      <c r="D502" s="5">
        <v>6</v>
      </c>
      <c r="E502" s="38" t="s">
        <v>3553</v>
      </c>
      <c r="F502" s="7">
        <v>42608</v>
      </c>
      <c r="G502" s="7">
        <v>42639</v>
      </c>
      <c r="H502" s="6" t="s">
        <v>1831</v>
      </c>
      <c r="I502" s="2" t="s">
        <v>3590</v>
      </c>
      <c r="J502" s="12">
        <v>42663</v>
      </c>
      <c r="K502" s="32" t="s">
        <v>3555</v>
      </c>
      <c r="L502" s="31" t="s">
        <v>1564</v>
      </c>
    </row>
    <row r="503" spans="1:12" ht="16.2" x14ac:dyDescent="0.3">
      <c r="A503" s="5">
        <v>41422</v>
      </c>
      <c r="B503" s="33" t="s">
        <v>3551</v>
      </c>
      <c r="C503" s="33" t="s">
        <v>3556</v>
      </c>
      <c r="D503" s="5">
        <v>9</v>
      </c>
      <c r="E503" s="38" t="s">
        <v>46</v>
      </c>
      <c r="F503" s="7">
        <v>42608</v>
      </c>
      <c r="G503" s="7">
        <v>42639</v>
      </c>
      <c r="H503" s="6" t="s">
        <v>3584</v>
      </c>
      <c r="I503" s="2" t="s">
        <v>3590</v>
      </c>
      <c r="J503" s="12">
        <v>42663</v>
      </c>
      <c r="K503" s="32" t="s">
        <v>3555</v>
      </c>
      <c r="L503" s="31" t="s">
        <v>3554</v>
      </c>
    </row>
    <row r="504" spans="1:12" ht="16.2" x14ac:dyDescent="0.3">
      <c r="A504" s="5">
        <v>23142</v>
      </c>
      <c r="B504" s="33" t="s">
        <v>3610</v>
      </c>
      <c r="C504" s="33" t="s">
        <v>3611</v>
      </c>
      <c r="D504" s="5">
        <v>4</v>
      </c>
      <c r="E504" s="38" t="s">
        <v>3612</v>
      </c>
      <c r="F504" s="7">
        <v>42620</v>
      </c>
      <c r="G504" s="7">
        <v>42649</v>
      </c>
      <c r="H504" s="6" t="s">
        <v>3613</v>
      </c>
      <c r="I504" s="2" t="s">
        <v>3614</v>
      </c>
      <c r="J504" s="12">
        <v>42674</v>
      </c>
      <c r="K504" s="32" t="s">
        <v>3615</v>
      </c>
      <c r="L504" s="31" t="s">
        <v>1490</v>
      </c>
    </row>
    <row r="505" spans="1:12" ht="16.2" x14ac:dyDescent="0.3">
      <c r="A505" s="5">
        <v>45413</v>
      </c>
      <c r="B505" s="33" t="s">
        <v>3630</v>
      </c>
      <c r="C505" s="33" t="s">
        <v>3631</v>
      </c>
      <c r="D505" s="5">
        <v>3</v>
      </c>
      <c r="E505" s="38" t="s">
        <v>3504</v>
      </c>
      <c r="F505" s="7">
        <v>42612</v>
      </c>
      <c r="G505" s="7">
        <v>42627</v>
      </c>
      <c r="H505" s="6" t="s">
        <v>1844</v>
      </c>
      <c r="I505" s="2" t="s">
        <v>3621</v>
      </c>
      <c r="J505" s="12">
        <v>42675</v>
      </c>
      <c r="K505" s="32" t="s">
        <v>29</v>
      </c>
      <c r="L505" s="31" t="s">
        <v>1490</v>
      </c>
    </row>
    <row r="506" spans="1:12" ht="16.2" x14ac:dyDescent="0.3">
      <c r="A506" s="5">
        <v>45414</v>
      </c>
      <c r="B506" s="33" t="s">
        <v>3593</v>
      </c>
      <c r="C506" s="33" t="s">
        <v>1566</v>
      </c>
      <c r="D506" s="5">
        <v>2</v>
      </c>
      <c r="E506" s="38" t="s">
        <v>3504</v>
      </c>
      <c r="F506" s="7">
        <v>42612</v>
      </c>
      <c r="G506" s="7">
        <v>42627</v>
      </c>
      <c r="H506" s="6" t="s">
        <v>1844</v>
      </c>
      <c r="I506" s="2" t="s">
        <v>3622</v>
      </c>
      <c r="J506" s="12">
        <v>42676</v>
      </c>
      <c r="K506" s="32" t="s">
        <v>2059</v>
      </c>
      <c r="L506" s="31" t="s">
        <v>1564</v>
      </c>
    </row>
    <row r="507" spans="1:12" ht="16.2" x14ac:dyDescent="0.3">
      <c r="A507" s="5">
        <v>81142</v>
      </c>
      <c r="B507" s="33" t="s">
        <v>3594</v>
      </c>
      <c r="C507" s="33" t="s">
        <v>2</v>
      </c>
      <c r="D507" s="5">
        <v>12</v>
      </c>
      <c r="E507" s="38" t="s">
        <v>3595</v>
      </c>
      <c r="F507" s="7">
        <v>42634</v>
      </c>
      <c r="G507" s="7">
        <v>42667</v>
      </c>
      <c r="H507" s="6" t="s">
        <v>3585</v>
      </c>
      <c r="I507" s="2" t="s">
        <v>3623</v>
      </c>
      <c r="J507" s="12">
        <v>42682</v>
      </c>
      <c r="K507" s="32" t="s">
        <v>24</v>
      </c>
      <c r="L507" s="31" t="s">
        <v>1490</v>
      </c>
    </row>
    <row r="508" spans="1:12" ht="16.2" x14ac:dyDescent="0.3">
      <c r="A508" s="5">
        <v>41412</v>
      </c>
      <c r="B508" s="33" t="s">
        <v>3604</v>
      </c>
      <c r="C508" s="33" t="s">
        <v>3605</v>
      </c>
      <c r="D508" s="5">
        <v>3</v>
      </c>
      <c r="E508" s="38" t="s">
        <v>3504</v>
      </c>
      <c r="F508" s="7">
        <v>42647</v>
      </c>
      <c r="G508" s="7">
        <v>42664</v>
      </c>
      <c r="H508" s="6" t="s">
        <v>3616</v>
      </c>
      <c r="I508" s="2" t="s">
        <v>3624</v>
      </c>
      <c r="J508" s="12">
        <v>42685</v>
      </c>
      <c r="K508" s="32" t="s">
        <v>29</v>
      </c>
      <c r="L508" s="31" t="s">
        <v>1564</v>
      </c>
    </row>
    <row r="509" spans="1:12" ht="16.2" x14ac:dyDescent="0.3">
      <c r="A509" s="5">
        <v>47201</v>
      </c>
      <c r="B509" s="33" t="s">
        <v>3596</v>
      </c>
      <c r="C509" s="33" t="s">
        <v>3597</v>
      </c>
      <c r="D509" s="5">
        <v>2.5</v>
      </c>
      <c r="E509" s="38" t="s">
        <v>3598</v>
      </c>
      <c r="F509" s="7">
        <v>42622</v>
      </c>
      <c r="G509" s="7">
        <v>42641</v>
      </c>
      <c r="H509" s="6" t="s">
        <v>3591</v>
      </c>
      <c r="I509" s="2" t="s">
        <v>3628</v>
      </c>
      <c r="J509" s="12">
        <v>42688</v>
      </c>
      <c r="K509" s="32" t="s">
        <v>24</v>
      </c>
      <c r="L509" s="31" t="s">
        <v>1490</v>
      </c>
    </row>
    <row r="510" spans="1:12" ht="16.2" x14ac:dyDescent="0.3">
      <c r="A510" s="5">
        <v>41413</v>
      </c>
      <c r="B510" s="33" t="s">
        <v>3606</v>
      </c>
      <c r="C510" s="33" t="s">
        <v>1653</v>
      </c>
      <c r="D510" s="5">
        <v>5</v>
      </c>
      <c r="E510" s="38" t="s">
        <v>3504</v>
      </c>
      <c r="F510" s="7">
        <v>42647</v>
      </c>
      <c r="G510" s="7">
        <v>42664</v>
      </c>
      <c r="H510" s="6" t="s">
        <v>3616</v>
      </c>
      <c r="I510" s="2" t="s">
        <v>3629</v>
      </c>
      <c r="J510" s="12">
        <v>42688</v>
      </c>
      <c r="K510" s="32" t="s">
        <v>2526</v>
      </c>
      <c r="L510" s="31" t="s">
        <v>1490</v>
      </c>
    </row>
    <row r="511" spans="1:12" ht="16.2" x14ac:dyDescent="0.3">
      <c r="A511" s="5">
        <v>30453</v>
      </c>
      <c r="B511" s="33" t="s">
        <v>3602</v>
      </c>
      <c r="C511" s="33" t="s">
        <v>3580</v>
      </c>
      <c r="D511" s="5">
        <v>100</v>
      </c>
      <c r="E511" s="38" t="s">
        <v>3603</v>
      </c>
      <c r="F511" s="7">
        <v>42663</v>
      </c>
      <c r="G511" s="7">
        <v>42681</v>
      </c>
      <c r="H511" s="6" t="s">
        <v>3619</v>
      </c>
      <c r="I511" s="2" t="s">
        <v>3667</v>
      </c>
      <c r="J511" s="12">
        <v>42696</v>
      </c>
      <c r="K511" s="32" t="s">
        <v>24</v>
      </c>
      <c r="L511" s="31" t="s">
        <v>1564</v>
      </c>
    </row>
    <row r="512" spans="1:12" ht="16.2" x14ac:dyDescent="0.3">
      <c r="A512" s="5">
        <v>32894</v>
      </c>
      <c r="B512" s="33" t="s">
        <v>3608</v>
      </c>
      <c r="C512" s="33" t="s">
        <v>2</v>
      </c>
      <c r="D512" s="5">
        <v>4</v>
      </c>
      <c r="E512" s="38" t="s">
        <v>3598</v>
      </c>
      <c r="F512" s="7">
        <v>42674</v>
      </c>
      <c r="G512" s="7">
        <v>42690</v>
      </c>
      <c r="H512" s="6" t="s">
        <v>3632</v>
      </c>
      <c r="I512" s="2" t="s">
        <v>3668</v>
      </c>
      <c r="J512" s="12">
        <v>42709</v>
      </c>
      <c r="K512" s="32" t="s">
        <v>24</v>
      </c>
      <c r="L512" s="31" t="s">
        <v>1490</v>
      </c>
    </row>
    <row r="513" spans="1:12" ht="16.2" x14ac:dyDescent="0.3">
      <c r="A513" s="5">
        <v>30881</v>
      </c>
      <c r="B513" s="33" t="s">
        <v>3599</v>
      </c>
      <c r="C513" s="33" t="s">
        <v>2</v>
      </c>
      <c r="D513" s="5">
        <v>4.2</v>
      </c>
      <c r="E513" s="38" t="s">
        <v>3504</v>
      </c>
      <c r="F513" s="7">
        <v>42520</v>
      </c>
      <c r="G513" s="7">
        <v>42537</v>
      </c>
      <c r="H513" s="6" t="s">
        <v>3633</v>
      </c>
      <c r="I513" s="2" t="s">
        <v>3669</v>
      </c>
      <c r="J513" s="12">
        <v>42717</v>
      </c>
      <c r="K513" s="32" t="s">
        <v>25</v>
      </c>
      <c r="L513" s="31" t="s">
        <v>1564</v>
      </c>
    </row>
    <row r="514" spans="1:12" ht="16.2" x14ac:dyDescent="0.3">
      <c r="A514" s="5">
        <v>22361</v>
      </c>
      <c r="B514" s="33" t="s">
        <v>3617</v>
      </c>
      <c r="C514" s="33" t="s">
        <v>1</v>
      </c>
      <c r="D514" s="5">
        <v>2.5</v>
      </c>
      <c r="E514" s="38" t="s">
        <v>3601</v>
      </c>
      <c r="F514" s="7">
        <v>42678</v>
      </c>
      <c r="G514" s="7">
        <v>42696</v>
      </c>
      <c r="H514" s="6" t="s">
        <v>3634</v>
      </c>
      <c r="I514" s="2" t="s">
        <v>3670</v>
      </c>
      <c r="J514" s="12">
        <v>42718</v>
      </c>
      <c r="K514" s="32" t="s">
        <v>2485</v>
      </c>
      <c r="L514" s="31" t="s">
        <v>1490</v>
      </c>
    </row>
    <row r="515" spans="1:12" ht="16.2" x14ac:dyDescent="0.3">
      <c r="A515" s="5">
        <v>61952</v>
      </c>
      <c r="B515" s="33" t="s">
        <v>3609</v>
      </c>
      <c r="C515" s="33" t="s">
        <v>2202</v>
      </c>
      <c r="D515" s="5">
        <v>3</v>
      </c>
      <c r="E515" s="38" t="s">
        <v>3607</v>
      </c>
      <c r="F515" s="7">
        <v>42675</v>
      </c>
      <c r="G515" s="7">
        <v>42691</v>
      </c>
      <c r="H515" s="6" t="s">
        <v>3635</v>
      </c>
      <c r="I515" s="2" t="s">
        <v>3671</v>
      </c>
      <c r="J515" s="12">
        <v>42719</v>
      </c>
      <c r="K515" s="32" t="s">
        <v>24</v>
      </c>
      <c r="L515" s="31" t="s">
        <v>1564</v>
      </c>
    </row>
    <row r="516" spans="1:12" ht="16.2" x14ac:dyDescent="0.3">
      <c r="A516" s="5">
        <v>36322</v>
      </c>
      <c r="B516" s="33" t="s">
        <v>3600</v>
      </c>
      <c r="C516" s="33" t="s">
        <v>40</v>
      </c>
      <c r="D516" s="5">
        <v>2</v>
      </c>
      <c r="E516" s="38" t="s">
        <v>3601</v>
      </c>
      <c r="F516" s="7">
        <v>42593</v>
      </c>
      <c r="G516" s="7">
        <v>42611</v>
      </c>
      <c r="H516" s="6" t="s">
        <v>3637</v>
      </c>
      <c r="I516" s="39">
        <v>18.5</v>
      </c>
      <c r="J516" s="12">
        <v>42726</v>
      </c>
      <c r="K516" s="32" t="s">
        <v>25</v>
      </c>
      <c r="L516" s="31" t="s">
        <v>1490</v>
      </c>
    </row>
    <row r="518" spans="1:12" ht="16.2" x14ac:dyDescent="0.3">
      <c r="K518"/>
      <c r="L518"/>
    </row>
  </sheetData>
  <phoneticPr fontId="2" type="noConversion"/>
  <pageMargins left="0.3" right="0.16" top="1" bottom="1" header="0.5" footer="0.5"/>
  <pageSetup paperSize="9" scale="8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4"/>
  <dimension ref="A1:I1927"/>
  <sheetViews>
    <sheetView workbookViewId="0">
      <selection activeCell="E14" sqref="E14"/>
    </sheetView>
  </sheetViews>
  <sheetFormatPr defaultColWidth="9" defaultRowHeight="16.2" x14ac:dyDescent="0.3"/>
  <cols>
    <col min="3" max="3" width="20.88671875" customWidth="1"/>
    <col min="5" max="5" width="18.77734375" customWidth="1"/>
    <col min="7" max="7" width="20" customWidth="1"/>
    <col min="8" max="8" width="10.44140625" customWidth="1"/>
    <col min="9" max="9" width="11.21875" customWidth="1"/>
  </cols>
  <sheetData>
    <row r="1" spans="1:9" x14ac:dyDescent="0.3">
      <c r="A1" s="1" t="s">
        <v>1487</v>
      </c>
      <c r="B1" s="1" t="s">
        <v>3532</v>
      </c>
      <c r="C1" s="1" t="s">
        <v>3533</v>
      </c>
      <c r="D1" s="1" t="s">
        <v>1553</v>
      </c>
      <c r="E1" s="1" t="s">
        <v>1554</v>
      </c>
      <c r="F1" s="1" t="s">
        <v>1555</v>
      </c>
      <c r="G1" s="1" t="s">
        <v>3534</v>
      </c>
      <c r="H1" s="1" t="s">
        <v>3535</v>
      </c>
      <c r="I1" s="1" t="s">
        <v>3536</v>
      </c>
    </row>
    <row r="2" spans="1:9" x14ac:dyDescent="0.3">
      <c r="A2" s="1" t="s">
        <v>1483</v>
      </c>
      <c r="B2" s="1" t="s">
        <v>1485</v>
      </c>
      <c r="C2" s="1"/>
      <c r="D2" s="1"/>
      <c r="E2" s="1"/>
      <c r="F2" s="1"/>
      <c r="G2" s="1"/>
      <c r="H2" s="1"/>
      <c r="I2" s="1"/>
    </row>
    <row r="3" spans="1:9" x14ac:dyDescent="0.3">
      <c r="A3" s="1" t="s">
        <v>1484</v>
      </c>
      <c r="B3" s="1" t="s">
        <v>1486</v>
      </c>
      <c r="C3" s="1" t="s">
        <v>7413</v>
      </c>
      <c r="D3" s="1" t="s">
        <v>10687</v>
      </c>
      <c r="E3" s="1" t="s">
        <v>7414</v>
      </c>
      <c r="F3" s="1" t="s">
        <v>7415</v>
      </c>
      <c r="G3" s="1" t="s">
        <v>10688</v>
      </c>
      <c r="H3" s="1" t="s">
        <v>10689</v>
      </c>
      <c r="I3" s="1" t="s">
        <v>10690</v>
      </c>
    </row>
    <row r="5" spans="1:9" x14ac:dyDescent="0.3">
      <c r="A5" t="s">
        <v>1482</v>
      </c>
      <c r="B5" t="s">
        <v>1488</v>
      </c>
      <c r="C5" t="s">
        <v>7413</v>
      </c>
      <c r="D5" t="s">
        <v>10687</v>
      </c>
      <c r="E5" t="s">
        <v>7414</v>
      </c>
      <c r="F5" t="s">
        <v>7415</v>
      </c>
      <c r="G5" t="s">
        <v>10688</v>
      </c>
      <c r="H5" t="s">
        <v>10689</v>
      </c>
      <c r="I5" t="s">
        <v>10690</v>
      </c>
    </row>
    <row r="6" spans="1:9" x14ac:dyDescent="0.3">
      <c r="A6" s="122" t="s">
        <v>55</v>
      </c>
      <c r="B6" t="s">
        <v>8801</v>
      </c>
      <c r="C6">
        <v>77511817.420000002</v>
      </c>
      <c r="D6">
        <v>22.55</v>
      </c>
      <c r="E6" t="s">
        <v>1502</v>
      </c>
      <c r="F6" t="s">
        <v>7675</v>
      </c>
      <c r="G6">
        <v>24.74</v>
      </c>
      <c r="H6">
        <v>24.23</v>
      </c>
      <c r="I6">
        <v>26.73</v>
      </c>
    </row>
    <row r="7" spans="1:9" x14ac:dyDescent="0.3">
      <c r="A7" s="122" t="s">
        <v>56</v>
      </c>
      <c r="B7" t="s">
        <v>8802</v>
      </c>
      <c r="C7">
        <v>35465628.810000002</v>
      </c>
      <c r="D7">
        <v>36.200000000000003</v>
      </c>
      <c r="E7" t="s">
        <v>1502</v>
      </c>
      <c r="F7" t="s">
        <v>7676</v>
      </c>
      <c r="G7">
        <v>14.63</v>
      </c>
      <c r="H7">
        <v>17.239999999999998</v>
      </c>
      <c r="I7">
        <v>21.73</v>
      </c>
    </row>
    <row r="8" spans="1:9" x14ac:dyDescent="0.3">
      <c r="A8" s="122" t="s">
        <v>57</v>
      </c>
      <c r="B8" t="s">
        <v>8803</v>
      </c>
      <c r="C8">
        <v>7902474.5899999999</v>
      </c>
      <c r="D8">
        <v>13.05</v>
      </c>
      <c r="E8" t="s">
        <v>1502</v>
      </c>
      <c r="F8" t="s">
        <v>7677</v>
      </c>
      <c r="G8">
        <v>11.39</v>
      </c>
      <c r="H8">
        <v>14.94</v>
      </c>
      <c r="I8">
        <v>23.92</v>
      </c>
    </row>
    <row r="9" spans="1:9" x14ac:dyDescent="0.3">
      <c r="A9" s="122" t="s">
        <v>58</v>
      </c>
      <c r="B9" t="s">
        <v>8804</v>
      </c>
      <c r="C9">
        <v>6866818.1600000001</v>
      </c>
      <c r="D9">
        <v>31.55</v>
      </c>
      <c r="E9" t="s">
        <v>1502</v>
      </c>
      <c r="F9" t="s">
        <v>7678</v>
      </c>
      <c r="G9">
        <v>28.38</v>
      </c>
      <c r="H9">
        <v>23.18</v>
      </c>
      <c r="I9">
        <v>26.18</v>
      </c>
    </row>
    <row r="10" spans="1:9" x14ac:dyDescent="0.3">
      <c r="A10" s="122" t="s">
        <v>59</v>
      </c>
      <c r="B10" t="s">
        <v>8805</v>
      </c>
      <c r="C10">
        <v>4047380.49</v>
      </c>
      <c r="D10">
        <v>14.95</v>
      </c>
      <c r="E10" t="s">
        <v>1502</v>
      </c>
      <c r="F10" t="s">
        <v>7679</v>
      </c>
      <c r="G10">
        <v>12.42</v>
      </c>
      <c r="H10">
        <v>13.83</v>
      </c>
      <c r="I10">
        <v>20.22</v>
      </c>
    </row>
    <row r="11" spans="1:9" x14ac:dyDescent="0.3">
      <c r="A11" s="122" t="s">
        <v>60</v>
      </c>
      <c r="B11" t="s">
        <v>8806</v>
      </c>
      <c r="C11">
        <v>3411588.68</v>
      </c>
      <c r="D11">
        <v>15.65</v>
      </c>
      <c r="E11" t="s">
        <v>1502</v>
      </c>
      <c r="F11" t="s">
        <v>7680</v>
      </c>
      <c r="G11">
        <v>10.35</v>
      </c>
      <c r="H11">
        <v>11.68</v>
      </c>
      <c r="I11">
        <v>18.61</v>
      </c>
    </row>
    <row r="12" spans="1:9" x14ac:dyDescent="0.3">
      <c r="A12" s="122" t="s">
        <v>61</v>
      </c>
      <c r="B12" t="s">
        <v>8807</v>
      </c>
      <c r="C12">
        <v>5720007.9699999997</v>
      </c>
      <c r="D12">
        <v>16.5</v>
      </c>
      <c r="E12" t="s">
        <v>1502</v>
      </c>
      <c r="F12" t="s">
        <v>7681</v>
      </c>
      <c r="G12">
        <v>18.899999999999999</v>
      </c>
      <c r="H12">
        <v>22.46</v>
      </c>
      <c r="I12">
        <v>24.94</v>
      </c>
    </row>
    <row r="13" spans="1:9" x14ac:dyDescent="0.3">
      <c r="A13" s="122" t="s">
        <v>62</v>
      </c>
      <c r="B13" t="s">
        <v>8808</v>
      </c>
      <c r="C13">
        <v>5060629.1399999997</v>
      </c>
      <c r="D13">
        <v>15.15</v>
      </c>
      <c r="E13" t="s">
        <v>1503</v>
      </c>
      <c r="F13" t="s">
        <v>7682</v>
      </c>
      <c r="G13">
        <v>8.7799999999999994</v>
      </c>
      <c r="H13">
        <v>13.42</v>
      </c>
      <c r="I13">
        <v>21.22</v>
      </c>
    </row>
    <row r="14" spans="1:9" x14ac:dyDescent="0.3">
      <c r="A14" s="122" t="s">
        <v>63</v>
      </c>
      <c r="B14" t="s">
        <v>8809</v>
      </c>
      <c r="C14">
        <v>2400000</v>
      </c>
      <c r="D14">
        <v>39.65</v>
      </c>
      <c r="E14" t="s">
        <v>1503</v>
      </c>
      <c r="F14" t="s">
        <v>7683</v>
      </c>
      <c r="G14">
        <v>12.17</v>
      </c>
      <c r="H14">
        <v>20.18</v>
      </c>
      <c r="I14">
        <v>21.75</v>
      </c>
    </row>
    <row r="15" spans="1:9" x14ac:dyDescent="0.3">
      <c r="A15" s="122" t="s">
        <v>64</v>
      </c>
      <c r="B15" t="s">
        <v>8810</v>
      </c>
      <c r="C15">
        <v>8947672.2200000007</v>
      </c>
      <c r="D15">
        <v>52.2</v>
      </c>
      <c r="E15" t="s">
        <v>1503</v>
      </c>
      <c r="F15" t="s">
        <v>7684</v>
      </c>
      <c r="G15">
        <v>21.35</v>
      </c>
      <c r="H15">
        <v>23.37</v>
      </c>
      <c r="I15">
        <v>24.33</v>
      </c>
    </row>
    <row r="16" spans="1:9" x14ac:dyDescent="0.3">
      <c r="A16" s="122" t="s">
        <v>65</v>
      </c>
      <c r="B16" t="s">
        <v>8811</v>
      </c>
      <c r="C16">
        <v>566226.27</v>
      </c>
      <c r="D16">
        <v>11.05</v>
      </c>
      <c r="E16" t="s">
        <v>1503</v>
      </c>
      <c r="F16" t="s">
        <v>7685</v>
      </c>
      <c r="G16">
        <v>21.97</v>
      </c>
      <c r="H16">
        <v>27.69</v>
      </c>
      <c r="I16">
        <v>36.93</v>
      </c>
    </row>
    <row r="17" spans="1:9" x14ac:dyDescent="0.3">
      <c r="A17" s="122" t="s">
        <v>66</v>
      </c>
      <c r="B17" t="s">
        <v>8812</v>
      </c>
      <c r="C17">
        <v>2947900.98</v>
      </c>
      <c r="D17">
        <v>137.5</v>
      </c>
      <c r="E17" t="s">
        <v>1503</v>
      </c>
      <c r="F17" t="s">
        <v>7686</v>
      </c>
      <c r="G17">
        <v>27.52</v>
      </c>
      <c r="H17">
        <v>24.56</v>
      </c>
      <c r="I17">
        <v>25.18</v>
      </c>
    </row>
    <row r="18" spans="1:9" x14ac:dyDescent="0.3">
      <c r="A18" s="122" t="s">
        <v>67</v>
      </c>
      <c r="B18" t="s">
        <v>1807</v>
      </c>
      <c r="C18">
        <v>56820154.210000001</v>
      </c>
      <c r="D18">
        <v>78.8</v>
      </c>
      <c r="E18" t="s">
        <v>1503</v>
      </c>
      <c r="F18" t="s">
        <v>7687</v>
      </c>
      <c r="G18">
        <v>11.12</v>
      </c>
      <c r="H18">
        <v>15.2</v>
      </c>
      <c r="I18">
        <v>20.95</v>
      </c>
    </row>
    <row r="19" spans="1:9" x14ac:dyDescent="0.3">
      <c r="A19" s="122" t="s">
        <v>68</v>
      </c>
      <c r="B19" t="s">
        <v>8813</v>
      </c>
      <c r="C19">
        <v>4945133.3600000003</v>
      </c>
      <c r="D19">
        <v>10.35</v>
      </c>
      <c r="E19" t="s">
        <v>1503</v>
      </c>
      <c r="F19" t="s">
        <v>7688</v>
      </c>
      <c r="G19">
        <v>10.4</v>
      </c>
      <c r="H19">
        <v>12.76</v>
      </c>
      <c r="I19">
        <v>20.100000000000001</v>
      </c>
    </row>
    <row r="20" spans="1:9" x14ac:dyDescent="0.3">
      <c r="A20" s="122" t="s">
        <v>69</v>
      </c>
      <c r="B20" t="s">
        <v>8814</v>
      </c>
      <c r="C20">
        <v>4999990.38</v>
      </c>
      <c r="D20">
        <v>18.55</v>
      </c>
      <c r="E20" t="s">
        <v>1503</v>
      </c>
      <c r="F20" t="s">
        <v>7689</v>
      </c>
      <c r="G20">
        <v>12.95</v>
      </c>
      <c r="H20">
        <v>21.31</v>
      </c>
      <c r="I20">
        <v>25.29</v>
      </c>
    </row>
    <row r="21" spans="1:9" x14ac:dyDescent="0.3">
      <c r="A21" s="122" t="s">
        <v>70</v>
      </c>
      <c r="B21" t="s">
        <v>8815</v>
      </c>
      <c r="C21">
        <v>3412383.64</v>
      </c>
      <c r="D21">
        <v>13.7</v>
      </c>
      <c r="E21" t="s">
        <v>1503</v>
      </c>
      <c r="F21" t="s">
        <v>7690</v>
      </c>
      <c r="G21">
        <v>15.36</v>
      </c>
      <c r="H21">
        <v>23.94</v>
      </c>
      <c r="I21">
        <v>27.16</v>
      </c>
    </row>
    <row r="22" spans="1:9" x14ac:dyDescent="0.3">
      <c r="A22" s="122" t="s">
        <v>71</v>
      </c>
      <c r="B22" t="s">
        <v>8816</v>
      </c>
      <c r="C22">
        <v>1770779.44</v>
      </c>
      <c r="D22">
        <v>13</v>
      </c>
      <c r="E22" t="s">
        <v>1503</v>
      </c>
      <c r="F22" t="s">
        <v>7691</v>
      </c>
      <c r="G22">
        <v>12.01</v>
      </c>
      <c r="H22">
        <v>19.010000000000002</v>
      </c>
      <c r="I22">
        <v>26.25</v>
      </c>
    </row>
    <row r="23" spans="1:9" x14ac:dyDescent="0.3">
      <c r="A23" s="122" t="s">
        <v>72</v>
      </c>
      <c r="B23" t="s">
        <v>8817</v>
      </c>
      <c r="C23">
        <v>2296382.04</v>
      </c>
      <c r="D23">
        <v>30.65</v>
      </c>
      <c r="E23" t="s">
        <v>1503</v>
      </c>
      <c r="F23" t="s">
        <v>7692</v>
      </c>
      <c r="G23">
        <v>25.16</v>
      </c>
      <c r="H23">
        <v>45.7</v>
      </c>
      <c r="I23">
        <v>55.71</v>
      </c>
    </row>
    <row r="24" spans="1:9" x14ac:dyDescent="0.3">
      <c r="A24" s="122" t="s">
        <v>73</v>
      </c>
      <c r="B24" t="s">
        <v>8818</v>
      </c>
      <c r="C24">
        <v>9150895.9100000001</v>
      </c>
      <c r="D24">
        <v>31.15</v>
      </c>
      <c r="E24" t="s">
        <v>1503</v>
      </c>
      <c r="F24" t="s">
        <v>7693</v>
      </c>
      <c r="G24">
        <v>20.64</v>
      </c>
      <c r="H24">
        <v>22.96</v>
      </c>
      <c r="I24">
        <v>25.7</v>
      </c>
    </row>
    <row r="25" spans="1:9" x14ac:dyDescent="0.3">
      <c r="A25" s="122" t="s">
        <v>74</v>
      </c>
      <c r="B25" t="s">
        <v>8819</v>
      </c>
      <c r="C25">
        <v>17959606.68</v>
      </c>
      <c r="D25">
        <v>48.35</v>
      </c>
      <c r="E25" t="s">
        <v>1503</v>
      </c>
      <c r="F25" t="s">
        <v>7694</v>
      </c>
      <c r="G25">
        <v>20.170000000000002</v>
      </c>
      <c r="H25">
        <v>21.11</v>
      </c>
      <c r="I25">
        <v>27.63</v>
      </c>
    </row>
    <row r="26" spans="1:9" x14ac:dyDescent="0.3">
      <c r="A26" s="122" t="s">
        <v>75</v>
      </c>
      <c r="B26" t="s">
        <v>8820</v>
      </c>
      <c r="C26">
        <v>2984544.75</v>
      </c>
      <c r="D26">
        <v>113</v>
      </c>
      <c r="E26" t="s">
        <v>1503</v>
      </c>
      <c r="F26" t="s">
        <v>7688</v>
      </c>
      <c r="G26">
        <v>25.78</v>
      </c>
      <c r="H26">
        <v>24.12</v>
      </c>
      <c r="I26">
        <v>37.090000000000003</v>
      </c>
    </row>
    <row r="27" spans="1:9" x14ac:dyDescent="0.3">
      <c r="A27" s="122" t="s">
        <v>76</v>
      </c>
      <c r="B27" t="s">
        <v>8821</v>
      </c>
      <c r="C27">
        <v>1599749.15</v>
      </c>
      <c r="D27">
        <v>146</v>
      </c>
      <c r="E27" t="s">
        <v>1503</v>
      </c>
      <c r="F27" t="s">
        <v>7695</v>
      </c>
      <c r="G27">
        <v>6.26</v>
      </c>
      <c r="H27">
        <v>12</v>
      </c>
      <c r="I27">
        <v>12.69</v>
      </c>
    </row>
    <row r="28" spans="1:9" x14ac:dyDescent="0.3">
      <c r="A28" s="122" t="s">
        <v>77</v>
      </c>
      <c r="B28" t="s">
        <v>8822</v>
      </c>
      <c r="C28">
        <v>905919.48</v>
      </c>
      <c r="D28">
        <v>30.8</v>
      </c>
      <c r="E28" t="s">
        <v>1503</v>
      </c>
      <c r="F28" t="s">
        <v>7696</v>
      </c>
      <c r="G28">
        <v>6.79</v>
      </c>
      <c r="H28">
        <v>12.74</v>
      </c>
      <c r="I28">
        <v>20.420000000000002</v>
      </c>
    </row>
    <row r="29" spans="1:9" x14ac:dyDescent="0.3">
      <c r="A29" s="122" t="s">
        <v>78</v>
      </c>
      <c r="B29" t="s">
        <v>8823</v>
      </c>
      <c r="C29">
        <v>4018710.94</v>
      </c>
      <c r="D29">
        <v>37.5</v>
      </c>
      <c r="E29" t="s">
        <v>1503</v>
      </c>
      <c r="F29" t="s">
        <v>4013</v>
      </c>
      <c r="G29">
        <v>5.33</v>
      </c>
      <c r="H29">
        <v>10.220000000000001</v>
      </c>
      <c r="I29">
        <v>15.39</v>
      </c>
    </row>
    <row r="30" spans="1:9" x14ac:dyDescent="0.3">
      <c r="A30" s="122" t="s">
        <v>79</v>
      </c>
      <c r="B30" t="s">
        <v>8824</v>
      </c>
      <c r="C30">
        <v>1571481.97</v>
      </c>
      <c r="D30">
        <v>53.5</v>
      </c>
      <c r="E30" t="s">
        <v>1503</v>
      </c>
      <c r="F30" t="s">
        <v>7697</v>
      </c>
      <c r="G30">
        <v>38.770000000000003</v>
      </c>
      <c r="H30">
        <v>48.66</v>
      </c>
      <c r="I30">
        <v>50.25</v>
      </c>
    </row>
    <row r="31" spans="1:9" x14ac:dyDescent="0.3">
      <c r="A31" s="122" t="s">
        <v>80</v>
      </c>
      <c r="B31" t="s">
        <v>8825</v>
      </c>
      <c r="C31">
        <v>866740.08</v>
      </c>
      <c r="D31">
        <v>26.5</v>
      </c>
      <c r="E31" t="s">
        <v>1503</v>
      </c>
      <c r="F31" t="s">
        <v>7698</v>
      </c>
      <c r="G31">
        <v>23.55</v>
      </c>
      <c r="H31">
        <v>19.82</v>
      </c>
      <c r="I31">
        <v>22.39</v>
      </c>
    </row>
    <row r="32" spans="1:9" x14ac:dyDescent="0.3">
      <c r="A32" s="122" t="s">
        <v>4267</v>
      </c>
      <c r="B32" t="s">
        <v>8826</v>
      </c>
      <c r="C32">
        <v>442323.73</v>
      </c>
      <c r="D32">
        <v>57.2</v>
      </c>
      <c r="E32" t="s">
        <v>3557</v>
      </c>
      <c r="F32" t="s">
        <v>7699</v>
      </c>
      <c r="G32">
        <v>25.45</v>
      </c>
      <c r="H32">
        <v>19.89</v>
      </c>
      <c r="I32">
        <v>28.83</v>
      </c>
    </row>
    <row r="33" spans="1:9" x14ac:dyDescent="0.3">
      <c r="A33" s="122" t="s">
        <v>81</v>
      </c>
      <c r="B33" t="s">
        <v>8827</v>
      </c>
      <c r="C33">
        <v>338421.6</v>
      </c>
      <c r="D33">
        <v>148</v>
      </c>
      <c r="E33" t="s">
        <v>1503</v>
      </c>
      <c r="F33" t="s">
        <v>7700</v>
      </c>
      <c r="G33">
        <v>52.9</v>
      </c>
      <c r="H33">
        <v>41.09</v>
      </c>
      <c r="I33">
        <v>46.51</v>
      </c>
    </row>
    <row r="34" spans="1:9" x14ac:dyDescent="0.3">
      <c r="A34" s="122" t="s">
        <v>82</v>
      </c>
      <c r="B34" t="s">
        <v>8828</v>
      </c>
      <c r="C34">
        <v>323895</v>
      </c>
      <c r="D34">
        <v>59.8</v>
      </c>
      <c r="E34" t="s">
        <v>6443</v>
      </c>
      <c r="F34" t="s">
        <v>7701</v>
      </c>
      <c r="G34">
        <v>17.27</v>
      </c>
      <c r="H34">
        <v>18.649999999999999</v>
      </c>
      <c r="I34">
        <v>27.54</v>
      </c>
    </row>
    <row r="35" spans="1:9" x14ac:dyDescent="0.3">
      <c r="A35" s="122" t="s">
        <v>1538</v>
      </c>
      <c r="B35" t="s">
        <v>8829</v>
      </c>
      <c r="C35">
        <v>370523.67</v>
      </c>
      <c r="D35">
        <v>295</v>
      </c>
      <c r="E35" t="s">
        <v>1503</v>
      </c>
      <c r="F35" t="s">
        <v>7702</v>
      </c>
      <c r="G35">
        <v>7.64</v>
      </c>
      <c r="H35">
        <v>9.7100000000000009</v>
      </c>
      <c r="I35">
        <v>17.87</v>
      </c>
    </row>
    <row r="36" spans="1:9" x14ac:dyDescent="0.3">
      <c r="A36" s="122" t="s">
        <v>3956</v>
      </c>
      <c r="B36" t="s">
        <v>8830</v>
      </c>
      <c r="C36">
        <v>422237.3</v>
      </c>
      <c r="D36">
        <v>159</v>
      </c>
      <c r="E36" t="s">
        <v>6443</v>
      </c>
      <c r="F36" t="s">
        <v>7703</v>
      </c>
      <c r="G36">
        <v>10.83</v>
      </c>
      <c r="H36">
        <v>10.87</v>
      </c>
      <c r="I36">
        <v>21.73</v>
      </c>
    </row>
    <row r="37" spans="1:9" x14ac:dyDescent="0.3">
      <c r="A37" s="122" t="s">
        <v>7254</v>
      </c>
      <c r="B37" t="s">
        <v>8831</v>
      </c>
      <c r="C37">
        <v>310275.63</v>
      </c>
      <c r="D37">
        <v>76.7</v>
      </c>
      <c r="E37" t="s">
        <v>1503</v>
      </c>
      <c r="F37" t="s">
        <v>7288</v>
      </c>
      <c r="G37">
        <v>32.049999999999997</v>
      </c>
      <c r="H37">
        <v>28.15</v>
      </c>
      <c r="I37">
        <v>30.03</v>
      </c>
    </row>
    <row r="38" spans="1:9" x14ac:dyDescent="0.3">
      <c r="A38" s="122" t="s">
        <v>8772</v>
      </c>
      <c r="B38" t="s">
        <v>8832</v>
      </c>
      <c r="C38">
        <v>344748</v>
      </c>
      <c r="D38">
        <v>108</v>
      </c>
      <c r="E38" t="s">
        <v>1503</v>
      </c>
      <c r="F38" t="s">
        <v>10636</v>
      </c>
      <c r="G38">
        <v>51.95</v>
      </c>
    </row>
    <row r="39" spans="1:9" x14ac:dyDescent="0.3">
      <c r="A39" s="122" t="s">
        <v>83</v>
      </c>
      <c r="B39" t="s">
        <v>8833</v>
      </c>
      <c r="C39">
        <v>63657407.810000002</v>
      </c>
      <c r="D39">
        <v>39.15</v>
      </c>
      <c r="E39" t="s">
        <v>1505</v>
      </c>
      <c r="F39" t="s">
        <v>7704</v>
      </c>
      <c r="G39">
        <v>38.86</v>
      </c>
      <c r="H39">
        <v>36.33</v>
      </c>
      <c r="I39">
        <v>42.84</v>
      </c>
    </row>
    <row r="40" spans="1:9" x14ac:dyDescent="0.3">
      <c r="A40" s="122" t="s">
        <v>84</v>
      </c>
      <c r="B40" t="s">
        <v>8834</v>
      </c>
      <c r="C40">
        <v>79308215.890000001</v>
      </c>
      <c r="D40">
        <v>41.95</v>
      </c>
      <c r="E40" t="s">
        <v>1505</v>
      </c>
      <c r="F40" t="s">
        <v>7705</v>
      </c>
      <c r="G40">
        <v>57.87</v>
      </c>
      <c r="H40">
        <v>48.4</v>
      </c>
      <c r="I40">
        <v>48.99</v>
      </c>
    </row>
    <row r="41" spans="1:9" x14ac:dyDescent="0.3">
      <c r="A41" s="122" t="s">
        <v>85</v>
      </c>
      <c r="B41" t="s">
        <v>8835</v>
      </c>
      <c r="C41">
        <v>11887635</v>
      </c>
      <c r="D41">
        <v>10.9</v>
      </c>
      <c r="E41" t="s">
        <v>1505</v>
      </c>
      <c r="F41" t="s">
        <v>7706</v>
      </c>
      <c r="G41">
        <v>38.35</v>
      </c>
      <c r="H41">
        <v>33.22</v>
      </c>
      <c r="I41">
        <v>41.79</v>
      </c>
    </row>
    <row r="42" spans="1:9" x14ac:dyDescent="0.3">
      <c r="A42" s="122" t="s">
        <v>86</v>
      </c>
      <c r="B42" t="s">
        <v>8836</v>
      </c>
      <c r="C42">
        <v>5810504.9400000004</v>
      </c>
      <c r="D42">
        <v>11.3</v>
      </c>
      <c r="E42" t="s">
        <v>1505</v>
      </c>
      <c r="F42" t="s">
        <v>7707</v>
      </c>
      <c r="G42">
        <v>34.86</v>
      </c>
      <c r="H42">
        <v>31.01</v>
      </c>
      <c r="I42">
        <v>39.65</v>
      </c>
    </row>
    <row r="43" spans="1:9" x14ac:dyDescent="0.3">
      <c r="A43" s="122" t="s">
        <v>87</v>
      </c>
      <c r="B43" t="s">
        <v>8837</v>
      </c>
      <c r="C43">
        <v>3978181.26</v>
      </c>
      <c r="D43">
        <v>31.2</v>
      </c>
      <c r="E43" t="s">
        <v>1505</v>
      </c>
      <c r="F43" t="s">
        <v>7708</v>
      </c>
      <c r="G43">
        <v>23.54</v>
      </c>
      <c r="H43">
        <v>28.62</v>
      </c>
      <c r="I43">
        <v>40.25</v>
      </c>
    </row>
    <row r="44" spans="1:9" x14ac:dyDescent="0.3">
      <c r="A44" s="122" t="s">
        <v>88</v>
      </c>
      <c r="B44" t="s">
        <v>8838</v>
      </c>
      <c r="C44">
        <v>5937439.1900000004</v>
      </c>
      <c r="D44">
        <v>12.95</v>
      </c>
      <c r="E44" t="s">
        <v>1505</v>
      </c>
      <c r="F44" t="s">
        <v>7709</v>
      </c>
      <c r="G44">
        <v>37.65</v>
      </c>
      <c r="H44">
        <v>33.9</v>
      </c>
      <c r="I44">
        <v>39.270000000000003</v>
      </c>
    </row>
    <row r="45" spans="1:9" x14ac:dyDescent="0.3">
      <c r="A45" s="122" t="s">
        <v>89</v>
      </c>
      <c r="B45" t="s">
        <v>8839</v>
      </c>
      <c r="C45">
        <v>3975868.48</v>
      </c>
      <c r="D45">
        <v>11.25</v>
      </c>
      <c r="E45" t="s">
        <v>1505</v>
      </c>
      <c r="F45" t="s">
        <v>7710</v>
      </c>
      <c r="G45">
        <v>29.72</v>
      </c>
      <c r="H45">
        <v>28.62</v>
      </c>
      <c r="I45">
        <v>38.24</v>
      </c>
    </row>
    <row r="46" spans="1:9" x14ac:dyDescent="0.3">
      <c r="A46" s="122" t="s">
        <v>90</v>
      </c>
      <c r="B46" t="s">
        <v>8840</v>
      </c>
      <c r="C46">
        <v>5278697.6399999997</v>
      </c>
      <c r="D46">
        <v>8.75</v>
      </c>
      <c r="E46" t="s">
        <v>1505</v>
      </c>
      <c r="F46" t="s">
        <v>7711</v>
      </c>
      <c r="G46">
        <v>32.17</v>
      </c>
      <c r="H46">
        <v>31.51</v>
      </c>
      <c r="I46">
        <v>38.85</v>
      </c>
    </row>
    <row r="47" spans="1:9" x14ac:dyDescent="0.3">
      <c r="A47" s="122" t="s">
        <v>91</v>
      </c>
      <c r="B47" t="s">
        <v>8841</v>
      </c>
      <c r="C47">
        <v>11266203.279999999</v>
      </c>
      <c r="D47">
        <v>10.55</v>
      </c>
      <c r="E47" t="s">
        <v>1505</v>
      </c>
      <c r="F47" t="s">
        <v>7712</v>
      </c>
      <c r="G47">
        <v>33.46</v>
      </c>
      <c r="H47">
        <v>32.96</v>
      </c>
      <c r="I47">
        <v>41.09</v>
      </c>
    </row>
    <row r="48" spans="1:9" x14ac:dyDescent="0.3">
      <c r="A48" s="122" t="s">
        <v>92</v>
      </c>
      <c r="B48" t="s">
        <v>8842</v>
      </c>
      <c r="C48">
        <v>13496896.07</v>
      </c>
      <c r="D48">
        <v>10.25</v>
      </c>
      <c r="E48" t="s">
        <v>1505</v>
      </c>
      <c r="F48" t="s">
        <v>7713</v>
      </c>
      <c r="G48">
        <v>42.07</v>
      </c>
      <c r="H48">
        <v>36.78</v>
      </c>
      <c r="I48">
        <v>40.200000000000003</v>
      </c>
    </row>
    <row r="49" spans="1:9" x14ac:dyDescent="0.3">
      <c r="A49" s="122" t="s">
        <v>93</v>
      </c>
      <c r="B49" t="s">
        <v>8843</v>
      </c>
      <c r="C49">
        <v>37848501.299999997</v>
      </c>
      <c r="D49">
        <v>7.68</v>
      </c>
      <c r="E49" t="s">
        <v>1505</v>
      </c>
      <c r="F49" t="s">
        <v>7714</v>
      </c>
      <c r="G49">
        <v>27.25</v>
      </c>
      <c r="H49">
        <v>26.59</v>
      </c>
      <c r="I49">
        <v>32.659999999999997</v>
      </c>
    </row>
    <row r="50" spans="1:9" x14ac:dyDescent="0.3">
      <c r="A50" s="122" t="s">
        <v>94</v>
      </c>
      <c r="B50" t="s">
        <v>8844</v>
      </c>
      <c r="C50">
        <v>990990</v>
      </c>
      <c r="D50">
        <v>64.400000000000006</v>
      </c>
      <c r="E50" t="s">
        <v>1505</v>
      </c>
      <c r="F50" t="s">
        <v>7715</v>
      </c>
      <c r="G50">
        <v>7.89</v>
      </c>
      <c r="H50">
        <v>9.07</v>
      </c>
      <c r="I50">
        <v>15.57</v>
      </c>
    </row>
    <row r="51" spans="1:9" x14ac:dyDescent="0.3">
      <c r="A51" s="122" t="s">
        <v>95</v>
      </c>
      <c r="B51" t="s">
        <v>1760</v>
      </c>
      <c r="C51">
        <v>3670890.19</v>
      </c>
      <c r="D51">
        <v>15.9</v>
      </c>
      <c r="E51" t="s">
        <v>1510</v>
      </c>
      <c r="F51" t="s">
        <v>7169</v>
      </c>
      <c r="G51">
        <v>41.29</v>
      </c>
      <c r="H51">
        <v>38.35</v>
      </c>
      <c r="I51">
        <v>49.1</v>
      </c>
    </row>
    <row r="52" spans="1:9" x14ac:dyDescent="0.3">
      <c r="A52" s="122" t="s">
        <v>96</v>
      </c>
      <c r="B52" t="s">
        <v>8845</v>
      </c>
      <c r="C52">
        <v>5914770.6799999997</v>
      </c>
      <c r="D52">
        <v>96.7</v>
      </c>
      <c r="E52" t="s">
        <v>1508</v>
      </c>
      <c r="F52" t="s">
        <v>7716</v>
      </c>
      <c r="G52">
        <v>25.75</v>
      </c>
      <c r="H52">
        <v>32.36</v>
      </c>
      <c r="I52">
        <v>37.85</v>
      </c>
    </row>
    <row r="53" spans="1:9" x14ac:dyDescent="0.3">
      <c r="A53" s="122" t="s">
        <v>97</v>
      </c>
      <c r="B53" t="s">
        <v>8846</v>
      </c>
      <c r="C53">
        <v>2272282.6800000002</v>
      </c>
      <c r="D53">
        <v>35.9</v>
      </c>
      <c r="E53" t="s">
        <v>1505</v>
      </c>
      <c r="F53" t="s">
        <v>7717</v>
      </c>
      <c r="G53">
        <v>12.54</v>
      </c>
      <c r="H53">
        <v>14.4</v>
      </c>
      <c r="I53">
        <v>22.71</v>
      </c>
    </row>
    <row r="54" spans="1:9" x14ac:dyDescent="0.3">
      <c r="A54" s="122" t="s">
        <v>98</v>
      </c>
      <c r="B54" t="s">
        <v>8847</v>
      </c>
      <c r="C54">
        <v>912745.54</v>
      </c>
      <c r="D54">
        <v>19.7</v>
      </c>
      <c r="E54" t="s">
        <v>1505</v>
      </c>
      <c r="F54" t="s">
        <v>8547</v>
      </c>
      <c r="G54">
        <v>4.57</v>
      </c>
      <c r="H54">
        <v>9.43</v>
      </c>
      <c r="I54">
        <v>21.46</v>
      </c>
    </row>
    <row r="55" spans="1:9" x14ac:dyDescent="0.3">
      <c r="A55" s="122" t="s">
        <v>99</v>
      </c>
      <c r="B55" t="s">
        <v>8848</v>
      </c>
      <c r="C55">
        <v>751218.82</v>
      </c>
      <c r="D55">
        <v>11.7</v>
      </c>
      <c r="E55" t="s">
        <v>1505</v>
      </c>
      <c r="F55" t="s">
        <v>7718</v>
      </c>
      <c r="G55">
        <v>38.51</v>
      </c>
      <c r="H55">
        <v>30.99</v>
      </c>
      <c r="I55">
        <v>29.4</v>
      </c>
    </row>
    <row r="56" spans="1:9" x14ac:dyDescent="0.3">
      <c r="A56" s="122" t="s">
        <v>100</v>
      </c>
      <c r="B56" t="s">
        <v>8849</v>
      </c>
      <c r="C56">
        <v>852811.98</v>
      </c>
      <c r="D56">
        <v>30.45</v>
      </c>
      <c r="E56" t="s">
        <v>1505</v>
      </c>
      <c r="F56" t="s">
        <v>7719</v>
      </c>
      <c r="G56">
        <v>25.94</v>
      </c>
      <c r="H56">
        <v>40.630000000000003</v>
      </c>
      <c r="I56">
        <v>48.34</v>
      </c>
    </row>
    <row r="57" spans="1:9" x14ac:dyDescent="0.3">
      <c r="A57" s="122" t="s">
        <v>101</v>
      </c>
      <c r="B57" t="s">
        <v>8850</v>
      </c>
      <c r="C57">
        <v>58611862.909999996</v>
      </c>
      <c r="D57">
        <v>30.35</v>
      </c>
      <c r="E57" t="s">
        <v>1505</v>
      </c>
      <c r="F57" t="s">
        <v>7720</v>
      </c>
      <c r="G57">
        <v>45.14</v>
      </c>
      <c r="H57">
        <v>40.35</v>
      </c>
      <c r="I57">
        <v>44.55</v>
      </c>
    </row>
    <row r="58" spans="1:9" x14ac:dyDescent="0.3">
      <c r="A58" s="122" t="s">
        <v>102</v>
      </c>
      <c r="B58" t="s">
        <v>8851</v>
      </c>
      <c r="C58">
        <v>776144.19</v>
      </c>
      <c r="D58">
        <v>16.899999999999999</v>
      </c>
      <c r="E58" t="s">
        <v>1507</v>
      </c>
      <c r="F58" t="s">
        <v>7721</v>
      </c>
      <c r="G58">
        <v>23.79</v>
      </c>
      <c r="H58">
        <v>28.42</v>
      </c>
      <c r="I58">
        <v>37.06</v>
      </c>
    </row>
    <row r="59" spans="1:9" x14ac:dyDescent="0.3">
      <c r="A59" s="122" t="s">
        <v>103</v>
      </c>
      <c r="B59" t="s">
        <v>8852</v>
      </c>
      <c r="C59">
        <v>2689547.29</v>
      </c>
      <c r="D59">
        <v>5.04</v>
      </c>
      <c r="E59" t="s">
        <v>1505</v>
      </c>
      <c r="F59" t="s">
        <v>7722</v>
      </c>
      <c r="G59">
        <v>13.55</v>
      </c>
      <c r="H59">
        <v>30.33</v>
      </c>
      <c r="I59">
        <v>38.380000000000003</v>
      </c>
    </row>
    <row r="60" spans="1:9" x14ac:dyDescent="0.3">
      <c r="A60" s="122" t="s">
        <v>104</v>
      </c>
      <c r="B60" t="s">
        <v>8853</v>
      </c>
      <c r="C60">
        <v>838400</v>
      </c>
      <c r="D60">
        <v>21.55</v>
      </c>
      <c r="E60" t="s">
        <v>1508</v>
      </c>
      <c r="F60" t="s">
        <v>7723</v>
      </c>
      <c r="G60">
        <v>18.78</v>
      </c>
      <c r="H60">
        <v>19.670000000000002</v>
      </c>
      <c r="I60">
        <v>24.68</v>
      </c>
    </row>
    <row r="61" spans="1:9" x14ac:dyDescent="0.3">
      <c r="A61" s="122" t="s">
        <v>105</v>
      </c>
      <c r="B61" t="s">
        <v>8854</v>
      </c>
      <c r="C61">
        <v>741238.75</v>
      </c>
      <c r="D61">
        <v>44.8</v>
      </c>
      <c r="E61" t="s">
        <v>1508</v>
      </c>
      <c r="F61" t="s">
        <v>7724</v>
      </c>
      <c r="G61">
        <v>22.07</v>
      </c>
      <c r="H61">
        <v>22.95</v>
      </c>
      <c r="I61">
        <v>32.86</v>
      </c>
    </row>
    <row r="62" spans="1:9" x14ac:dyDescent="0.3">
      <c r="A62" s="122" t="s">
        <v>106</v>
      </c>
      <c r="B62" t="s">
        <v>8855</v>
      </c>
      <c r="C62">
        <v>1529228.55</v>
      </c>
      <c r="D62">
        <v>6.67</v>
      </c>
      <c r="E62" t="s">
        <v>1505</v>
      </c>
      <c r="F62" t="s">
        <v>7725</v>
      </c>
      <c r="G62">
        <v>49.97</v>
      </c>
      <c r="H62">
        <v>38.74</v>
      </c>
      <c r="I62">
        <v>39.71</v>
      </c>
    </row>
    <row r="63" spans="1:9" x14ac:dyDescent="0.3">
      <c r="A63" s="122" t="s">
        <v>4268</v>
      </c>
      <c r="B63" t="s">
        <v>8856</v>
      </c>
      <c r="C63">
        <v>528506.34</v>
      </c>
      <c r="D63">
        <v>60</v>
      </c>
      <c r="E63" t="s">
        <v>1505</v>
      </c>
      <c r="F63" t="s">
        <v>7726</v>
      </c>
      <c r="G63">
        <v>32.74</v>
      </c>
      <c r="H63">
        <v>27.51</v>
      </c>
      <c r="I63">
        <v>27.04</v>
      </c>
    </row>
    <row r="64" spans="1:9" x14ac:dyDescent="0.3">
      <c r="A64" s="122" t="s">
        <v>5073</v>
      </c>
      <c r="B64" t="s">
        <v>8857</v>
      </c>
      <c r="C64">
        <v>790589.02</v>
      </c>
      <c r="D64">
        <v>81.599999999999994</v>
      </c>
      <c r="E64" t="s">
        <v>1504</v>
      </c>
      <c r="F64" t="s">
        <v>7727</v>
      </c>
      <c r="G64">
        <v>24.49</v>
      </c>
      <c r="H64">
        <v>22.48</v>
      </c>
      <c r="I64">
        <v>31.79</v>
      </c>
    </row>
    <row r="65" spans="1:9" x14ac:dyDescent="0.3">
      <c r="A65" s="122" t="s">
        <v>107</v>
      </c>
      <c r="B65" t="s">
        <v>8858</v>
      </c>
      <c r="C65">
        <v>53528752.270000003</v>
      </c>
      <c r="D65">
        <v>27.05</v>
      </c>
      <c r="E65" t="s">
        <v>1509</v>
      </c>
      <c r="F65" t="s">
        <v>8708</v>
      </c>
      <c r="G65">
        <v>14.24</v>
      </c>
      <c r="H65">
        <v>19.38</v>
      </c>
      <c r="I65">
        <v>22.95</v>
      </c>
    </row>
    <row r="66" spans="1:9" x14ac:dyDescent="0.3">
      <c r="A66" s="122" t="s">
        <v>108</v>
      </c>
      <c r="B66" t="s">
        <v>8859</v>
      </c>
      <c r="C66">
        <v>16184092.859999999</v>
      </c>
      <c r="D66">
        <v>13.9</v>
      </c>
      <c r="E66" t="s">
        <v>1509</v>
      </c>
      <c r="F66" t="s">
        <v>8548</v>
      </c>
      <c r="G66">
        <v>45.46</v>
      </c>
      <c r="H66">
        <v>37</v>
      </c>
      <c r="I66">
        <v>37.549999999999997</v>
      </c>
    </row>
    <row r="67" spans="1:9" x14ac:dyDescent="0.3">
      <c r="A67" s="122" t="s">
        <v>109</v>
      </c>
      <c r="B67" t="s">
        <v>8860</v>
      </c>
      <c r="C67">
        <v>620000</v>
      </c>
      <c r="D67">
        <v>34.450000000000003</v>
      </c>
      <c r="E67" t="s">
        <v>1509</v>
      </c>
      <c r="F67" t="s">
        <v>7728</v>
      </c>
      <c r="G67">
        <v>14.09</v>
      </c>
      <c r="H67">
        <v>17.89</v>
      </c>
      <c r="I67">
        <v>23.47</v>
      </c>
    </row>
    <row r="68" spans="1:9" x14ac:dyDescent="0.3">
      <c r="A68" s="122" t="s">
        <v>110</v>
      </c>
      <c r="B68" t="s">
        <v>8861</v>
      </c>
      <c r="C68">
        <v>1321124.54</v>
      </c>
      <c r="D68">
        <v>10.35</v>
      </c>
      <c r="E68" t="s">
        <v>1509</v>
      </c>
      <c r="F68" t="s">
        <v>8549</v>
      </c>
      <c r="G68">
        <v>24.39</v>
      </c>
      <c r="H68">
        <v>20.18</v>
      </c>
      <c r="I68">
        <v>25.75</v>
      </c>
    </row>
    <row r="69" spans="1:9" x14ac:dyDescent="0.3">
      <c r="A69" s="122" t="s">
        <v>111</v>
      </c>
      <c r="B69" t="s">
        <v>8862</v>
      </c>
      <c r="C69">
        <v>2200000</v>
      </c>
      <c r="D69">
        <v>17.649999999999999</v>
      </c>
      <c r="E69" t="s">
        <v>1509</v>
      </c>
      <c r="F69" t="s">
        <v>7729</v>
      </c>
      <c r="G69">
        <v>31.97</v>
      </c>
      <c r="H69">
        <v>31.56</v>
      </c>
      <c r="I69">
        <v>36.979999999999997</v>
      </c>
    </row>
    <row r="70" spans="1:9" x14ac:dyDescent="0.3">
      <c r="A70" s="122" t="s">
        <v>112</v>
      </c>
      <c r="B70" t="s">
        <v>8863</v>
      </c>
      <c r="C70">
        <v>1853421.68</v>
      </c>
      <c r="D70">
        <v>11.25</v>
      </c>
      <c r="E70" t="s">
        <v>1504</v>
      </c>
      <c r="F70" t="s">
        <v>7730</v>
      </c>
      <c r="G70">
        <v>12.54</v>
      </c>
      <c r="H70">
        <v>16.22</v>
      </c>
      <c r="I70">
        <v>23.36</v>
      </c>
    </row>
    <row r="71" spans="1:9" x14ac:dyDescent="0.3">
      <c r="A71" s="122" t="s">
        <v>113</v>
      </c>
      <c r="B71" t="s">
        <v>8864</v>
      </c>
      <c r="C71">
        <v>1899418.4</v>
      </c>
      <c r="D71">
        <v>8.02</v>
      </c>
      <c r="E71" t="s">
        <v>1509</v>
      </c>
      <c r="F71" t="s">
        <v>7731</v>
      </c>
      <c r="G71">
        <v>10.3</v>
      </c>
      <c r="H71">
        <v>10.95</v>
      </c>
      <c r="I71">
        <v>24.54</v>
      </c>
    </row>
    <row r="72" spans="1:9" x14ac:dyDescent="0.3">
      <c r="A72" s="122" t="s">
        <v>114</v>
      </c>
      <c r="B72" t="s">
        <v>8865</v>
      </c>
      <c r="C72">
        <v>568343.09</v>
      </c>
      <c r="D72">
        <v>20.3</v>
      </c>
      <c r="E72" t="s">
        <v>1509</v>
      </c>
      <c r="F72" t="s">
        <v>7329</v>
      </c>
      <c r="G72">
        <v>41.86</v>
      </c>
      <c r="H72">
        <v>36.299999999999997</v>
      </c>
      <c r="I72">
        <v>36.35</v>
      </c>
    </row>
    <row r="73" spans="1:9" x14ac:dyDescent="0.3">
      <c r="A73" s="122" t="s">
        <v>115</v>
      </c>
      <c r="B73" t="s">
        <v>8866</v>
      </c>
      <c r="C73">
        <v>3000412.8</v>
      </c>
      <c r="D73">
        <v>57.9</v>
      </c>
      <c r="E73" t="s">
        <v>1509</v>
      </c>
      <c r="F73" t="s">
        <v>8550</v>
      </c>
      <c r="G73">
        <v>42.84</v>
      </c>
      <c r="H73">
        <v>55.06</v>
      </c>
      <c r="I73">
        <v>48.35</v>
      </c>
    </row>
    <row r="74" spans="1:9" x14ac:dyDescent="0.3">
      <c r="A74" s="122" t="s">
        <v>116</v>
      </c>
      <c r="B74" t="s">
        <v>8867</v>
      </c>
      <c r="C74">
        <v>996480</v>
      </c>
      <c r="D74">
        <v>38</v>
      </c>
      <c r="E74" t="s">
        <v>1509</v>
      </c>
      <c r="F74" t="s">
        <v>7732</v>
      </c>
      <c r="G74">
        <v>8.81</v>
      </c>
      <c r="H74">
        <v>12.34</v>
      </c>
      <c r="I74">
        <v>17.489999999999998</v>
      </c>
    </row>
    <row r="75" spans="1:9" x14ac:dyDescent="0.3">
      <c r="A75" s="122" t="s">
        <v>117</v>
      </c>
      <c r="B75" t="s">
        <v>8868</v>
      </c>
      <c r="C75">
        <v>1080000</v>
      </c>
      <c r="D75">
        <v>17.5</v>
      </c>
      <c r="E75" t="s">
        <v>6444</v>
      </c>
      <c r="F75" t="s">
        <v>7733</v>
      </c>
      <c r="G75">
        <v>12.05</v>
      </c>
      <c r="H75">
        <v>18.100000000000001</v>
      </c>
      <c r="I75">
        <v>29.3</v>
      </c>
    </row>
    <row r="76" spans="1:9" x14ac:dyDescent="0.3">
      <c r="A76" s="122" t="s">
        <v>118</v>
      </c>
      <c r="B76" t="s">
        <v>8869</v>
      </c>
      <c r="C76">
        <v>16846646.370000001</v>
      </c>
      <c r="D76">
        <v>15.25</v>
      </c>
      <c r="E76" t="s">
        <v>1509</v>
      </c>
      <c r="F76" t="s">
        <v>7734</v>
      </c>
      <c r="G76">
        <v>18.22</v>
      </c>
      <c r="H76">
        <v>20.51</v>
      </c>
      <c r="I76">
        <v>26.53</v>
      </c>
    </row>
    <row r="77" spans="1:9" x14ac:dyDescent="0.3">
      <c r="A77" s="122" t="s">
        <v>119</v>
      </c>
      <c r="B77" t="s">
        <v>8870</v>
      </c>
      <c r="C77">
        <v>1397800.8</v>
      </c>
      <c r="D77">
        <v>26.1</v>
      </c>
      <c r="E77" t="s">
        <v>1504</v>
      </c>
      <c r="F77" t="s">
        <v>8461</v>
      </c>
      <c r="G77">
        <v>48.02</v>
      </c>
      <c r="H77">
        <v>55.33</v>
      </c>
      <c r="I77">
        <v>57.02</v>
      </c>
    </row>
    <row r="78" spans="1:9" x14ac:dyDescent="0.3">
      <c r="A78" s="122" t="s">
        <v>120</v>
      </c>
      <c r="B78" t="s">
        <v>8871</v>
      </c>
      <c r="C78">
        <v>1727006.52</v>
      </c>
      <c r="D78">
        <v>62.5</v>
      </c>
      <c r="E78" t="s">
        <v>1510</v>
      </c>
      <c r="F78" t="s">
        <v>7735</v>
      </c>
      <c r="G78">
        <v>31.99</v>
      </c>
      <c r="H78">
        <v>29.39</v>
      </c>
      <c r="I78">
        <v>36.79</v>
      </c>
    </row>
    <row r="79" spans="1:9" x14ac:dyDescent="0.3">
      <c r="A79" s="122" t="s">
        <v>121</v>
      </c>
      <c r="B79" t="s">
        <v>8872</v>
      </c>
      <c r="C79">
        <v>2033712.84</v>
      </c>
      <c r="D79">
        <v>30.15</v>
      </c>
      <c r="E79" t="s">
        <v>1504</v>
      </c>
      <c r="F79" t="s">
        <v>7736</v>
      </c>
      <c r="G79">
        <v>15.09</v>
      </c>
      <c r="H79">
        <v>13.26</v>
      </c>
      <c r="I79">
        <v>19.760000000000002</v>
      </c>
    </row>
    <row r="80" spans="1:9" x14ac:dyDescent="0.3">
      <c r="A80" s="122" t="s">
        <v>122</v>
      </c>
      <c r="B80" t="s">
        <v>8873</v>
      </c>
      <c r="C80">
        <v>1112057.5900000001</v>
      </c>
      <c r="D80">
        <v>36.799999999999997</v>
      </c>
      <c r="E80" t="s">
        <v>1510</v>
      </c>
      <c r="F80" t="s">
        <v>7737</v>
      </c>
      <c r="G80">
        <v>24.86</v>
      </c>
      <c r="H80">
        <v>31.34</v>
      </c>
      <c r="I80">
        <v>38.159999999999997</v>
      </c>
    </row>
    <row r="81" spans="1:9" x14ac:dyDescent="0.3">
      <c r="A81" s="122" t="s">
        <v>123</v>
      </c>
      <c r="B81" t="s">
        <v>8874</v>
      </c>
      <c r="C81">
        <v>920000</v>
      </c>
      <c r="D81">
        <v>28.15</v>
      </c>
      <c r="E81" t="s">
        <v>1510</v>
      </c>
      <c r="F81" t="s">
        <v>7738</v>
      </c>
      <c r="G81">
        <v>16.600000000000001</v>
      </c>
      <c r="H81">
        <v>13.9</v>
      </c>
      <c r="I81">
        <v>20.59</v>
      </c>
    </row>
    <row r="82" spans="1:9" x14ac:dyDescent="0.3">
      <c r="A82" s="122" t="s">
        <v>124</v>
      </c>
      <c r="B82" t="s">
        <v>8875</v>
      </c>
      <c r="C82">
        <v>16568158.57</v>
      </c>
      <c r="D82">
        <v>12.7</v>
      </c>
      <c r="E82" t="s">
        <v>1509</v>
      </c>
      <c r="F82" t="s">
        <v>7739</v>
      </c>
      <c r="G82">
        <v>17.010000000000002</v>
      </c>
      <c r="H82">
        <v>30.06</v>
      </c>
      <c r="I82">
        <v>33.74</v>
      </c>
    </row>
    <row r="83" spans="1:9" x14ac:dyDescent="0.3">
      <c r="A83" s="122" t="s">
        <v>125</v>
      </c>
      <c r="B83" t="s">
        <v>8876</v>
      </c>
      <c r="C83">
        <v>717443.87</v>
      </c>
      <c r="D83">
        <v>11</v>
      </c>
      <c r="E83" t="s">
        <v>1509</v>
      </c>
      <c r="F83" t="s">
        <v>7740</v>
      </c>
      <c r="G83">
        <v>14.81</v>
      </c>
      <c r="H83">
        <v>22.89</v>
      </c>
      <c r="I83">
        <v>27.5</v>
      </c>
    </row>
    <row r="84" spans="1:9" x14ac:dyDescent="0.3">
      <c r="A84" s="122" t="s">
        <v>126</v>
      </c>
      <c r="B84" t="s">
        <v>8877</v>
      </c>
      <c r="C84">
        <v>3662113.58</v>
      </c>
      <c r="D84">
        <v>35.6</v>
      </c>
      <c r="E84" t="s">
        <v>1510</v>
      </c>
      <c r="F84" t="s">
        <v>8551</v>
      </c>
      <c r="G84">
        <v>36.979999999999997</v>
      </c>
      <c r="H84">
        <v>34.880000000000003</v>
      </c>
      <c r="I84">
        <v>38.44</v>
      </c>
    </row>
    <row r="85" spans="1:9" x14ac:dyDescent="0.3">
      <c r="A85" s="122" t="s">
        <v>127</v>
      </c>
      <c r="B85" t="s">
        <v>8878</v>
      </c>
      <c r="C85">
        <v>1353430.11</v>
      </c>
      <c r="D85">
        <v>27.3</v>
      </c>
      <c r="E85" t="s">
        <v>1504</v>
      </c>
      <c r="F85" t="s">
        <v>7741</v>
      </c>
      <c r="G85">
        <v>15.92</v>
      </c>
      <c r="H85">
        <v>15.94</v>
      </c>
      <c r="I85">
        <v>23.94</v>
      </c>
    </row>
    <row r="86" spans="1:9" x14ac:dyDescent="0.3">
      <c r="A86" s="122" t="s">
        <v>128</v>
      </c>
      <c r="B86" t="s">
        <v>8879</v>
      </c>
      <c r="C86">
        <v>9955950.5899999999</v>
      </c>
      <c r="D86">
        <v>6.57</v>
      </c>
      <c r="E86" t="s">
        <v>1509</v>
      </c>
      <c r="F86" t="s">
        <v>7742</v>
      </c>
      <c r="G86">
        <v>20.22</v>
      </c>
      <c r="H86">
        <v>18.72</v>
      </c>
      <c r="I86">
        <v>24.54</v>
      </c>
    </row>
    <row r="87" spans="1:9" x14ac:dyDescent="0.3">
      <c r="A87" s="122" t="s">
        <v>129</v>
      </c>
      <c r="B87" t="s">
        <v>8880</v>
      </c>
      <c r="C87">
        <v>1306660.3400000001</v>
      </c>
      <c r="D87">
        <v>14.3</v>
      </c>
      <c r="E87" t="s">
        <v>1509</v>
      </c>
      <c r="F87" t="s">
        <v>8552</v>
      </c>
      <c r="G87">
        <v>25.64</v>
      </c>
      <c r="H87">
        <v>25.5</v>
      </c>
      <c r="I87">
        <v>34.72</v>
      </c>
    </row>
    <row r="88" spans="1:9" x14ac:dyDescent="0.3">
      <c r="A88" s="122" t="s">
        <v>130</v>
      </c>
      <c r="B88" t="s">
        <v>8881</v>
      </c>
      <c r="C88">
        <v>1377095.13</v>
      </c>
      <c r="D88">
        <v>18.45</v>
      </c>
      <c r="E88" t="s">
        <v>1509</v>
      </c>
      <c r="F88" t="s">
        <v>7743</v>
      </c>
      <c r="G88">
        <v>28.24</v>
      </c>
      <c r="H88">
        <v>26.89</v>
      </c>
      <c r="I88">
        <v>38.979999999999997</v>
      </c>
    </row>
    <row r="89" spans="1:9" x14ac:dyDescent="0.3">
      <c r="A89" s="122" t="s">
        <v>131</v>
      </c>
      <c r="B89" t="s">
        <v>8882</v>
      </c>
      <c r="C89">
        <v>9100712.4199999999</v>
      </c>
      <c r="D89">
        <v>5.61</v>
      </c>
      <c r="E89" t="s">
        <v>1509</v>
      </c>
      <c r="F89" t="s">
        <v>7744</v>
      </c>
      <c r="G89">
        <v>17.010000000000002</v>
      </c>
      <c r="H89">
        <v>17.13</v>
      </c>
      <c r="I89">
        <v>24.31</v>
      </c>
    </row>
    <row r="90" spans="1:9" x14ac:dyDescent="0.3">
      <c r="A90" s="122" t="s">
        <v>132</v>
      </c>
      <c r="B90" t="s">
        <v>8883</v>
      </c>
      <c r="C90">
        <v>1230939.1000000001</v>
      </c>
      <c r="D90">
        <v>11.5</v>
      </c>
      <c r="E90" t="s">
        <v>1509</v>
      </c>
      <c r="F90" t="s">
        <v>7745</v>
      </c>
      <c r="G90">
        <v>32.51</v>
      </c>
      <c r="H90">
        <v>34.93</v>
      </c>
      <c r="I90">
        <v>41.08</v>
      </c>
    </row>
    <row r="91" spans="1:9" x14ac:dyDescent="0.3">
      <c r="A91" s="122" t="s">
        <v>133</v>
      </c>
      <c r="B91" t="s">
        <v>8884</v>
      </c>
      <c r="C91">
        <v>1980000</v>
      </c>
      <c r="D91">
        <v>16.95</v>
      </c>
      <c r="E91" t="s">
        <v>1509</v>
      </c>
      <c r="F91" t="s">
        <v>7746</v>
      </c>
      <c r="G91">
        <v>12.33</v>
      </c>
      <c r="H91">
        <v>16.010000000000002</v>
      </c>
      <c r="I91">
        <v>26.96</v>
      </c>
    </row>
    <row r="92" spans="1:9" x14ac:dyDescent="0.3">
      <c r="A92" s="122" t="s">
        <v>134</v>
      </c>
      <c r="B92" t="s">
        <v>8885</v>
      </c>
      <c r="C92">
        <v>1326414</v>
      </c>
      <c r="D92">
        <v>11.7</v>
      </c>
      <c r="E92" t="s">
        <v>1509</v>
      </c>
      <c r="F92" t="s">
        <v>7416</v>
      </c>
      <c r="G92">
        <v>25.82</v>
      </c>
      <c r="H92">
        <v>20.86</v>
      </c>
      <c r="I92">
        <v>27.71</v>
      </c>
    </row>
    <row r="93" spans="1:9" x14ac:dyDescent="0.3">
      <c r="A93" s="122" t="s">
        <v>135</v>
      </c>
      <c r="B93" t="s">
        <v>8886</v>
      </c>
      <c r="C93">
        <v>1132430.48</v>
      </c>
      <c r="D93">
        <v>13.1</v>
      </c>
      <c r="E93" t="s">
        <v>1510</v>
      </c>
      <c r="F93" t="s">
        <v>7417</v>
      </c>
      <c r="G93">
        <v>28.7</v>
      </c>
      <c r="H93">
        <v>30.16</v>
      </c>
      <c r="I93">
        <v>42.93</v>
      </c>
    </row>
    <row r="94" spans="1:9" x14ac:dyDescent="0.3">
      <c r="A94" s="122" t="s">
        <v>136</v>
      </c>
      <c r="B94" t="s">
        <v>8887</v>
      </c>
      <c r="C94">
        <v>1298338.48</v>
      </c>
      <c r="D94">
        <v>13.25</v>
      </c>
      <c r="E94" t="s">
        <v>1509</v>
      </c>
      <c r="F94" t="s">
        <v>8536</v>
      </c>
      <c r="G94">
        <v>16.32</v>
      </c>
      <c r="H94">
        <v>24.47</v>
      </c>
      <c r="I94">
        <v>34.75</v>
      </c>
    </row>
    <row r="95" spans="1:9" x14ac:dyDescent="0.3">
      <c r="A95" s="122" t="s">
        <v>137</v>
      </c>
      <c r="B95" t="s">
        <v>8888</v>
      </c>
      <c r="C95">
        <v>5316883.8</v>
      </c>
      <c r="D95">
        <v>7.91</v>
      </c>
      <c r="E95" t="s">
        <v>1509</v>
      </c>
      <c r="F95" t="s">
        <v>7747</v>
      </c>
      <c r="G95">
        <v>14.71</v>
      </c>
      <c r="H95">
        <v>16.48</v>
      </c>
      <c r="I95">
        <v>26.43</v>
      </c>
    </row>
    <row r="96" spans="1:9" x14ac:dyDescent="0.3">
      <c r="A96" s="122" t="s">
        <v>138</v>
      </c>
      <c r="B96" t="s">
        <v>8889</v>
      </c>
      <c r="C96">
        <v>937200</v>
      </c>
      <c r="D96">
        <v>12.35</v>
      </c>
      <c r="E96" t="s">
        <v>1510</v>
      </c>
      <c r="F96" t="s">
        <v>7748</v>
      </c>
      <c r="G96">
        <v>26.39</v>
      </c>
      <c r="H96">
        <v>32.770000000000003</v>
      </c>
      <c r="I96">
        <v>38.71</v>
      </c>
    </row>
    <row r="97" spans="1:9" x14ac:dyDescent="0.3">
      <c r="A97" s="122" t="s">
        <v>139</v>
      </c>
      <c r="B97" t="s">
        <v>1710</v>
      </c>
      <c r="C97">
        <v>3167300.22</v>
      </c>
      <c r="D97">
        <v>16.350000000000001</v>
      </c>
      <c r="E97" t="s">
        <v>1509</v>
      </c>
      <c r="F97" t="s">
        <v>8553</v>
      </c>
      <c r="G97">
        <v>8.76</v>
      </c>
      <c r="H97">
        <v>10.89</v>
      </c>
      <c r="I97">
        <v>17.399999999999999</v>
      </c>
    </row>
    <row r="98" spans="1:9" x14ac:dyDescent="0.3">
      <c r="A98" s="122" t="s">
        <v>140</v>
      </c>
      <c r="B98" t="s">
        <v>8890</v>
      </c>
      <c r="C98">
        <v>3586289.07</v>
      </c>
      <c r="D98">
        <v>11.85</v>
      </c>
      <c r="E98" t="s">
        <v>1509</v>
      </c>
      <c r="F98" t="s">
        <v>7749</v>
      </c>
      <c r="G98">
        <v>12.72</v>
      </c>
      <c r="H98">
        <v>21.5</v>
      </c>
      <c r="I98">
        <v>39.29</v>
      </c>
    </row>
    <row r="99" spans="1:9" x14ac:dyDescent="0.3">
      <c r="A99" s="122" t="s">
        <v>141</v>
      </c>
      <c r="B99" t="s">
        <v>1820</v>
      </c>
      <c r="C99">
        <v>6946434.8399999999</v>
      </c>
      <c r="D99">
        <v>5.73</v>
      </c>
      <c r="E99" t="s">
        <v>1509</v>
      </c>
      <c r="F99" t="s">
        <v>7418</v>
      </c>
      <c r="G99">
        <v>10.39</v>
      </c>
      <c r="H99">
        <v>15.22</v>
      </c>
      <c r="I99">
        <v>23.32</v>
      </c>
    </row>
    <row r="100" spans="1:9" x14ac:dyDescent="0.3">
      <c r="A100" s="122" t="s">
        <v>142</v>
      </c>
      <c r="B100" t="s">
        <v>8891</v>
      </c>
      <c r="C100">
        <v>1732683.81</v>
      </c>
      <c r="D100">
        <v>17.05</v>
      </c>
      <c r="E100" t="s">
        <v>1509</v>
      </c>
      <c r="F100" t="s">
        <v>7750</v>
      </c>
      <c r="G100">
        <v>24.57</v>
      </c>
      <c r="H100">
        <v>27.65</v>
      </c>
      <c r="I100">
        <v>40.020000000000003</v>
      </c>
    </row>
    <row r="101" spans="1:9" x14ac:dyDescent="0.3">
      <c r="A101" s="122" t="s">
        <v>143</v>
      </c>
      <c r="B101" t="s">
        <v>8892</v>
      </c>
      <c r="C101">
        <v>4255757.33</v>
      </c>
      <c r="D101">
        <v>11.1</v>
      </c>
      <c r="E101" t="s">
        <v>1509</v>
      </c>
      <c r="F101" t="s">
        <v>7751</v>
      </c>
      <c r="G101">
        <v>15.26</v>
      </c>
      <c r="H101">
        <v>18.559999999999999</v>
      </c>
      <c r="I101">
        <v>31.84</v>
      </c>
    </row>
    <row r="102" spans="1:9" x14ac:dyDescent="0.3">
      <c r="A102" s="122" t="s">
        <v>144</v>
      </c>
      <c r="B102" t="s">
        <v>8893</v>
      </c>
      <c r="C102">
        <v>1036072.67</v>
      </c>
      <c r="D102">
        <v>13.05</v>
      </c>
      <c r="E102" t="s">
        <v>1509</v>
      </c>
      <c r="F102" t="s">
        <v>7752</v>
      </c>
      <c r="G102">
        <v>17.46</v>
      </c>
      <c r="H102">
        <v>15.83</v>
      </c>
      <c r="I102">
        <v>18.7</v>
      </c>
    </row>
    <row r="103" spans="1:9" x14ac:dyDescent="0.3">
      <c r="A103" s="122" t="s">
        <v>145</v>
      </c>
      <c r="B103" t="s">
        <v>1671</v>
      </c>
      <c r="C103">
        <v>1111573.2</v>
      </c>
      <c r="D103">
        <v>16.399999999999999</v>
      </c>
      <c r="E103" t="s">
        <v>1509</v>
      </c>
      <c r="F103" t="s">
        <v>8554</v>
      </c>
      <c r="G103">
        <v>38.57</v>
      </c>
      <c r="H103">
        <v>44.53</v>
      </c>
      <c r="I103">
        <v>52.54</v>
      </c>
    </row>
    <row r="104" spans="1:9" x14ac:dyDescent="0.3">
      <c r="A104" s="122" t="s">
        <v>146</v>
      </c>
      <c r="B104" t="s">
        <v>8894</v>
      </c>
      <c r="C104">
        <v>2336246.67</v>
      </c>
      <c r="D104">
        <v>7.27</v>
      </c>
      <c r="E104" t="s">
        <v>1509</v>
      </c>
      <c r="F104" t="s">
        <v>7753</v>
      </c>
      <c r="G104">
        <v>11.13</v>
      </c>
      <c r="H104">
        <v>15.37</v>
      </c>
      <c r="I104">
        <v>30.14</v>
      </c>
    </row>
    <row r="105" spans="1:9" x14ac:dyDescent="0.3">
      <c r="A105" s="122" t="s">
        <v>147</v>
      </c>
      <c r="B105" t="s">
        <v>8895</v>
      </c>
      <c r="C105">
        <v>1604052.44</v>
      </c>
      <c r="D105">
        <v>11.75</v>
      </c>
      <c r="E105" t="s">
        <v>1509</v>
      </c>
      <c r="F105" t="s">
        <v>7754</v>
      </c>
      <c r="G105">
        <v>18.8</v>
      </c>
      <c r="H105">
        <v>17.64</v>
      </c>
      <c r="I105">
        <v>28.14</v>
      </c>
    </row>
    <row r="106" spans="1:9" x14ac:dyDescent="0.3">
      <c r="A106" s="122" t="s">
        <v>148</v>
      </c>
      <c r="B106" t="s">
        <v>8896</v>
      </c>
      <c r="C106">
        <v>857670</v>
      </c>
      <c r="D106">
        <v>22.65</v>
      </c>
      <c r="E106" t="s">
        <v>1509</v>
      </c>
      <c r="F106" t="s">
        <v>7755</v>
      </c>
      <c r="G106">
        <v>27.71</v>
      </c>
      <c r="H106">
        <v>34.340000000000003</v>
      </c>
      <c r="I106">
        <v>33.9</v>
      </c>
    </row>
    <row r="107" spans="1:9" x14ac:dyDescent="0.3">
      <c r="A107" s="122" t="s">
        <v>149</v>
      </c>
      <c r="B107" t="s">
        <v>8897</v>
      </c>
      <c r="C107">
        <v>1504145.36</v>
      </c>
      <c r="D107">
        <v>9.15</v>
      </c>
      <c r="E107" t="s">
        <v>1507</v>
      </c>
      <c r="F107" t="s">
        <v>7756</v>
      </c>
      <c r="G107">
        <v>23.65</v>
      </c>
      <c r="H107">
        <v>34.36</v>
      </c>
      <c r="I107">
        <v>37.11</v>
      </c>
    </row>
    <row r="108" spans="1:9" x14ac:dyDescent="0.3">
      <c r="A108" s="122" t="s">
        <v>150</v>
      </c>
      <c r="B108" t="s">
        <v>8898</v>
      </c>
      <c r="C108">
        <v>524880.81999999995</v>
      </c>
      <c r="D108">
        <v>90.7</v>
      </c>
      <c r="E108" t="s">
        <v>1510</v>
      </c>
      <c r="F108" t="s">
        <v>7757</v>
      </c>
      <c r="G108">
        <v>14.69</v>
      </c>
      <c r="H108">
        <v>30.12</v>
      </c>
      <c r="I108">
        <v>35.82</v>
      </c>
    </row>
    <row r="109" spans="1:9" x14ac:dyDescent="0.3">
      <c r="A109" s="122" t="s">
        <v>151</v>
      </c>
      <c r="B109" t="s">
        <v>8899</v>
      </c>
      <c r="C109">
        <v>1461535.34</v>
      </c>
      <c r="D109">
        <v>27.8</v>
      </c>
      <c r="E109" t="s">
        <v>1509</v>
      </c>
      <c r="F109" t="s">
        <v>7758</v>
      </c>
      <c r="G109">
        <v>38.840000000000003</v>
      </c>
      <c r="H109">
        <v>32.42</v>
      </c>
      <c r="I109">
        <v>36.96</v>
      </c>
    </row>
    <row r="110" spans="1:9" x14ac:dyDescent="0.3">
      <c r="A110" s="122" t="s">
        <v>152</v>
      </c>
      <c r="B110" t="s">
        <v>8900</v>
      </c>
      <c r="C110">
        <v>1298969.69</v>
      </c>
      <c r="D110">
        <v>11.1</v>
      </c>
      <c r="E110" t="s">
        <v>1509</v>
      </c>
      <c r="F110" t="s">
        <v>7517</v>
      </c>
      <c r="G110">
        <v>17.149999999999999</v>
      </c>
      <c r="H110">
        <v>20.74</v>
      </c>
      <c r="I110">
        <v>30.78</v>
      </c>
    </row>
    <row r="111" spans="1:9" x14ac:dyDescent="0.3">
      <c r="A111" s="122" t="s">
        <v>153</v>
      </c>
      <c r="B111" t="s">
        <v>8901</v>
      </c>
      <c r="C111">
        <v>660167.49</v>
      </c>
      <c r="D111">
        <v>39</v>
      </c>
      <c r="E111" t="s">
        <v>1509</v>
      </c>
      <c r="F111" t="s">
        <v>7759</v>
      </c>
      <c r="G111">
        <v>34.380000000000003</v>
      </c>
      <c r="H111">
        <v>34.909999999999997</v>
      </c>
      <c r="I111">
        <v>39.47</v>
      </c>
    </row>
    <row r="112" spans="1:9" x14ac:dyDescent="0.3">
      <c r="A112" s="122" t="s">
        <v>154</v>
      </c>
      <c r="B112" t="s">
        <v>8902</v>
      </c>
      <c r="C112">
        <v>2743671.11</v>
      </c>
      <c r="D112">
        <v>424</v>
      </c>
      <c r="E112" t="s">
        <v>1509</v>
      </c>
      <c r="F112" t="s">
        <v>7760</v>
      </c>
      <c r="G112">
        <v>29.16</v>
      </c>
      <c r="H112">
        <v>37.770000000000003</v>
      </c>
      <c r="I112">
        <v>43.69</v>
      </c>
    </row>
    <row r="113" spans="1:9" x14ac:dyDescent="0.3">
      <c r="A113" s="122" t="s">
        <v>155</v>
      </c>
      <c r="B113" t="s">
        <v>8903</v>
      </c>
      <c r="C113">
        <v>2466937.13</v>
      </c>
      <c r="D113">
        <v>276</v>
      </c>
      <c r="E113" t="s">
        <v>1509</v>
      </c>
      <c r="F113" t="s">
        <v>8527</v>
      </c>
      <c r="G113">
        <v>26.45</v>
      </c>
      <c r="H113">
        <v>34.69</v>
      </c>
      <c r="I113">
        <v>41.47</v>
      </c>
    </row>
    <row r="114" spans="1:9" x14ac:dyDescent="0.3">
      <c r="A114" s="122" t="s">
        <v>156</v>
      </c>
      <c r="B114" t="s">
        <v>8904</v>
      </c>
      <c r="C114">
        <v>5209722.2300000004</v>
      </c>
      <c r="D114">
        <v>175</v>
      </c>
      <c r="E114" t="s">
        <v>1512</v>
      </c>
      <c r="F114" t="s">
        <v>7761</v>
      </c>
      <c r="G114">
        <v>29.52</v>
      </c>
      <c r="H114">
        <v>38.869999999999997</v>
      </c>
      <c r="I114">
        <v>47.59</v>
      </c>
    </row>
    <row r="115" spans="1:9" x14ac:dyDescent="0.3">
      <c r="A115" s="122" t="s">
        <v>157</v>
      </c>
      <c r="B115" t="s">
        <v>1980</v>
      </c>
      <c r="C115">
        <v>23764406.84</v>
      </c>
      <c r="D115">
        <v>114.5</v>
      </c>
      <c r="E115" t="s">
        <v>1512</v>
      </c>
      <c r="F115" t="s">
        <v>7762</v>
      </c>
      <c r="G115">
        <v>73.510000000000005</v>
      </c>
      <c r="H115">
        <v>55.49</v>
      </c>
      <c r="I115">
        <v>49.69</v>
      </c>
    </row>
    <row r="116" spans="1:9" x14ac:dyDescent="0.3">
      <c r="A116" s="122" t="s">
        <v>158</v>
      </c>
      <c r="B116" t="s">
        <v>8905</v>
      </c>
      <c r="C116">
        <v>3003885.01</v>
      </c>
      <c r="D116">
        <v>12.2</v>
      </c>
      <c r="E116" t="s">
        <v>1512</v>
      </c>
      <c r="F116" t="s">
        <v>8555</v>
      </c>
      <c r="G116">
        <v>34.08</v>
      </c>
      <c r="H116">
        <v>25.74</v>
      </c>
      <c r="I116">
        <v>35.76</v>
      </c>
    </row>
    <row r="117" spans="1:9" x14ac:dyDescent="0.3">
      <c r="A117" s="122" t="s">
        <v>159</v>
      </c>
      <c r="B117" t="s">
        <v>8906</v>
      </c>
      <c r="C117">
        <v>981834.98</v>
      </c>
      <c r="D117">
        <v>7.78</v>
      </c>
      <c r="E117" t="s">
        <v>1508</v>
      </c>
      <c r="F117" t="s">
        <v>7763</v>
      </c>
      <c r="G117">
        <v>30.8</v>
      </c>
      <c r="H117">
        <v>44</v>
      </c>
      <c r="I117">
        <v>43.63</v>
      </c>
    </row>
    <row r="118" spans="1:9" x14ac:dyDescent="0.3">
      <c r="A118" s="122" t="s">
        <v>160</v>
      </c>
      <c r="B118" t="s">
        <v>8907</v>
      </c>
      <c r="C118">
        <v>5031125.1500000004</v>
      </c>
      <c r="D118">
        <v>148</v>
      </c>
      <c r="E118" t="s">
        <v>1512</v>
      </c>
      <c r="F118" t="s">
        <v>7764</v>
      </c>
      <c r="G118">
        <v>19.940000000000001</v>
      </c>
      <c r="H118">
        <v>22.84</v>
      </c>
      <c r="I118">
        <v>34.479999999999997</v>
      </c>
    </row>
    <row r="119" spans="1:9" x14ac:dyDescent="0.3">
      <c r="A119" s="122" t="s">
        <v>161</v>
      </c>
      <c r="B119" t="s">
        <v>8908</v>
      </c>
      <c r="C119">
        <v>2731084.73</v>
      </c>
      <c r="D119">
        <v>97.9</v>
      </c>
      <c r="E119" t="s">
        <v>1512</v>
      </c>
      <c r="F119" t="s">
        <v>7765</v>
      </c>
      <c r="G119">
        <v>25.52</v>
      </c>
      <c r="H119">
        <v>30.23</v>
      </c>
      <c r="I119">
        <v>43.36</v>
      </c>
    </row>
    <row r="120" spans="1:9" x14ac:dyDescent="0.3">
      <c r="A120" s="122" t="s">
        <v>162</v>
      </c>
      <c r="B120" t="s">
        <v>8909</v>
      </c>
      <c r="C120">
        <v>1814735</v>
      </c>
      <c r="D120">
        <v>27.9</v>
      </c>
      <c r="E120" t="s">
        <v>1512</v>
      </c>
      <c r="F120" t="s">
        <v>7766</v>
      </c>
      <c r="G120">
        <v>21.56</v>
      </c>
      <c r="H120">
        <v>29.14</v>
      </c>
      <c r="I120">
        <v>42.74</v>
      </c>
    </row>
    <row r="121" spans="1:9" x14ac:dyDescent="0.3">
      <c r="A121" s="122" t="s">
        <v>163</v>
      </c>
      <c r="B121" t="s">
        <v>8910</v>
      </c>
      <c r="C121">
        <v>400081.95</v>
      </c>
      <c r="D121">
        <v>16.7</v>
      </c>
      <c r="E121" t="s">
        <v>1504</v>
      </c>
      <c r="F121" t="s">
        <v>7767</v>
      </c>
      <c r="G121">
        <v>44.78</v>
      </c>
      <c r="H121">
        <v>50.95</v>
      </c>
      <c r="I121">
        <v>49.81</v>
      </c>
    </row>
    <row r="122" spans="1:9" x14ac:dyDescent="0.3">
      <c r="A122" s="122" t="s">
        <v>164</v>
      </c>
      <c r="B122" t="s">
        <v>8911</v>
      </c>
      <c r="C122">
        <v>2233000.0699999998</v>
      </c>
      <c r="D122">
        <v>12</v>
      </c>
      <c r="E122" t="s">
        <v>1512</v>
      </c>
      <c r="F122" t="s">
        <v>7768</v>
      </c>
      <c r="G122">
        <v>37.32</v>
      </c>
      <c r="H122">
        <v>29.63</v>
      </c>
      <c r="I122">
        <v>35.17</v>
      </c>
    </row>
    <row r="123" spans="1:9" x14ac:dyDescent="0.3">
      <c r="A123" s="122" t="s">
        <v>165</v>
      </c>
      <c r="B123" t="s">
        <v>8912</v>
      </c>
      <c r="C123">
        <v>3158808.44</v>
      </c>
      <c r="D123">
        <v>604</v>
      </c>
      <c r="E123" t="s">
        <v>1512</v>
      </c>
      <c r="F123" t="s">
        <v>8556</v>
      </c>
      <c r="G123">
        <v>34.04</v>
      </c>
      <c r="H123">
        <v>40.83</v>
      </c>
      <c r="I123">
        <v>52</v>
      </c>
    </row>
    <row r="124" spans="1:9" x14ac:dyDescent="0.3">
      <c r="A124" s="122" t="s">
        <v>166</v>
      </c>
      <c r="B124" t="s">
        <v>8913</v>
      </c>
      <c r="C124">
        <v>762300</v>
      </c>
      <c r="D124">
        <v>25.15</v>
      </c>
      <c r="E124" t="s">
        <v>1508</v>
      </c>
      <c r="F124" t="s">
        <v>7769</v>
      </c>
      <c r="G124">
        <v>16.399999999999999</v>
      </c>
      <c r="H124">
        <v>27.5</v>
      </c>
      <c r="I124">
        <v>34.799999999999997</v>
      </c>
    </row>
    <row r="125" spans="1:9" x14ac:dyDescent="0.3">
      <c r="A125" s="122" t="s">
        <v>167</v>
      </c>
      <c r="B125" t="s">
        <v>8914</v>
      </c>
      <c r="C125">
        <v>3428978.81</v>
      </c>
      <c r="D125">
        <v>49.65</v>
      </c>
      <c r="E125" t="s">
        <v>1508</v>
      </c>
      <c r="F125" t="s">
        <v>8557</v>
      </c>
      <c r="G125">
        <v>35.04</v>
      </c>
      <c r="H125">
        <v>31.91</v>
      </c>
      <c r="I125">
        <v>39.479999999999997</v>
      </c>
    </row>
    <row r="126" spans="1:9" x14ac:dyDescent="0.3">
      <c r="A126" s="122" t="s">
        <v>168</v>
      </c>
      <c r="B126" t="s">
        <v>1869</v>
      </c>
      <c r="C126">
        <v>1653103.97</v>
      </c>
      <c r="D126">
        <v>33.200000000000003</v>
      </c>
      <c r="E126" t="s">
        <v>1508</v>
      </c>
      <c r="F126" t="s">
        <v>7770</v>
      </c>
      <c r="G126">
        <v>29.81</v>
      </c>
      <c r="H126">
        <v>31.91</v>
      </c>
      <c r="I126">
        <v>43.3</v>
      </c>
    </row>
    <row r="127" spans="1:9" x14ac:dyDescent="0.3">
      <c r="A127" s="122" t="s">
        <v>169</v>
      </c>
      <c r="B127" t="s">
        <v>8915</v>
      </c>
      <c r="C127">
        <v>734001.35</v>
      </c>
      <c r="D127">
        <v>62.1</v>
      </c>
      <c r="E127" t="s">
        <v>1508</v>
      </c>
      <c r="F127" t="s">
        <v>8558</v>
      </c>
      <c r="G127">
        <v>26.04</v>
      </c>
      <c r="H127">
        <v>26.89</v>
      </c>
      <c r="I127">
        <v>33.24</v>
      </c>
    </row>
    <row r="128" spans="1:9" x14ac:dyDescent="0.3">
      <c r="A128" s="122" t="s">
        <v>170</v>
      </c>
      <c r="B128" t="s">
        <v>8916</v>
      </c>
      <c r="C128">
        <v>600000</v>
      </c>
      <c r="D128">
        <v>18.25</v>
      </c>
      <c r="E128" t="s">
        <v>1512</v>
      </c>
      <c r="F128" t="s">
        <v>7771</v>
      </c>
      <c r="G128">
        <v>35.81</v>
      </c>
      <c r="H128">
        <v>34.200000000000003</v>
      </c>
      <c r="I128">
        <v>38.67</v>
      </c>
    </row>
    <row r="129" spans="1:9" x14ac:dyDescent="0.3">
      <c r="A129" s="122" t="s">
        <v>171</v>
      </c>
      <c r="B129" t="s">
        <v>8917</v>
      </c>
      <c r="C129">
        <v>1385706.4</v>
      </c>
      <c r="D129">
        <v>33.049999999999997</v>
      </c>
      <c r="E129" t="s">
        <v>1512</v>
      </c>
      <c r="F129" t="s">
        <v>7772</v>
      </c>
      <c r="G129">
        <v>17.78</v>
      </c>
      <c r="H129">
        <v>18.2</v>
      </c>
      <c r="I129">
        <v>26.66</v>
      </c>
    </row>
    <row r="130" spans="1:9" x14ac:dyDescent="0.3">
      <c r="A130" s="122" t="s">
        <v>172</v>
      </c>
      <c r="B130" t="s">
        <v>8918</v>
      </c>
      <c r="C130">
        <v>1913310</v>
      </c>
      <c r="D130">
        <v>14.65</v>
      </c>
      <c r="E130" t="s">
        <v>1512</v>
      </c>
      <c r="F130" t="s">
        <v>7773</v>
      </c>
      <c r="G130">
        <v>55.59</v>
      </c>
      <c r="H130">
        <v>46.36</v>
      </c>
      <c r="I130">
        <v>51.74</v>
      </c>
    </row>
    <row r="131" spans="1:9" x14ac:dyDescent="0.3">
      <c r="A131" s="122" t="s">
        <v>173</v>
      </c>
      <c r="B131" t="s">
        <v>8919</v>
      </c>
      <c r="C131">
        <v>1550950.74</v>
      </c>
      <c r="D131">
        <v>20.350000000000001</v>
      </c>
      <c r="E131" t="s">
        <v>1512</v>
      </c>
      <c r="F131" t="s">
        <v>7774</v>
      </c>
      <c r="G131">
        <v>28.6</v>
      </c>
      <c r="H131">
        <v>34.81</v>
      </c>
      <c r="I131">
        <v>45.38</v>
      </c>
    </row>
    <row r="132" spans="1:9" x14ac:dyDescent="0.3">
      <c r="A132" s="122" t="s">
        <v>174</v>
      </c>
      <c r="B132" t="s">
        <v>8920</v>
      </c>
      <c r="C132">
        <v>945941.71</v>
      </c>
      <c r="D132">
        <v>27</v>
      </c>
      <c r="E132" t="s">
        <v>1512</v>
      </c>
      <c r="F132" t="s">
        <v>8559</v>
      </c>
      <c r="G132">
        <v>16.03</v>
      </c>
      <c r="H132">
        <v>19.45</v>
      </c>
      <c r="I132">
        <v>28.68</v>
      </c>
    </row>
    <row r="133" spans="1:9" x14ac:dyDescent="0.3">
      <c r="A133" s="122" t="s">
        <v>175</v>
      </c>
      <c r="B133" t="s">
        <v>8921</v>
      </c>
      <c r="C133">
        <v>1821080.8</v>
      </c>
      <c r="D133">
        <v>11.95</v>
      </c>
      <c r="E133" t="s">
        <v>1512</v>
      </c>
      <c r="F133" t="s">
        <v>7775</v>
      </c>
      <c r="G133">
        <v>14.29</v>
      </c>
      <c r="H133">
        <v>26.54</v>
      </c>
      <c r="I133">
        <v>31.13</v>
      </c>
    </row>
    <row r="134" spans="1:9" x14ac:dyDescent="0.3">
      <c r="A134" s="122" t="s">
        <v>176</v>
      </c>
      <c r="B134" t="s">
        <v>8922</v>
      </c>
      <c r="C134">
        <v>4226042.71</v>
      </c>
      <c r="D134">
        <v>26.85</v>
      </c>
      <c r="E134" t="s">
        <v>1512</v>
      </c>
      <c r="F134" t="s">
        <v>8560</v>
      </c>
      <c r="G134">
        <v>22.78</v>
      </c>
      <c r="H134">
        <v>25.68</v>
      </c>
      <c r="I134">
        <v>31.3</v>
      </c>
    </row>
    <row r="135" spans="1:9" x14ac:dyDescent="0.3">
      <c r="A135" s="122" t="s">
        <v>177</v>
      </c>
      <c r="B135" t="s">
        <v>8923</v>
      </c>
      <c r="C135">
        <v>985474.86</v>
      </c>
      <c r="D135">
        <v>30.45</v>
      </c>
      <c r="E135" t="s">
        <v>1508</v>
      </c>
      <c r="F135" t="s">
        <v>8747</v>
      </c>
      <c r="G135">
        <v>26.45</v>
      </c>
      <c r="H135">
        <v>31.29</v>
      </c>
      <c r="I135">
        <v>38.68</v>
      </c>
    </row>
    <row r="136" spans="1:9" x14ac:dyDescent="0.3">
      <c r="A136" s="122" t="s">
        <v>178</v>
      </c>
      <c r="B136" t="s">
        <v>1887</v>
      </c>
      <c r="C136">
        <v>1237425.52</v>
      </c>
      <c r="D136">
        <v>55.4</v>
      </c>
      <c r="E136" t="s">
        <v>1512</v>
      </c>
      <c r="F136" t="s">
        <v>8561</v>
      </c>
      <c r="G136">
        <v>8.2200000000000006</v>
      </c>
      <c r="H136">
        <v>12.82</v>
      </c>
      <c r="I136">
        <v>22.94</v>
      </c>
    </row>
    <row r="137" spans="1:9" x14ac:dyDescent="0.3">
      <c r="A137" s="122" t="s">
        <v>179</v>
      </c>
      <c r="B137" t="s">
        <v>8924</v>
      </c>
      <c r="C137">
        <v>2789595.13</v>
      </c>
      <c r="D137">
        <v>62</v>
      </c>
      <c r="E137" t="s">
        <v>1508</v>
      </c>
      <c r="F137" t="s">
        <v>7776</v>
      </c>
      <c r="G137">
        <v>38.770000000000003</v>
      </c>
      <c r="H137">
        <v>38.94</v>
      </c>
      <c r="I137">
        <v>50.26</v>
      </c>
    </row>
    <row r="138" spans="1:9" x14ac:dyDescent="0.3">
      <c r="A138" s="122" t="s">
        <v>180</v>
      </c>
      <c r="B138" t="s">
        <v>8925</v>
      </c>
      <c r="C138">
        <v>820627.94</v>
      </c>
      <c r="D138">
        <v>122.5</v>
      </c>
      <c r="E138" t="s">
        <v>1512</v>
      </c>
      <c r="F138" t="s">
        <v>7777</v>
      </c>
      <c r="G138">
        <v>16.78</v>
      </c>
      <c r="H138">
        <v>15.16</v>
      </c>
      <c r="I138">
        <v>22.22</v>
      </c>
    </row>
    <row r="139" spans="1:9" x14ac:dyDescent="0.3">
      <c r="A139" s="122" t="s">
        <v>181</v>
      </c>
      <c r="B139" t="s">
        <v>8926</v>
      </c>
      <c r="C139">
        <v>323000</v>
      </c>
      <c r="D139">
        <v>25.55</v>
      </c>
      <c r="E139" t="s">
        <v>1512</v>
      </c>
      <c r="F139" t="s">
        <v>7778</v>
      </c>
      <c r="G139">
        <v>15.58</v>
      </c>
      <c r="H139">
        <v>33.130000000000003</v>
      </c>
      <c r="I139">
        <v>41.54</v>
      </c>
    </row>
    <row r="140" spans="1:9" x14ac:dyDescent="0.3">
      <c r="A140" s="122" t="s">
        <v>182</v>
      </c>
      <c r="B140" t="s">
        <v>8927</v>
      </c>
      <c r="C140">
        <v>653700</v>
      </c>
      <c r="D140">
        <v>17.25</v>
      </c>
      <c r="E140" t="s">
        <v>1512</v>
      </c>
      <c r="F140" t="s">
        <v>8562</v>
      </c>
      <c r="G140">
        <v>16.57</v>
      </c>
      <c r="H140">
        <v>29.9</v>
      </c>
      <c r="I140">
        <v>39.21</v>
      </c>
    </row>
    <row r="141" spans="1:9" x14ac:dyDescent="0.3">
      <c r="A141" s="122" t="s">
        <v>183</v>
      </c>
      <c r="B141" t="s">
        <v>8928</v>
      </c>
      <c r="C141">
        <v>854736.12</v>
      </c>
      <c r="D141">
        <v>22.95</v>
      </c>
      <c r="E141" t="s">
        <v>1512</v>
      </c>
      <c r="F141" t="s">
        <v>7779</v>
      </c>
      <c r="G141">
        <v>29.25</v>
      </c>
      <c r="H141">
        <v>32.01</v>
      </c>
      <c r="I141">
        <v>44.46</v>
      </c>
    </row>
    <row r="142" spans="1:9" x14ac:dyDescent="0.3">
      <c r="A142" s="122" t="s">
        <v>184</v>
      </c>
      <c r="B142" t="s">
        <v>8929</v>
      </c>
      <c r="C142">
        <v>788000</v>
      </c>
      <c r="D142">
        <v>25</v>
      </c>
      <c r="E142" t="s">
        <v>1512</v>
      </c>
      <c r="F142" t="s">
        <v>7780</v>
      </c>
      <c r="G142">
        <v>15.93</v>
      </c>
      <c r="H142">
        <v>29.47</v>
      </c>
      <c r="I142">
        <v>41.44</v>
      </c>
    </row>
    <row r="143" spans="1:9" x14ac:dyDescent="0.3">
      <c r="A143" s="122" t="s">
        <v>185</v>
      </c>
      <c r="B143" t="s">
        <v>8930</v>
      </c>
      <c r="C143">
        <v>665356.31000000006</v>
      </c>
      <c r="D143">
        <v>90.9</v>
      </c>
      <c r="E143" t="s">
        <v>1512</v>
      </c>
      <c r="F143" t="s">
        <v>8735</v>
      </c>
      <c r="G143">
        <v>11.36</v>
      </c>
      <c r="H143">
        <v>13.83</v>
      </c>
      <c r="I143">
        <v>22.91</v>
      </c>
    </row>
    <row r="144" spans="1:9" x14ac:dyDescent="0.3">
      <c r="A144" s="122" t="s">
        <v>186</v>
      </c>
      <c r="B144" t="s">
        <v>8931</v>
      </c>
      <c r="C144">
        <v>1465335.8</v>
      </c>
      <c r="D144">
        <v>309.5</v>
      </c>
      <c r="E144" t="s">
        <v>1512</v>
      </c>
      <c r="F144" t="s">
        <v>7781</v>
      </c>
      <c r="G144">
        <v>35.119999999999997</v>
      </c>
      <c r="H144">
        <v>46.88</v>
      </c>
      <c r="I144">
        <v>51.02</v>
      </c>
    </row>
    <row r="145" spans="1:9" x14ac:dyDescent="0.3">
      <c r="A145" s="122" t="s">
        <v>6941</v>
      </c>
      <c r="B145" t="s">
        <v>8932</v>
      </c>
      <c r="C145">
        <v>2307821.4</v>
      </c>
      <c r="D145">
        <v>47.7</v>
      </c>
      <c r="E145" t="s">
        <v>1508</v>
      </c>
      <c r="F145" t="s">
        <v>8563</v>
      </c>
      <c r="G145">
        <v>19.36</v>
      </c>
      <c r="H145">
        <v>21.49</v>
      </c>
      <c r="I145">
        <v>31.99</v>
      </c>
    </row>
    <row r="146" spans="1:9" x14ac:dyDescent="0.3">
      <c r="A146" s="122" t="s">
        <v>187</v>
      </c>
      <c r="B146" t="s">
        <v>8933</v>
      </c>
      <c r="C146">
        <v>504165.16</v>
      </c>
      <c r="D146">
        <v>129</v>
      </c>
      <c r="E146" t="s">
        <v>1514</v>
      </c>
      <c r="F146" t="s">
        <v>7782</v>
      </c>
      <c r="G146">
        <v>20.2</v>
      </c>
      <c r="H146">
        <v>19.04</v>
      </c>
      <c r="I146">
        <v>27.92</v>
      </c>
    </row>
    <row r="147" spans="1:9" x14ac:dyDescent="0.3">
      <c r="A147" s="122" t="s">
        <v>188</v>
      </c>
      <c r="B147" t="s">
        <v>8934</v>
      </c>
      <c r="C147">
        <v>1030865.59</v>
      </c>
      <c r="D147">
        <v>22.95</v>
      </c>
      <c r="E147" t="s">
        <v>1508</v>
      </c>
      <c r="F147" t="s">
        <v>7783</v>
      </c>
      <c r="G147">
        <v>18.440000000000001</v>
      </c>
      <c r="H147">
        <v>20.47</v>
      </c>
      <c r="I147">
        <v>31.7</v>
      </c>
    </row>
    <row r="148" spans="1:9" x14ac:dyDescent="0.3">
      <c r="A148" s="122" t="s">
        <v>189</v>
      </c>
      <c r="B148" t="s">
        <v>8935</v>
      </c>
      <c r="C148">
        <v>1325474.4099999999</v>
      </c>
      <c r="D148">
        <v>66.2</v>
      </c>
      <c r="E148" t="s">
        <v>1515</v>
      </c>
      <c r="F148" t="s">
        <v>7784</v>
      </c>
      <c r="G148">
        <v>57.83</v>
      </c>
      <c r="H148">
        <v>54.57</v>
      </c>
      <c r="I148">
        <v>68.97</v>
      </c>
    </row>
    <row r="149" spans="1:9" x14ac:dyDescent="0.3">
      <c r="A149" s="122" t="s">
        <v>190</v>
      </c>
      <c r="B149" t="s">
        <v>8936</v>
      </c>
      <c r="C149">
        <v>515008.39</v>
      </c>
      <c r="D149">
        <v>33</v>
      </c>
      <c r="E149" t="s">
        <v>1512</v>
      </c>
      <c r="F149" t="s">
        <v>7785</v>
      </c>
      <c r="G149">
        <v>43.47</v>
      </c>
      <c r="H149">
        <v>33.28</v>
      </c>
      <c r="I149">
        <v>39.22</v>
      </c>
    </row>
    <row r="150" spans="1:9" x14ac:dyDescent="0.3">
      <c r="A150" s="122" t="s">
        <v>191</v>
      </c>
      <c r="B150" t="s">
        <v>8937</v>
      </c>
      <c r="C150">
        <v>493392.42</v>
      </c>
      <c r="D150">
        <v>134</v>
      </c>
      <c r="E150" t="s">
        <v>1512</v>
      </c>
      <c r="F150" t="s">
        <v>7786</v>
      </c>
      <c r="G150">
        <v>13.74</v>
      </c>
      <c r="H150">
        <v>12.95</v>
      </c>
      <c r="I150">
        <v>23.63</v>
      </c>
    </row>
    <row r="151" spans="1:9" x14ac:dyDescent="0.3">
      <c r="A151" s="122" t="s">
        <v>192</v>
      </c>
      <c r="B151" t="s">
        <v>8938</v>
      </c>
      <c r="C151">
        <v>1442686.04</v>
      </c>
      <c r="D151">
        <v>70.3</v>
      </c>
      <c r="E151" t="s">
        <v>1507</v>
      </c>
      <c r="F151" t="s">
        <v>7787</v>
      </c>
      <c r="G151">
        <v>19.41</v>
      </c>
      <c r="H151">
        <v>23.8</v>
      </c>
      <c r="I151">
        <v>32.86</v>
      </c>
    </row>
    <row r="152" spans="1:9" x14ac:dyDescent="0.3">
      <c r="A152" s="122" t="s">
        <v>193</v>
      </c>
      <c r="B152" t="s">
        <v>8939</v>
      </c>
      <c r="C152">
        <v>1094003.72</v>
      </c>
      <c r="D152">
        <v>47.75</v>
      </c>
      <c r="E152" t="s">
        <v>1512</v>
      </c>
      <c r="F152" t="s">
        <v>7788</v>
      </c>
      <c r="G152">
        <v>16.05</v>
      </c>
      <c r="H152">
        <v>19.89</v>
      </c>
      <c r="I152">
        <v>30.78</v>
      </c>
    </row>
    <row r="153" spans="1:9" x14ac:dyDescent="0.3">
      <c r="A153" s="122" t="s">
        <v>194</v>
      </c>
      <c r="B153" t="s">
        <v>1923</v>
      </c>
      <c r="C153">
        <v>2324705.33</v>
      </c>
      <c r="D153">
        <v>22.85</v>
      </c>
      <c r="E153" t="s">
        <v>1504</v>
      </c>
      <c r="F153" t="s">
        <v>7789</v>
      </c>
      <c r="G153">
        <v>39.340000000000003</v>
      </c>
      <c r="H153">
        <v>33.06</v>
      </c>
      <c r="I153">
        <v>43.12</v>
      </c>
    </row>
    <row r="154" spans="1:9" x14ac:dyDescent="0.3">
      <c r="A154" s="122" t="s">
        <v>195</v>
      </c>
      <c r="B154" t="s">
        <v>8940</v>
      </c>
      <c r="C154">
        <v>1068494.67</v>
      </c>
      <c r="D154">
        <v>25.55</v>
      </c>
      <c r="E154" t="s">
        <v>1512</v>
      </c>
      <c r="F154" t="s">
        <v>8528</v>
      </c>
      <c r="G154">
        <v>37.97</v>
      </c>
      <c r="H154">
        <v>28.69</v>
      </c>
      <c r="I154">
        <v>30.07</v>
      </c>
    </row>
    <row r="155" spans="1:9" x14ac:dyDescent="0.3">
      <c r="A155" s="122" t="s">
        <v>3957</v>
      </c>
      <c r="B155" t="s">
        <v>8941</v>
      </c>
      <c r="C155">
        <v>800556.72</v>
      </c>
      <c r="D155">
        <v>41.1</v>
      </c>
      <c r="E155" t="s">
        <v>1508</v>
      </c>
      <c r="F155" t="s">
        <v>7790</v>
      </c>
      <c r="G155">
        <v>59.53</v>
      </c>
      <c r="H155">
        <v>47</v>
      </c>
      <c r="I155">
        <v>49.05</v>
      </c>
    </row>
    <row r="156" spans="1:9" x14ac:dyDescent="0.3">
      <c r="A156" s="122" t="s">
        <v>196</v>
      </c>
      <c r="B156" t="s">
        <v>8942</v>
      </c>
      <c r="C156">
        <v>1331359.4099999999</v>
      </c>
      <c r="D156">
        <v>20</v>
      </c>
      <c r="E156" t="s">
        <v>1512</v>
      </c>
      <c r="F156" t="s">
        <v>7791</v>
      </c>
      <c r="G156">
        <v>39.5</v>
      </c>
      <c r="H156">
        <v>37.21</v>
      </c>
      <c r="I156">
        <v>41.13</v>
      </c>
    </row>
    <row r="157" spans="1:9" x14ac:dyDescent="0.3">
      <c r="A157" s="122" t="s">
        <v>197</v>
      </c>
      <c r="B157" t="s">
        <v>8943</v>
      </c>
      <c r="C157">
        <v>1999999.98</v>
      </c>
      <c r="D157">
        <v>900</v>
      </c>
      <c r="E157" t="s">
        <v>1512</v>
      </c>
      <c r="F157" t="s">
        <v>7792</v>
      </c>
      <c r="G157">
        <v>28.31</v>
      </c>
      <c r="H157">
        <v>29.54</v>
      </c>
      <c r="I157">
        <v>39.54</v>
      </c>
    </row>
    <row r="158" spans="1:9" x14ac:dyDescent="0.3">
      <c r="A158" s="122" t="s">
        <v>198</v>
      </c>
      <c r="B158" t="s">
        <v>8944</v>
      </c>
      <c r="C158">
        <v>380480.47</v>
      </c>
      <c r="D158">
        <v>50.8</v>
      </c>
      <c r="E158" t="s">
        <v>1512</v>
      </c>
      <c r="F158" t="s">
        <v>7793</v>
      </c>
      <c r="G158">
        <v>35.42</v>
      </c>
      <c r="H158">
        <v>43.75</v>
      </c>
      <c r="I158">
        <v>49.68</v>
      </c>
    </row>
    <row r="159" spans="1:9" x14ac:dyDescent="0.3">
      <c r="A159" s="122" t="s">
        <v>199</v>
      </c>
      <c r="B159" t="s">
        <v>8945</v>
      </c>
      <c r="C159">
        <v>397847.72</v>
      </c>
      <c r="D159">
        <v>27.4</v>
      </c>
      <c r="E159" t="s">
        <v>6444</v>
      </c>
      <c r="F159" t="s">
        <v>7794</v>
      </c>
      <c r="G159">
        <v>20.14</v>
      </c>
      <c r="H159">
        <v>20.5</v>
      </c>
      <c r="I159">
        <v>29.68</v>
      </c>
    </row>
    <row r="160" spans="1:9" x14ac:dyDescent="0.3">
      <c r="A160" s="122" t="s">
        <v>200</v>
      </c>
      <c r="B160" t="s">
        <v>8946</v>
      </c>
      <c r="C160">
        <v>540992.30000000005</v>
      </c>
      <c r="D160">
        <v>34.9</v>
      </c>
      <c r="E160" t="s">
        <v>1507</v>
      </c>
      <c r="F160" t="s">
        <v>7795</v>
      </c>
      <c r="G160">
        <v>44.95</v>
      </c>
      <c r="H160">
        <v>46.41</v>
      </c>
      <c r="I160">
        <v>51.13</v>
      </c>
    </row>
    <row r="161" spans="1:9" x14ac:dyDescent="0.3">
      <c r="A161" s="122" t="s">
        <v>201</v>
      </c>
      <c r="B161" t="s">
        <v>8947</v>
      </c>
      <c r="C161">
        <v>892618.04</v>
      </c>
      <c r="D161">
        <v>76.099999999999994</v>
      </c>
      <c r="E161" t="s">
        <v>1512</v>
      </c>
      <c r="F161" t="s">
        <v>7796</v>
      </c>
      <c r="G161">
        <v>29.07</v>
      </c>
      <c r="H161">
        <v>40.1</v>
      </c>
      <c r="I161">
        <v>47.42</v>
      </c>
    </row>
    <row r="162" spans="1:9" x14ac:dyDescent="0.3">
      <c r="A162" s="122" t="s">
        <v>3698</v>
      </c>
      <c r="B162" t="s">
        <v>8948</v>
      </c>
      <c r="C162">
        <v>1791420.92</v>
      </c>
      <c r="D162">
        <v>23.4</v>
      </c>
      <c r="E162" t="s">
        <v>6444</v>
      </c>
      <c r="F162" t="s">
        <v>7797</v>
      </c>
      <c r="G162">
        <v>27.64</v>
      </c>
      <c r="H162">
        <v>32.659999999999997</v>
      </c>
      <c r="I162">
        <v>42.28</v>
      </c>
    </row>
    <row r="163" spans="1:9" x14ac:dyDescent="0.3">
      <c r="A163" s="122" t="s">
        <v>202</v>
      </c>
      <c r="B163" t="s">
        <v>8949</v>
      </c>
      <c r="C163">
        <v>745287.64</v>
      </c>
      <c r="D163">
        <v>28.65</v>
      </c>
      <c r="E163" t="s">
        <v>1512</v>
      </c>
      <c r="F163" t="s">
        <v>7798</v>
      </c>
      <c r="G163">
        <v>26.37</v>
      </c>
      <c r="H163">
        <v>22.66</v>
      </c>
      <c r="I163">
        <v>26.97</v>
      </c>
    </row>
    <row r="164" spans="1:9" x14ac:dyDescent="0.3">
      <c r="A164" s="122" t="s">
        <v>203</v>
      </c>
      <c r="B164" t="s">
        <v>8950</v>
      </c>
      <c r="C164">
        <v>1916880</v>
      </c>
      <c r="D164">
        <v>38.549999999999997</v>
      </c>
      <c r="E164" t="s">
        <v>1516</v>
      </c>
      <c r="F164" t="s">
        <v>7799</v>
      </c>
      <c r="G164">
        <v>25.13</v>
      </c>
      <c r="H164">
        <v>28.07</v>
      </c>
      <c r="I164">
        <v>36.369999999999997</v>
      </c>
    </row>
    <row r="165" spans="1:9" x14ac:dyDescent="0.3">
      <c r="A165" s="122" t="s">
        <v>204</v>
      </c>
      <c r="B165" t="s">
        <v>8951</v>
      </c>
      <c r="C165">
        <v>3842000</v>
      </c>
      <c r="D165">
        <v>24.75</v>
      </c>
      <c r="E165" t="s">
        <v>1516</v>
      </c>
      <c r="F165" t="s">
        <v>7800</v>
      </c>
      <c r="G165">
        <v>8.4700000000000006</v>
      </c>
      <c r="H165">
        <v>10.050000000000001</v>
      </c>
      <c r="I165">
        <v>19.02</v>
      </c>
    </row>
    <row r="166" spans="1:9" x14ac:dyDescent="0.3">
      <c r="A166" s="122" t="s">
        <v>205</v>
      </c>
      <c r="B166" t="s">
        <v>8952</v>
      </c>
      <c r="C166">
        <v>44313329.479999997</v>
      </c>
      <c r="D166">
        <v>30.4</v>
      </c>
      <c r="E166" t="s">
        <v>1516</v>
      </c>
      <c r="F166" t="s">
        <v>7801</v>
      </c>
      <c r="G166">
        <v>62.24</v>
      </c>
      <c r="H166">
        <v>50.83</v>
      </c>
      <c r="I166">
        <v>53.53</v>
      </c>
    </row>
    <row r="167" spans="1:9" x14ac:dyDescent="0.3">
      <c r="A167" s="122" t="s">
        <v>206</v>
      </c>
      <c r="B167" t="s">
        <v>8953</v>
      </c>
      <c r="C167">
        <v>6327735.0599999996</v>
      </c>
      <c r="D167">
        <v>31.8</v>
      </c>
      <c r="E167" t="s">
        <v>1516</v>
      </c>
      <c r="F167" t="s">
        <v>7802</v>
      </c>
      <c r="G167">
        <v>48.95</v>
      </c>
      <c r="H167">
        <v>39.76</v>
      </c>
      <c r="I167">
        <v>47.51</v>
      </c>
    </row>
    <row r="168" spans="1:9" x14ac:dyDescent="0.3">
      <c r="A168" s="122" t="s">
        <v>207</v>
      </c>
      <c r="B168" t="s">
        <v>8954</v>
      </c>
      <c r="C168">
        <v>7852619.4400000004</v>
      </c>
      <c r="D168">
        <v>40.700000000000003</v>
      </c>
      <c r="E168" t="s">
        <v>1516</v>
      </c>
      <c r="F168" t="s">
        <v>7803</v>
      </c>
      <c r="G168">
        <v>42.42</v>
      </c>
      <c r="H168">
        <v>36.049999999999997</v>
      </c>
      <c r="I168">
        <v>42.19</v>
      </c>
    </row>
    <row r="169" spans="1:9" x14ac:dyDescent="0.3">
      <c r="A169" s="122" t="s">
        <v>208</v>
      </c>
      <c r="B169" t="s">
        <v>8955</v>
      </c>
      <c r="C169">
        <v>3227357.42</v>
      </c>
      <c r="D169">
        <v>12.8</v>
      </c>
      <c r="E169" t="s">
        <v>1516</v>
      </c>
      <c r="F169" t="s">
        <v>7804</v>
      </c>
      <c r="G169">
        <v>19.579999999999998</v>
      </c>
      <c r="H169">
        <v>22.58</v>
      </c>
      <c r="I169">
        <v>30.96</v>
      </c>
    </row>
    <row r="170" spans="1:9" x14ac:dyDescent="0.3">
      <c r="A170" s="122" t="s">
        <v>209</v>
      </c>
      <c r="B170" t="s">
        <v>8956</v>
      </c>
      <c r="C170">
        <v>3160800.63</v>
      </c>
      <c r="D170">
        <v>38.85</v>
      </c>
      <c r="E170" t="s">
        <v>1516</v>
      </c>
      <c r="F170" t="s">
        <v>7805</v>
      </c>
      <c r="G170">
        <v>25</v>
      </c>
      <c r="H170">
        <v>26.38</v>
      </c>
      <c r="I170">
        <v>31.03</v>
      </c>
    </row>
    <row r="171" spans="1:9" x14ac:dyDescent="0.3">
      <c r="A171" s="122" t="s">
        <v>210</v>
      </c>
      <c r="B171" t="s">
        <v>8957</v>
      </c>
      <c r="C171">
        <v>2691134.06</v>
      </c>
      <c r="D171">
        <v>35.5</v>
      </c>
      <c r="E171" t="s">
        <v>1516</v>
      </c>
      <c r="F171" t="s">
        <v>8564</v>
      </c>
      <c r="G171">
        <v>9.32</v>
      </c>
      <c r="H171">
        <v>10.43</v>
      </c>
      <c r="I171">
        <v>17.100000000000001</v>
      </c>
    </row>
    <row r="172" spans="1:9" x14ac:dyDescent="0.3">
      <c r="A172" s="122" t="s">
        <v>211</v>
      </c>
      <c r="B172" t="s">
        <v>8958</v>
      </c>
      <c r="C172">
        <v>1966637.02</v>
      </c>
      <c r="D172">
        <v>45.7</v>
      </c>
      <c r="E172" t="s">
        <v>1516</v>
      </c>
      <c r="F172" t="s">
        <v>7806</v>
      </c>
      <c r="G172">
        <v>12.99</v>
      </c>
      <c r="H172">
        <v>17.3</v>
      </c>
      <c r="I172">
        <v>25.44</v>
      </c>
    </row>
    <row r="173" spans="1:9" x14ac:dyDescent="0.3">
      <c r="A173" s="122" t="s">
        <v>212</v>
      </c>
      <c r="B173" t="s">
        <v>8959</v>
      </c>
      <c r="C173">
        <v>1941485.15</v>
      </c>
      <c r="D173">
        <v>34.450000000000003</v>
      </c>
      <c r="E173" t="s">
        <v>1516</v>
      </c>
      <c r="F173" t="s">
        <v>7807</v>
      </c>
      <c r="G173">
        <v>44.12</v>
      </c>
      <c r="H173">
        <v>49.27</v>
      </c>
      <c r="I173">
        <v>48.39</v>
      </c>
    </row>
    <row r="174" spans="1:9" x14ac:dyDescent="0.3">
      <c r="A174" s="122" t="s">
        <v>213</v>
      </c>
      <c r="B174" t="s">
        <v>8960</v>
      </c>
      <c r="C174">
        <v>1695147</v>
      </c>
      <c r="D174">
        <v>15.4</v>
      </c>
      <c r="E174" t="s">
        <v>1516</v>
      </c>
      <c r="F174" t="s">
        <v>7808</v>
      </c>
      <c r="G174">
        <v>28.34</v>
      </c>
      <c r="H174">
        <v>27.7</v>
      </c>
      <c r="I174">
        <v>42.03</v>
      </c>
    </row>
    <row r="175" spans="1:9" x14ac:dyDescent="0.3">
      <c r="A175" s="122" t="s">
        <v>214</v>
      </c>
      <c r="B175" t="s">
        <v>8961</v>
      </c>
      <c r="C175">
        <v>1926917.47</v>
      </c>
      <c r="D175">
        <v>44</v>
      </c>
      <c r="E175" t="s">
        <v>1516</v>
      </c>
      <c r="F175" t="s">
        <v>7809</v>
      </c>
      <c r="G175">
        <v>28.75</v>
      </c>
      <c r="H175">
        <v>36.86</v>
      </c>
      <c r="I175">
        <v>45.13</v>
      </c>
    </row>
    <row r="176" spans="1:9" x14ac:dyDescent="0.3">
      <c r="A176" s="122" t="s">
        <v>215</v>
      </c>
      <c r="B176" t="s">
        <v>8962</v>
      </c>
      <c r="C176">
        <v>1498217.21</v>
      </c>
      <c r="D176">
        <v>12.25</v>
      </c>
      <c r="E176" t="s">
        <v>1516</v>
      </c>
      <c r="F176" t="s">
        <v>7810</v>
      </c>
      <c r="G176">
        <v>22.88</v>
      </c>
      <c r="H176">
        <v>27.31</v>
      </c>
      <c r="I176">
        <v>28.72</v>
      </c>
    </row>
    <row r="177" spans="1:9" x14ac:dyDescent="0.3">
      <c r="A177" s="122" t="s">
        <v>216</v>
      </c>
      <c r="B177" t="s">
        <v>8963</v>
      </c>
      <c r="C177">
        <v>2941329.62</v>
      </c>
      <c r="D177">
        <v>38.6</v>
      </c>
      <c r="E177" t="s">
        <v>1503</v>
      </c>
      <c r="F177" t="s">
        <v>7736</v>
      </c>
      <c r="G177">
        <v>10.17</v>
      </c>
      <c r="H177">
        <v>13.08</v>
      </c>
      <c r="I177">
        <v>20.97</v>
      </c>
    </row>
    <row r="178" spans="1:9" x14ac:dyDescent="0.3">
      <c r="A178" s="122" t="s">
        <v>217</v>
      </c>
      <c r="B178" t="s">
        <v>3070</v>
      </c>
      <c r="C178">
        <v>1481373.73</v>
      </c>
      <c r="D178">
        <v>124</v>
      </c>
      <c r="E178" t="s">
        <v>1514</v>
      </c>
      <c r="F178" t="s">
        <v>7811</v>
      </c>
      <c r="G178">
        <v>13.94</v>
      </c>
      <c r="H178">
        <v>16.28</v>
      </c>
      <c r="I178">
        <v>19.61</v>
      </c>
    </row>
    <row r="179" spans="1:9" x14ac:dyDescent="0.3">
      <c r="A179" s="122" t="s">
        <v>218</v>
      </c>
      <c r="B179" t="s">
        <v>8964</v>
      </c>
      <c r="C179">
        <v>2490016.5099999998</v>
      </c>
      <c r="D179">
        <v>30.2</v>
      </c>
      <c r="E179" t="s">
        <v>1506</v>
      </c>
      <c r="F179" t="s">
        <v>7812</v>
      </c>
      <c r="G179">
        <v>17.760000000000002</v>
      </c>
      <c r="H179">
        <v>19.66</v>
      </c>
      <c r="I179">
        <v>29.92</v>
      </c>
    </row>
    <row r="180" spans="1:9" x14ac:dyDescent="0.3">
      <c r="A180" s="122" t="s">
        <v>219</v>
      </c>
      <c r="B180" t="s">
        <v>8965</v>
      </c>
      <c r="C180">
        <v>4770162.72</v>
      </c>
      <c r="D180">
        <v>16.8</v>
      </c>
      <c r="E180" t="s">
        <v>1506</v>
      </c>
      <c r="F180" t="s">
        <v>7813</v>
      </c>
      <c r="G180">
        <v>13.59</v>
      </c>
      <c r="H180">
        <v>14.33</v>
      </c>
      <c r="I180">
        <v>23.63</v>
      </c>
    </row>
    <row r="181" spans="1:9" x14ac:dyDescent="0.3">
      <c r="A181" s="122" t="s">
        <v>220</v>
      </c>
      <c r="B181" t="s">
        <v>8966</v>
      </c>
      <c r="C181">
        <v>8857030.2899999991</v>
      </c>
      <c r="D181">
        <v>12.2</v>
      </c>
      <c r="E181" t="s">
        <v>1506</v>
      </c>
      <c r="F181" t="s">
        <v>8709</v>
      </c>
      <c r="G181">
        <v>23.93</v>
      </c>
      <c r="H181">
        <v>23.19</v>
      </c>
      <c r="I181">
        <v>33.409999999999997</v>
      </c>
    </row>
    <row r="182" spans="1:9" x14ac:dyDescent="0.3">
      <c r="A182" s="122" t="s">
        <v>221</v>
      </c>
      <c r="B182" t="s">
        <v>8967</v>
      </c>
      <c r="C182">
        <v>5477522.2599999998</v>
      </c>
      <c r="D182">
        <v>19.2</v>
      </c>
      <c r="E182" t="s">
        <v>1506</v>
      </c>
      <c r="F182" t="s">
        <v>8565</v>
      </c>
      <c r="G182">
        <v>45.27</v>
      </c>
      <c r="H182">
        <v>43.69</v>
      </c>
      <c r="I182">
        <v>44.92</v>
      </c>
    </row>
    <row r="183" spans="1:9" x14ac:dyDescent="0.3">
      <c r="A183" s="122" t="s">
        <v>222</v>
      </c>
      <c r="B183" t="s">
        <v>8968</v>
      </c>
      <c r="C183">
        <v>4204925.8499999996</v>
      </c>
      <c r="D183">
        <v>43.3</v>
      </c>
      <c r="E183" t="s">
        <v>1506</v>
      </c>
      <c r="F183" t="s">
        <v>8566</v>
      </c>
      <c r="G183">
        <v>12.18</v>
      </c>
      <c r="H183">
        <v>12.93</v>
      </c>
      <c r="I183">
        <v>19.8</v>
      </c>
    </row>
    <row r="184" spans="1:9" x14ac:dyDescent="0.3">
      <c r="A184" s="122" t="s">
        <v>223</v>
      </c>
      <c r="B184" t="s">
        <v>8969</v>
      </c>
      <c r="C184">
        <v>1509517</v>
      </c>
      <c r="D184">
        <v>45</v>
      </c>
      <c r="E184" t="s">
        <v>1506</v>
      </c>
      <c r="F184" t="s">
        <v>7814</v>
      </c>
      <c r="G184">
        <v>21.65</v>
      </c>
      <c r="H184">
        <v>19.41</v>
      </c>
      <c r="I184">
        <v>28.19</v>
      </c>
    </row>
    <row r="185" spans="1:9" x14ac:dyDescent="0.3">
      <c r="A185" s="122" t="s">
        <v>224</v>
      </c>
      <c r="B185" t="s">
        <v>8970</v>
      </c>
      <c r="C185">
        <v>9918248.0800000001</v>
      </c>
      <c r="D185">
        <v>8.3000000000000007</v>
      </c>
      <c r="E185" t="s">
        <v>1506</v>
      </c>
      <c r="F185" t="s">
        <v>7815</v>
      </c>
      <c r="G185">
        <v>12.73</v>
      </c>
      <c r="H185">
        <v>14.07</v>
      </c>
      <c r="I185">
        <v>21.74</v>
      </c>
    </row>
    <row r="186" spans="1:9" x14ac:dyDescent="0.3">
      <c r="A186" s="122" t="s">
        <v>225</v>
      </c>
      <c r="B186" t="s">
        <v>8971</v>
      </c>
      <c r="C186">
        <v>11722454.83</v>
      </c>
      <c r="D186">
        <v>42.5</v>
      </c>
      <c r="E186" t="s">
        <v>1506</v>
      </c>
      <c r="F186" t="s">
        <v>8567</v>
      </c>
      <c r="G186">
        <v>57.56</v>
      </c>
      <c r="H186">
        <v>43.43</v>
      </c>
      <c r="I186">
        <v>40.69</v>
      </c>
    </row>
    <row r="187" spans="1:9" x14ac:dyDescent="0.3">
      <c r="A187" s="122" t="s">
        <v>226</v>
      </c>
      <c r="B187" t="s">
        <v>8972</v>
      </c>
      <c r="C187">
        <v>16859057.449999999</v>
      </c>
      <c r="D187">
        <v>6.32</v>
      </c>
      <c r="E187" t="s">
        <v>1506</v>
      </c>
      <c r="F187" t="s">
        <v>7816</v>
      </c>
      <c r="G187">
        <v>22.82</v>
      </c>
      <c r="H187">
        <v>21.94</v>
      </c>
      <c r="I187">
        <v>28.85</v>
      </c>
    </row>
    <row r="188" spans="1:9" x14ac:dyDescent="0.3">
      <c r="A188" s="122" t="s">
        <v>227</v>
      </c>
      <c r="B188" t="s">
        <v>8973</v>
      </c>
      <c r="C188">
        <v>1786960.89</v>
      </c>
      <c r="D188">
        <v>55.9</v>
      </c>
      <c r="E188" t="s">
        <v>1514</v>
      </c>
      <c r="F188" t="s">
        <v>7817</v>
      </c>
      <c r="G188">
        <v>10.39</v>
      </c>
      <c r="H188">
        <v>12.11</v>
      </c>
      <c r="I188">
        <v>21.23</v>
      </c>
    </row>
    <row r="189" spans="1:9" x14ac:dyDescent="0.3">
      <c r="A189" s="122" t="s">
        <v>228</v>
      </c>
      <c r="B189" t="s">
        <v>8974</v>
      </c>
      <c r="C189">
        <v>1848840.92</v>
      </c>
      <c r="D189">
        <v>12.15</v>
      </c>
      <c r="E189" t="s">
        <v>1506</v>
      </c>
      <c r="F189" t="s">
        <v>8568</v>
      </c>
      <c r="G189">
        <v>31.47</v>
      </c>
      <c r="H189">
        <v>39.229999999999997</v>
      </c>
      <c r="I189">
        <v>42.74</v>
      </c>
    </row>
    <row r="190" spans="1:9" x14ac:dyDescent="0.3">
      <c r="A190" s="122" t="s">
        <v>229</v>
      </c>
      <c r="B190" t="s">
        <v>8975</v>
      </c>
      <c r="C190">
        <v>9800000</v>
      </c>
      <c r="D190">
        <v>48.4</v>
      </c>
      <c r="E190" t="s">
        <v>1506</v>
      </c>
      <c r="F190" t="s">
        <v>1530</v>
      </c>
      <c r="G190">
        <v>11.21</v>
      </c>
      <c r="H190">
        <v>23.25</v>
      </c>
      <c r="I190">
        <v>26.22</v>
      </c>
    </row>
    <row r="191" spans="1:9" x14ac:dyDescent="0.3">
      <c r="A191" s="122" t="s">
        <v>230</v>
      </c>
      <c r="B191" t="s">
        <v>8976</v>
      </c>
      <c r="C191">
        <v>2369044.7999999998</v>
      </c>
      <c r="D191">
        <v>82.3</v>
      </c>
      <c r="E191" t="s">
        <v>1506</v>
      </c>
      <c r="F191" t="s">
        <v>7818</v>
      </c>
      <c r="G191">
        <v>17.95</v>
      </c>
      <c r="H191">
        <v>17.63</v>
      </c>
      <c r="I191">
        <v>21.81</v>
      </c>
    </row>
    <row r="192" spans="1:9" x14ac:dyDescent="0.3">
      <c r="A192" s="122" t="s">
        <v>231</v>
      </c>
      <c r="B192" t="s">
        <v>8977</v>
      </c>
      <c r="C192">
        <v>1818299.78</v>
      </c>
      <c r="D192">
        <v>26.7</v>
      </c>
      <c r="E192" t="s">
        <v>1506</v>
      </c>
      <c r="F192" t="s">
        <v>7819</v>
      </c>
      <c r="G192">
        <v>18.649999999999999</v>
      </c>
      <c r="H192">
        <v>25.99</v>
      </c>
      <c r="I192">
        <v>41.98</v>
      </c>
    </row>
    <row r="193" spans="1:9" x14ac:dyDescent="0.3">
      <c r="A193" s="122" t="s">
        <v>232</v>
      </c>
      <c r="B193" t="s">
        <v>8978</v>
      </c>
      <c r="C193">
        <v>1620000</v>
      </c>
      <c r="D193">
        <v>75.2</v>
      </c>
      <c r="E193" t="s">
        <v>1506</v>
      </c>
      <c r="F193" t="s">
        <v>7820</v>
      </c>
      <c r="G193">
        <v>5.12</v>
      </c>
      <c r="H193">
        <v>8.57</v>
      </c>
      <c r="I193">
        <v>11.42</v>
      </c>
    </row>
    <row r="194" spans="1:9" x14ac:dyDescent="0.3">
      <c r="A194" s="122" t="s">
        <v>233</v>
      </c>
      <c r="B194" t="s">
        <v>8979</v>
      </c>
      <c r="C194">
        <v>1253654.79</v>
      </c>
      <c r="D194">
        <v>36.5</v>
      </c>
      <c r="E194" t="s">
        <v>1506</v>
      </c>
      <c r="F194" t="s">
        <v>7821</v>
      </c>
      <c r="G194">
        <v>56.42</v>
      </c>
      <c r="H194">
        <v>52.69</v>
      </c>
      <c r="I194">
        <v>51.98</v>
      </c>
    </row>
    <row r="195" spans="1:9" x14ac:dyDescent="0.3">
      <c r="A195" s="122" t="s">
        <v>234</v>
      </c>
      <c r="B195" t="s">
        <v>8980</v>
      </c>
      <c r="C195">
        <v>632338.51</v>
      </c>
      <c r="D195">
        <v>52.2</v>
      </c>
      <c r="E195" t="s">
        <v>1506</v>
      </c>
      <c r="F195" t="s">
        <v>8748</v>
      </c>
      <c r="G195">
        <v>6.37</v>
      </c>
      <c r="H195">
        <v>10.23</v>
      </c>
      <c r="I195">
        <v>15.95</v>
      </c>
    </row>
    <row r="196" spans="1:9" x14ac:dyDescent="0.3">
      <c r="A196" s="122" t="s">
        <v>235</v>
      </c>
      <c r="B196" t="s">
        <v>8981</v>
      </c>
      <c r="C196">
        <v>1329152.44</v>
      </c>
      <c r="D196">
        <v>21.8</v>
      </c>
      <c r="E196" t="s">
        <v>1514</v>
      </c>
      <c r="F196" t="s">
        <v>7822</v>
      </c>
      <c r="G196">
        <v>6.12</v>
      </c>
      <c r="H196">
        <v>6.96</v>
      </c>
      <c r="I196">
        <v>19.45</v>
      </c>
    </row>
    <row r="197" spans="1:9" x14ac:dyDescent="0.3">
      <c r="A197" s="122" t="s">
        <v>236</v>
      </c>
      <c r="B197" t="s">
        <v>8982</v>
      </c>
      <c r="C197">
        <v>424439.57</v>
      </c>
      <c r="D197">
        <v>28.65</v>
      </c>
      <c r="E197" t="s">
        <v>1506</v>
      </c>
      <c r="F197" t="s">
        <v>7823</v>
      </c>
      <c r="G197">
        <v>30.94</v>
      </c>
      <c r="H197">
        <v>38.25</v>
      </c>
      <c r="I197">
        <v>42.74</v>
      </c>
    </row>
    <row r="198" spans="1:9" x14ac:dyDescent="0.3">
      <c r="A198" s="122" t="s">
        <v>237</v>
      </c>
      <c r="B198" t="s">
        <v>8983</v>
      </c>
      <c r="C198">
        <v>999501.92</v>
      </c>
      <c r="D198">
        <v>34.25</v>
      </c>
      <c r="E198" t="s">
        <v>1514</v>
      </c>
      <c r="F198" t="s">
        <v>8569</v>
      </c>
      <c r="G198">
        <v>32.65</v>
      </c>
      <c r="H198">
        <v>27.63</v>
      </c>
      <c r="I198">
        <v>32.770000000000003</v>
      </c>
    </row>
    <row r="199" spans="1:9" x14ac:dyDescent="0.3">
      <c r="A199" s="122" t="s">
        <v>238</v>
      </c>
      <c r="B199" t="s">
        <v>8984</v>
      </c>
      <c r="C199">
        <v>1901967.74</v>
      </c>
      <c r="D199">
        <v>31.1</v>
      </c>
      <c r="E199" t="s">
        <v>1514</v>
      </c>
      <c r="F199" t="s">
        <v>7824</v>
      </c>
      <c r="G199">
        <v>12.37</v>
      </c>
      <c r="H199">
        <v>12.94</v>
      </c>
      <c r="I199">
        <v>19.72</v>
      </c>
    </row>
    <row r="200" spans="1:9" x14ac:dyDescent="0.3">
      <c r="A200" s="122" t="s">
        <v>239</v>
      </c>
      <c r="B200" t="s">
        <v>8985</v>
      </c>
      <c r="C200">
        <v>993880</v>
      </c>
      <c r="D200">
        <v>14.75</v>
      </c>
      <c r="E200" t="s">
        <v>1506</v>
      </c>
      <c r="F200" t="s">
        <v>7825</v>
      </c>
      <c r="G200">
        <v>16.95</v>
      </c>
      <c r="H200">
        <v>23.42</v>
      </c>
      <c r="I200">
        <v>31.7</v>
      </c>
    </row>
    <row r="201" spans="1:9" x14ac:dyDescent="0.3">
      <c r="A201" s="122" t="s">
        <v>240</v>
      </c>
      <c r="B201" t="s">
        <v>8986</v>
      </c>
      <c r="C201">
        <v>3033946.17</v>
      </c>
      <c r="D201">
        <v>150.5</v>
      </c>
      <c r="E201" t="s">
        <v>6444</v>
      </c>
      <c r="F201" t="s">
        <v>7826</v>
      </c>
      <c r="G201">
        <v>36.54</v>
      </c>
      <c r="H201">
        <v>42.68</v>
      </c>
      <c r="I201">
        <v>51.16</v>
      </c>
    </row>
    <row r="202" spans="1:9" x14ac:dyDescent="0.3">
      <c r="A202" s="122" t="s">
        <v>241</v>
      </c>
      <c r="B202" t="s">
        <v>8987</v>
      </c>
      <c r="C202">
        <v>2000000</v>
      </c>
      <c r="D202">
        <v>31.95</v>
      </c>
      <c r="E202" t="s">
        <v>1503</v>
      </c>
      <c r="F202" t="s">
        <v>7827</v>
      </c>
      <c r="G202">
        <v>3.76</v>
      </c>
      <c r="H202">
        <v>6.53</v>
      </c>
      <c r="I202">
        <v>14.79</v>
      </c>
    </row>
    <row r="203" spans="1:9" x14ac:dyDescent="0.3">
      <c r="A203" s="122" t="s">
        <v>242</v>
      </c>
      <c r="B203" t="s">
        <v>8988</v>
      </c>
      <c r="C203">
        <v>926713</v>
      </c>
      <c r="D203">
        <v>13.95</v>
      </c>
      <c r="E203" t="s">
        <v>1506</v>
      </c>
      <c r="F203" t="s">
        <v>7828</v>
      </c>
      <c r="G203">
        <v>20.74</v>
      </c>
      <c r="H203">
        <v>17.29</v>
      </c>
      <c r="I203">
        <v>19.66</v>
      </c>
    </row>
    <row r="204" spans="1:9" x14ac:dyDescent="0.3">
      <c r="A204" s="122" t="s">
        <v>243</v>
      </c>
      <c r="B204" t="s">
        <v>8989</v>
      </c>
      <c r="C204">
        <v>1009884.72</v>
      </c>
      <c r="D204">
        <v>39</v>
      </c>
      <c r="E204" t="s">
        <v>1514</v>
      </c>
      <c r="F204" t="s">
        <v>7829</v>
      </c>
      <c r="G204">
        <v>21.31</v>
      </c>
      <c r="H204">
        <v>17.39</v>
      </c>
      <c r="I204">
        <v>26.51</v>
      </c>
    </row>
    <row r="205" spans="1:9" x14ac:dyDescent="0.3">
      <c r="A205" s="122" t="s">
        <v>3958</v>
      </c>
      <c r="B205" t="s">
        <v>8990</v>
      </c>
      <c r="C205">
        <v>857390.13</v>
      </c>
      <c r="D205">
        <v>65.8</v>
      </c>
      <c r="E205" t="s">
        <v>1514</v>
      </c>
      <c r="F205" t="s">
        <v>7830</v>
      </c>
      <c r="G205">
        <v>19.52</v>
      </c>
      <c r="H205">
        <v>25.26</v>
      </c>
      <c r="I205">
        <v>34.14</v>
      </c>
    </row>
    <row r="206" spans="1:9" x14ac:dyDescent="0.3">
      <c r="A206" s="122" t="s">
        <v>244</v>
      </c>
      <c r="B206" t="s">
        <v>8991</v>
      </c>
      <c r="C206">
        <v>769180</v>
      </c>
      <c r="D206">
        <v>25.85</v>
      </c>
      <c r="E206" t="s">
        <v>1514</v>
      </c>
      <c r="F206" t="s">
        <v>8570</v>
      </c>
      <c r="G206">
        <v>23.35</v>
      </c>
      <c r="H206">
        <v>23.63</v>
      </c>
      <c r="I206">
        <v>32.159999999999997</v>
      </c>
    </row>
    <row r="207" spans="1:9" x14ac:dyDescent="0.3">
      <c r="A207" s="122" t="s">
        <v>245</v>
      </c>
      <c r="B207" t="s">
        <v>8992</v>
      </c>
      <c r="C207">
        <v>3000000</v>
      </c>
      <c r="D207">
        <v>141</v>
      </c>
      <c r="E207" t="s">
        <v>1506</v>
      </c>
      <c r="F207" t="s">
        <v>8710</v>
      </c>
      <c r="G207">
        <v>37.06</v>
      </c>
      <c r="H207">
        <v>30.97</v>
      </c>
      <c r="I207">
        <v>36.22</v>
      </c>
    </row>
    <row r="208" spans="1:9" x14ac:dyDescent="0.3">
      <c r="A208" s="122" t="s">
        <v>3489</v>
      </c>
      <c r="B208" t="s">
        <v>8993</v>
      </c>
      <c r="C208">
        <v>601069.52</v>
      </c>
      <c r="D208">
        <v>15.3</v>
      </c>
      <c r="E208" t="s">
        <v>1506</v>
      </c>
      <c r="F208" t="s">
        <v>7831</v>
      </c>
      <c r="G208">
        <v>14.71</v>
      </c>
      <c r="H208">
        <v>14.53</v>
      </c>
      <c r="I208">
        <v>27.25</v>
      </c>
    </row>
    <row r="209" spans="1:9" x14ac:dyDescent="0.3">
      <c r="A209" s="122" t="s">
        <v>246</v>
      </c>
      <c r="B209" t="s">
        <v>8994</v>
      </c>
      <c r="C209">
        <v>445917.13</v>
      </c>
      <c r="D209">
        <v>76.599999999999994</v>
      </c>
      <c r="E209" t="s">
        <v>1514</v>
      </c>
      <c r="F209" t="s">
        <v>7832</v>
      </c>
      <c r="G209">
        <v>15.44</v>
      </c>
      <c r="H209">
        <v>16.91</v>
      </c>
      <c r="I209">
        <v>26.47</v>
      </c>
    </row>
    <row r="210" spans="1:9" x14ac:dyDescent="0.3">
      <c r="A210" s="122" t="s">
        <v>247</v>
      </c>
      <c r="B210" t="s">
        <v>8995</v>
      </c>
      <c r="C210">
        <v>474076.05</v>
      </c>
      <c r="D210">
        <v>12.3</v>
      </c>
      <c r="E210" t="s">
        <v>1514</v>
      </c>
      <c r="F210" t="s">
        <v>7833</v>
      </c>
      <c r="G210">
        <v>15.27</v>
      </c>
      <c r="H210">
        <v>27.24</v>
      </c>
      <c r="I210">
        <v>32.67</v>
      </c>
    </row>
    <row r="211" spans="1:9" x14ac:dyDescent="0.3">
      <c r="A211" s="122" t="s">
        <v>248</v>
      </c>
      <c r="B211" t="s">
        <v>8996</v>
      </c>
      <c r="C211">
        <v>896801.15</v>
      </c>
      <c r="D211">
        <v>42.75</v>
      </c>
      <c r="E211" t="s">
        <v>1514</v>
      </c>
      <c r="F211" t="s">
        <v>7834</v>
      </c>
      <c r="G211">
        <v>20.420000000000002</v>
      </c>
      <c r="H211">
        <v>20.37</v>
      </c>
      <c r="I211">
        <v>32.36</v>
      </c>
    </row>
    <row r="212" spans="1:9" x14ac:dyDescent="0.3">
      <c r="A212" s="122" t="s">
        <v>249</v>
      </c>
      <c r="B212" t="s">
        <v>8997</v>
      </c>
      <c r="C212">
        <v>531211.91</v>
      </c>
      <c r="D212">
        <v>99.4</v>
      </c>
      <c r="E212" t="s">
        <v>1514</v>
      </c>
      <c r="F212" t="s">
        <v>4076</v>
      </c>
      <c r="G212">
        <v>54.26</v>
      </c>
      <c r="H212">
        <v>42.16</v>
      </c>
      <c r="I212">
        <v>45.1</v>
      </c>
    </row>
    <row r="213" spans="1:9" x14ac:dyDescent="0.3">
      <c r="A213" s="122" t="s">
        <v>250</v>
      </c>
      <c r="B213" t="s">
        <v>8998</v>
      </c>
      <c r="C213">
        <v>5960222.4299999997</v>
      </c>
      <c r="D213">
        <v>60.1</v>
      </c>
      <c r="E213" t="s">
        <v>1517</v>
      </c>
      <c r="F213" t="s">
        <v>8571</v>
      </c>
      <c r="G213">
        <v>33.53</v>
      </c>
      <c r="H213">
        <v>32.6</v>
      </c>
      <c r="I213">
        <v>42.05</v>
      </c>
    </row>
    <row r="214" spans="1:9" x14ac:dyDescent="0.3">
      <c r="A214" s="122" t="s">
        <v>251</v>
      </c>
      <c r="B214" t="s">
        <v>8999</v>
      </c>
      <c r="C214">
        <v>721916.88</v>
      </c>
      <c r="D214">
        <v>89.4</v>
      </c>
      <c r="E214" t="s">
        <v>1514</v>
      </c>
      <c r="F214" t="s">
        <v>7835</v>
      </c>
      <c r="G214">
        <v>42.69</v>
      </c>
      <c r="H214">
        <v>38.61</v>
      </c>
      <c r="I214">
        <v>44.69</v>
      </c>
    </row>
    <row r="215" spans="1:9" x14ac:dyDescent="0.3">
      <c r="A215" s="122" t="s">
        <v>252</v>
      </c>
      <c r="B215" t="s">
        <v>9000</v>
      </c>
      <c r="C215">
        <v>445209.71</v>
      </c>
      <c r="D215">
        <v>137.5</v>
      </c>
      <c r="E215" t="s">
        <v>1514</v>
      </c>
      <c r="F215" t="s">
        <v>7836</v>
      </c>
      <c r="G215">
        <v>4.55</v>
      </c>
      <c r="H215">
        <v>6.48</v>
      </c>
      <c r="I215">
        <v>9.5399999999999991</v>
      </c>
    </row>
    <row r="216" spans="1:9" x14ac:dyDescent="0.3">
      <c r="A216" s="122" t="s">
        <v>253</v>
      </c>
      <c r="B216" t="s">
        <v>9001</v>
      </c>
      <c r="C216">
        <v>7907392.2199999997</v>
      </c>
      <c r="D216">
        <v>17.850000000000001</v>
      </c>
      <c r="E216" t="s">
        <v>1514</v>
      </c>
      <c r="F216" t="s">
        <v>7837</v>
      </c>
      <c r="G216">
        <v>27.69</v>
      </c>
      <c r="H216">
        <v>25.66</v>
      </c>
      <c r="I216">
        <v>30.92</v>
      </c>
    </row>
    <row r="217" spans="1:9" x14ac:dyDescent="0.3">
      <c r="A217" s="122" t="s">
        <v>254</v>
      </c>
      <c r="B217" t="s">
        <v>9002</v>
      </c>
      <c r="C217">
        <v>2670438.12</v>
      </c>
      <c r="D217">
        <v>286</v>
      </c>
      <c r="E217" t="s">
        <v>1514</v>
      </c>
      <c r="F217" t="s">
        <v>7838</v>
      </c>
      <c r="G217">
        <v>49.66</v>
      </c>
      <c r="H217">
        <v>40.200000000000003</v>
      </c>
      <c r="I217">
        <v>43.95</v>
      </c>
    </row>
    <row r="218" spans="1:9" x14ac:dyDescent="0.3">
      <c r="A218" s="122" t="s">
        <v>3959</v>
      </c>
      <c r="B218" t="s">
        <v>9003</v>
      </c>
      <c r="C218">
        <v>414597.93</v>
      </c>
      <c r="D218">
        <v>47.7</v>
      </c>
      <c r="E218" t="s">
        <v>1503</v>
      </c>
      <c r="F218" t="s">
        <v>7839</v>
      </c>
      <c r="G218">
        <v>46.67</v>
      </c>
      <c r="H218">
        <v>36.950000000000003</v>
      </c>
      <c r="I218">
        <v>45.47</v>
      </c>
    </row>
    <row r="219" spans="1:9" x14ac:dyDescent="0.3">
      <c r="A219" s="122" t="s">
        <v>255</v>
      </c>
      <c r="B219" t="s">
        <v>9004</v>
      </c>
      <c r="C219">
        <v>1246895.27</v>
      </c>
      <c r="D219">
        <v>41.1</v>
      </c>
      <c r="E219" t="s">
        <v>1514</v>
      </c>
      <c r="F219" t="s">
        <v>8446</v>
      </c>
      <c r="G219">
        <v>41.34</v>
      </c>
      <c r="H219">
        <v>42.1</v>
      </c>
      <c r="I219">
        <v>49.6</v>
      </c>
    </row>
    <row r="220" spans="1:9" x14ac:dyDescent="0.3">
      <c r="A220" s="122" t="s">
        <v>256</v>
      </c>
      <c r="B220" t="s">
        <v>9005</v>
      </c>
      <c r="C220">
        <v>29080608</v>
      </c>
      <c r="D220">
        <v>28.15</v>
      </c>
      <c r="E220" t="s">
        <v>1518</v>
      </c>
      <c r="F220" t="s">
        <v>7840</v>
      </c>
      <c r="G220">
        <v>78.08</v>
      </c>
      <c r="H220">
        <v>64.569999999999993</v>
      </c>
      <c r="I220">
        <v>61.44</v>
      </c>
    </row>
    <row r="221" spans="1:9" x14ac:dyDescent="0.3">
      <c r="A221" s="122" t="s">
        <v>257</v>
      </c>
      <c r="B221" t="s">
        <v>9006</v>
      </c>
      <c r="C221">
        <v>1349704.55</v>
      </c>
      <c r="D221">
        <v>10.15</v>
      </c>
      <c r="E221" t="s">
        <v>1510</v>
      </c>
      <c r="F221" t="s">
        <v>7841</v>
      </c>
      <c r="G221">
        <v>23.53</v>
      </c>
      <c r="H221">
        <v>28.37</v>
      </c>
      <c r="I221">
        <v>38.270000000000003</v>
      </c>
    </row>
    <row r="222" spans="1:9" x14ac:dyDescent="0.3">
      <c r="A222" s="122" t="s">
        <v>258</v>
      </c>
      <c r="B222" t="s">
        <v>9007</v>
      </c>
      <c r="C222">
        <v>3904038.7</v>
      </c>
      <c r="D222">
        <v>9.08</v>
      </c>
      <c r="E222" t="s">
        <v>1518</v>
      </c>
      <c r="F222" t="s">
        <v>7842</v>
      </c>
      <c r="G222">
        <v>17.3</v>
      </c>
      <c r="H222">
        <v>22.96</v>
      </c>
      <c r="I222">
        <v>30.1</v>
      </c>
    </row>
    <row r="223" spans="1:9" x14ac:dyDescent="0.3">
      <c r="A223" s="122" t="s">
        <v>259</v>
      </c>
      <c r="B223" t="s">
        <v>1823</v>
      </c>
      <c r="C223">
        <v>8930317.4299999997</v>
      </c>
      <c r="D223">
        <v>37</v>
      </c>
      <c r="E223" t="s">
        <v>1510</v>
      </c>
      <c r="F223" t="s">
        <v>7843</v>
      </c>
      <c r="G223">
        <v>33.82</v>
      </c>
      <c r="H223">
        <v>34.729999999999997</v>
      </c>
      <c r="I223">
        <v>36.29</v>
      </c>
    </row>
    <row r="224" spans="1:9" x14ac:dyDescent="0.3">
      <c r="A224" s="122" t="s">
        <v>260</v>
      </c>
      <c r="B224" t="s">
        <v>9008</v>
      </c>
      <c r="C224">
        <v>1670419.37</v>
      </c>
      <c r="D224">
        <v>18.8</v>
      </c>
      <c r="E224" t="s">
        <v>1518</v>
      </c>
      <c r="F224" t="s">
        <v>8572</v>
      </c>
      <c r="G224">
        <v>51.21</v>
      </c>
      <c r="H224">
        <v>41.94</v>
      </c>
      <c r="I224">
        <v>44.47</v>
      </c>
    </row>
    <row r="225" spans="1:9" x14ac:dyDescent="0.3">
      <c r="A225" s="122" t="s">
        <v>261</v>
      </c>
      <c r="B225" t="s">
        <v>9009</v>
      </c>
      <c r="C225">
        <v>3023037.19</v>
      </c>
      <c r="D225">
        <v>18.100000000000001</v>
      </c>
      <c r="E225" t="s">
        <v>1518</v>
      </c>
      <c r="F225" t="s">
        <v>7844</v>
      </c>
      <c r="G225">
        <v>52.32</v>
      </c>
      <c r="H225">
        <v>40.98</v>
      </c>
      <c r="I225">
        <v>48.15</v>
      </c>
    </row>
    <row r="226" spans="1:9" x14ac:dyDescent="0.3">
      <c r="A226" s="122" t="s">
        <v>262</v>
      </c>
      <c r="B226" t="s">
        <v>9010</v>
      </c>
      <c r="C226">
        <v>466355.1</v>
      </c>
      <c r="D226">
        <v>13.45</v>
      </c>
      <c r="E226" t="s">
        <v>1514</v>
      </c>
      <c r="F226" t="s">
        <v>7845</v>
      </c>
      <c r="G226">
        <v>13.6</v>
      </c>
      <c r="H226">
        <v>16.36</v>
      </c>
      <c r="I226">
        <v>26.06</v>
      </c>
    </row>
    <row r="227" spans="1:9" x14ac:dyDescent="0.3">
      <c r="A227" s="122" t="s">
        <v>263</v>
      </c>
      <c r="B227" t="s">
        <v>1904</v>
      </c>
      <c r="C227">
        <v>5208717.83</v>
      </c>
      <c r="D227">
        <v>70.5</v>
      </c>
      <c r="E227" t="s">
        <v>1507</v>
      </c>
      <c r="F227" t="s">
        <v>7846</v>
      </c>
      <c r="G227">
        <v>76.19</v>
      </c>
      <c r="H227">
        <v>65.459999999999994</v>
      </c>
      <c r="I227">
        <v>65.3</v>
      </c>
    </row>
    <row r="228" spans="1:9" x14ac:dyDescent="0.3">
      <c r="A228" s="122" t="s">
        <v>264</v>
      </c>
      <c r="B228" t="s">
        <v>9011</v>
      </c>
      <c r="C228">
        <v>726000</v>
      </c>
      <c r="D228">
        <v>38.25</v>
      </c>
      <c r="E228" t="s">
        <v>1518</v>
      </c>
      <c r="F228" t="s">
        <v>7847</v>
      </c>
      <c r="G228">
        <v>13.15</v>
      </c>
      <c r="H228">
        <v>14.29</v>
      </c>
      <c r="I228">
        <v>27.33</v>
      </c>
    </row>
    <row r="229" spans="1:9" x14ac:dyDescent="0.3">
      <c r="A229" s="122" t="s">
        <v>265</v>
      </c>
      <c r="B229" t="s">
        <v>9012</v>
      </c>
      <c r="C229">
        <v>2600391.21</v>
      </c>
      <c r="D229">
        <v>55.5</v>
      </c>
      <c r="E229" t="s">
        <v>1519</v>
      </c>
      <c r="F229" t="s">
        <v>1531</v>
      </c>
      <c r="G229">
        <v>38.159999999999997</v>
      </c>
      <c r="H229">
        <v>46.38</v>
      </c>
      <c r="I229">
        <v>43.5</v>
      </c>
    </row>
    <row r="230" spans="1:9" x14ac:dyDescent="0.3">
      <c r="A230" s="122" t="s">
        <v>266</v>
      </c>
      <c r="B230" t="s">
        <v>9013</v>
      </c>
      <c r="C230">
        <v>11082745.220000001</v>
      </c>
      <c r="D230">
        <v>17.3</v>
      </c>
      <c r="E230" t="s">
        <v>1519</v>
      </c>
      <c r="F230" t="s">
        <v>8573</v>
      </c>
      <c r="G230">
        <v>13.53</v>
      </c>
      <c r="H230">
        <v>17.739999999999998</v>
      </c>
      <c r="I230">
        <v>25.9</v>
      </c>
    </row>
    <row r="231" spans="1:9" x14ac:dyDescent="0.3">
      <c r="A231" s="122" t="s">
        <v>267</v>
      </c>
      <c r="B231" t="s">
        <v>9014</v>
      </c>
      <c r="C231">
        <v>11028353.16</v>
      </c>
      <c r="D231">
        <v>12.7</v>
      </c>
      <c r="E231" t="s">
        <v>1519</v>
      </c>
      <c r="F231" t="s">
        <v>7848</v>
      </c>
      <c r="G231">
        <v>29.4</v>
      </c>
      <c r="H231">
        <v>29.12</v>
      </c>
      <c r="I231">
        <v>35.28</v>
      </c>
    </row>
    <row r="232" spans="1:9" x14ac:dyDescent="0.3">
      <c r="A232" s="122" t="s">
        <v>268</v>
      </c>
      <c r="B232" t="s">
        <v>9015</v>
      </c>
      <c r="C232">
        <v>1510000</v>
      </c>
      <c r="D232">
        <v>12.35</v>
      </c>
      <c r="E232" t="s">
        <v>1519</v>
      </c>
      <c r="F232" t="s">
        <v>7849</v>
      </c>
      <c r="G232">
        <v>19.79</v>
      </c>
      <c r="H232">
        <v>17.989999999999998</v>
      </c>
      <c r="I232">
        <v>27.54</v>
      </c>
    </row>
    <row r="233" spans="1:9" x14ac:dyDescent="0.3">
      <c r="A233" s="122" t="s">
        <v>269</v>
      </c>
      <c r="B233" t="s">
        <v>9016</v>
      </c>
      <c r="C233">
        <v>16603714.949999999</v>
      </c>
      <c r="D233">
        <v>25.85</v>
      </c>
      <c r="E233" t="s">
        <v>1519</v>
      </c>
      <c r="F233" t="s">
        <v>7736</v>
      </c>
      <c r="G233">
        <v>13.83</v>
      </c>
      <c r="H233">
        <v>20.92</v>
      </c>
      <c r="I233">
        <v>27.02</v>
      </c>
    </row>
    <row r="234" spans="1:9" x14ac:dyDescent="0.3">
      <c r="A234" s="122" t="s">
        <v>270</v>
      </c>
      <c r="B234" t="s">
        <v>9017</v>
      </c>
      <c r="C234">
        <v>13276857.27</v>
      </c>
      <c r="D234">
        <v>9.66</v>
      </c>
      <c r="E234" t="s">
        <v>1519</v>
      </c>
      <c r="F234" t="s">
        <v>7850</v>
      </c>
      <c r="G234">
        <v>31.27</v>
      </c>
      <c r="H234">
        <v>29.57</v>
      </c>
      <c r="I234">
        <v>33.590000000000003</v>
      </c>
    </row>
    <row r="235" spans="1:9" x14ac:dyDescent="0.3">
      <c r="A235" s="122" t="s">
        <v>271</v>
      </c>
      <c r="B235" t="s">
        <v>9018</v>
      </c>
      <c r="C235">
        <v>157731289.96000001</v>
      </c>
      <c r="D235">
        <v>18.75</v>
      </c>
      <c r="E235" t="s">
        <v>1513</v>
      </c>
      <c r="F235" t="s">
        <v>8711</v>
      </c>
      <c r="G235">
        <v>15.32</v>
      </c>
      <c r="H235">
        <v>19.16</v>
      </c>
      <c r="I235">
        <v>30.4</v>
      </c>
    </row>
    <row r="236" spans="1:9" x14ac:dyDescent="0.3">
      <c r="A236" s="122" t="s">
        <v>272</v>
      </c>
      <c r="B236" t="s">
        <v>9019</v>
      </c>
      <c r="C236">
        <v>7302138.1799999997</v>
      </c>
      <c r="D236">
        <v>62.5</v>
      </c>
      <c r="E236" t="s">
        <v>1513</v>
      </c>
      <c r="F236" t="s">
        <v>7851</v>
      </c>
      <c r="G236">
        <v>17.29</v>
      </c>
      <c r="H236">
        <v>17.87</v>
      </c>
      <c r="I236">
        <v>25.86</v>
      </c>
    </row>
    <row r="237" spans="1:9" x14ac:dyDescent="0.3">
      <c r="A237" s="122" t="s">
        <v>273</v>
      </c>
      <c r="B237" t="s">
        <v>9020</v>
      </c>
      <c r="C237">
        <v>5306516.13</v>
      </c>
      <c r="D237">
        <v>7.36</v>
      </c>
      <c r="E237" t="s">
        <v>1513</v>
      </c>
      <c r="F237" t="s">
        <v>7852</v>
      </c>
      <c r="G237">
        <v>33.47</v>
      </c>
      <c r="H237">
        <v>28.88</v>
      </c>
      <c r="I237">
        <v>39.9</v>
      </c>
    </row>
    <row r="238" spans="1:9" x14ac:dyDescent="0.3">
      <c r="A238" s="122" t="s">
        <v>274</v>
      </c>
      <c r="B238" t="s">
        <v>9021</v>
      </c>
      <c r="C238">
        <v>1908522.93</v>
      </c>
      <c r="D238">
        <v>27.4</v>
      </c>
      <c r="E238" t="s">
        <v>1513</v>
      </c>
      <c r="F238" t="s">
        <v>7853</v>
      </c>
      <c r="G238">
        <v>12.88</v>
      </c>
      <c r="H238">
        <v>29.29</v>
      </c>
      <c r="I238">
        <v>31.89</v>
      </c>
    </row>
    <row r="239" spans="1:9" x14ac:dyDescent="0.3">
      <c r="A239" s="122" t="s">
        <v>275</v>
      </c>
      <c r="B239" t="s">
        <v>9022</v>
      </c>
      <c r="C239">
        <v>3596221.65</v>
      </c>
      <c r="D239">
        <v>41.7</v>
      </c>
      <c r="E239" t="s">
        <v>1513</v>
      </c>
      <c r="F239" t="s">
        <v>7854</v>
      </c>
      <c r="G239">
        <v>48.26</v>
      </c>
      <c r="H239">
        <v>41.32</v>
      </c>
      <c r="I239">
        <v>49.6</v>
      </c>
    </row>
    <row r="240" spans="1:9" x14ac:dyDescent="0.3">
      <c r="A240" s="122" t="s">
        <v>276</v>
      </c>
      <c r="B240" t="s">
        <v>9023</v>
      </c>
      <c r="C240">
        <v>6476553.9000000004</v>
      </c>
      <c r="D240">
        <v>19.2</v>
      </c>
      <c r="E240" t="s">
        <v>1513</v>
      </c>
      <c r="F240" t="s">
        <v>7855</v>
      </c>
      <c r="G240">
        <v>18.16</v>
      </c>
      <c r="H240">
        <v>20.46</v>
      </c>
      <c r="I240">
        <v>27.37</v>
      </c>
    </row>
    <row r="241" spans="1:9" x14ac:dyDescent="0.3">
      <c r="A241" s="122" t="s">
        <v>277</v>
      </c>
      <c r="B241" t="s">
        <v>9024</v>
      </c>
      <c r="C241">
        <v>3021627</v>
      </c>
      <c r="D241">
        <v>16</v>
      </c>
      <c r="E241" t="s">
        <v>1513</v>
      </c>
      <c r="F241" t="s">
        <v>7856</v>
      </c>
      <c r="G241">
        <v>11.5</v>
      </c>
      <c r="H241">
        <v>18.809999999999999</v>
      </c>
      <c r="I241">
        <v>27.72</v>
      </c>
    </row>
    <row r="242" spans="1:9" x14ac:dyDescent="0.3">
      <c r="A242" s="122" t="s">
        <v>278</v>
      </c>
      <c r="B242" t="s">
        <v>9025</v>
      </c>
      <c r="C242">
        <v>2000000</v>
      </c>
      <c r="D242">
        <v>41.55</v>
      </c>
      <c r="E242" t="s">
        <v>1513</v>
      </c>
      <c r="F242" t="s">
        <v>7857</v>
      </c>
      <c r="G242">
        <v>9.84</v>
      </c>
      <c r="H242">
        <v>12.87</v>
      </c>
      <c r="I242">
        <v>24.65</v>
      </c>
    </row>
    <row r="243" spans="1:9" x14ac:dyDescent="0.3">
      <c r="A243" s="122" t="s">
        <v>279</v>
      </c>
      <c r="B243" t="s">
        <v>9026</v>
      </c>
      <c r="C243">
        <v>14355444.460000001</v>
      </c>
      <c r="D243">
        <v>15.15</v>
      </c>
      <c r="E243" t="s">
        <v>1513</v>
      </c>
      <c r="F243" t="s">
        <v>7858</v>
      </c>
      <c r="G243">
        <v>28.12</v>
      </c>
      <c r="H243">
        <v>31.91</v>
      </c>
      <c r="I243">
        <v>44.5</v>
      </c>
    </row>
    <row r="244" spans="1:9" x14ac:dyDescent="0.3">
      <c r="A244" s="122" t="s">
        <v>280</v>
      </c>
      <c r="B244" t="s">
        <v>9027</v>
      </c>
      <c r="C244">
        <v>5815994.2400000002</v>
      </c>
      <c r="D244">
        <v>63.7</v>
      </c>
      <c r="E244" t="s">
        <v>1513</v>
      </c>
      <c r="F244" t="s">
        <v>8574</v>
      </c>
      <c r="G244">
        <v>19.93</v>
      </c>
      <c r="H244">
        <v>21.87</v>
      </c>
      <c r="I244">
        <v>27.03</v>
      </c>
    </row>
    <row r="245" spans="1:9" x14ac:dyDescent="0.3">
      <c r="A245" s="122" t="s">
        <v>281</v>
      </c>
      <c r="B245" t="s">
        <v>9028</v>
      </c>
      <c r="C245">
        <v>4468746.91</v>
      </c>
      <c r="D245">
        <v>8.84</v>
      </c>
      <c r="E245" t="s">
        <v>1513</v>
      </c>
      <c r="F245" t="s">
        <v>8749</v>
      </c>
      <c r="G245">
        <v>14.62</v>
      </c>
      <c r="H245">
        <v>22.61</v>
      </c>
      <c r="I245">
        <v>33.130000000000003</v>
      </c>
    </row>
    <row r="246" spans="1:9" x14ac:dyDescent="0.3">
      <c r="A246" s="122" t="s">
        <v>282</v>
      </c>
      <c r="B246" t="s">
        <v>9029</v>
      </c>
      <c r="C246">
        <v>2670313.2000000002</v>
      </c>
      <c r="D246">
        <v>23.7</v>
      </c>
      <c r="E246" t="s">
        <v>1513</v>
      </c>
      <c r="F246" t="s">
        <v>7859</v>
      </c>
      <c r="G246">
        <v>17.93</v>
      </c>
      <c r="H246">
        <v>18.55</v>
      </c>
      <c r="I246">
        <v>29.27</v>
      </c>
    </row>
    <row r="247" spans="1:9" x14ac:dyDescent="0.3">
      <c r="A247" s="122" t="s">
        <v>283</v>
      </c>
      <c r="B247" t="s">
        <v>9030</v>
      </c>
      <c r="C247">
        <v>3371681.38</v>
      </c>
      <c r="D247">
        <v>7.82</v>
      </c>
      <c r="E247" t="s">
        <v>1513</v>
      </c>
      <c r="F247" t="s">
        <v>7860</v>
      </c>
      <c r="G247">
        <v>36.17</v>
      </c>
      <c r="H247">
        <v>27.42</v>
      </c>
      <c r="I247">
        <v>38.08</v>
      </c>
    </row>
    <row r="248" spans="1:9" x14ac:dyDescent="0.3">
      <c r="A248" s="122" t="s">
        <v>284</v>
      </c>
      <c r="B248" t="s">
        <v>9031</v>
      </c>
      <c r="C248">
        <v>19263562.140000001</v>
      </c>
      <c r="D248">
        <v>14.8</v>
      </c>
      <c r="E248" t="s">
        <v>1513</v>
      </c>
      <c r="F248" t="s">
        <v>7861</v>
      </c>
      <c r="G248">
        <v>14.26</v>
      </c>
      <c r="H248">
        <v>14.87</v>
      </c>
      <c r="I248">
        <v>25.69</v>
      </c>
    </row>
    <row r="249" spans="1:9" x14ac:dyDescent="0.3">
      <c r="A249" s="122" t="s">
        <v>285</v>
      </c>
      <c r="B249" t="s">
        <v>9032</v>
      </c>
      <c r="C249">
        <v>975000</v>
      </c>
      <c r="D249">
        <v>16.149999999999999</v>
      </c>
      <c r="E249" t="s">
        <v>1513</v>
      </c>
      <c r="F249" t="s">
        <v>7862</v>
      </c>
      <c r="G249">
        <v>32.89</v>
      </c>
      <c r="H249">
        <v>28.81</v>
      </c>
      <c r="I249">
        <v>31.68</v>
      </c>
    </row>
    <row r="250" spans="1:9" x14ac:dyDescent="0.3">
      <c r="A250" s="122" t="s">
        <v>286</v>
      </c>
      <c r="B250" t="s">
        <v>9033</v>
      </c>
      <c r="C250">
        <v>1726605.36</v>
      </c>
      <c r="D250">
        <v>9.99</v>
      </c>
      <c r="E250" t="s">
        <v>1513</v>
      </c>
      <c r="F250" t="s">
        <v>7863</v>
      </c>
      <c r="G250">
        <v>25.53</v>
      </c>
      <c r="H250">
        <v>41.21</v>
      </c>
      <c r="I250">
        <v>46.11</v>
      </c>
    </row>
    <row r="251" spans="1:9" x14ac:dyDescent="0.3">
      <c r="A251" s="122" t="s">
        <v>287</v>
      </c>
      <c r="B251" t="s">
        <v>9034</v>
      </c>
      <c r="C251">
        <v>25842606.149999999</v>
      </c>
      <c r="D251">
        <v>36.85</v>
      </c>
      <c r="E251" t="s">
        <v>1513</v>
      </c>
      <c r="F251" t="s">
        <v>7864</v>
      </c>
      <c r="G251">
        <v>33.1</v>
      </c>
      <c r="H251">
        <v>34.01</v>
      </c>
      <c r="I251">
        <v>44.03</v>
      </c>
    </row>
    <row r="252" spans="1:9" x14ac:dyDescent="0.3">
      <c r="A252" s="122" t="s">
        <v>288</v>
      </c>
      <c r="B252" t="s">
        <v>9035</v>
      </c>
      <c r="C252">
        <v>3257148</v>
      </c>
      <c r="D252">
        <v>15.8</v>
      </c>
      <c r="E252" t="s">
        <v>1513</v>
      </c>
      <c r="F252" t="s">
        <v>7865</v>
      </c>
      <c r="G252">
        <v>16.170000000000002</v>
      </c>
      <c r="H252">
        <v>22.85</v>
      </c>
      <c r="I252">
        <v>33.53</v>
      </c>
    </row>
    <row r="253" spans="1:9" x14ac:dyDescent="0.3">
      <c r="A253" s="122" t="s">
        <v>289</v>
      </c>
      <c r="B253" t="s">
        <v>9036</v>
      </c>
      <c r="C253">
        <v>3211800</v>
      </c>
      <c r="D253">
        <v>21.25</v>
      </c>
      <c r="E253" t="s">
        <v>1513</v>
      </c>
      <c r="F253" t="s">
        <v>7866</v>
      </c>
      <c r="G253">
        <v>12.75</v>
      </c>
      <c r="H253">
        <v>14.5</v>
      </c>
      <c r="I253">
        <v>25.54</v>
      </c>
    </row>
    <row r="254" spans="1:9" x14ac:dyDescent="0.3">
      <c r="A254" s="122" t="s">
        <v>290</v>
      </c>
      <c r="B254" t="s">
        <v>9037</v>
      </c>
      <c r="C254">
        <v>2805260.27</v>
      </c>
      <c r="D254">
        <v>13.9</v>
      </c>
      <c r="E254" t="s">
        <v>1513</v>
      </c>
      <c r="F254" t="s">
        <v>7867</v>
      </c>
      <c r="G254">
        <v>10.96</v>
      </c>
      <c r="H254">
        <v>16.010000000000002</v>
      </c>
      <c r="I254">
        <v>28.09</v>
      </c>
    </row>
    <row r="255" spans="1:9" x14ac:dyDescent="0.3">
      <c r="A255" s="122" t="s">
        <v>291</v>
      </c>
      <c r="B255" t="s">
        <v>9038</v>
      </c>
      <c r="C255">
        <v>3211463.41</v>
      </c>
      <c r="D255">
        <v>39.9</v>
      </c>
      <c r="E255" t="s">
        <v>1513</v>
      </c>
      <c r="F255" t="s">
        <v>7868</v>
      </c>
      <c r="G255">
        <v>25.11</v>
      </c>
      <c r="H255">
        <v>26.92</v>
      </c>
      <c r="I255">
        <v>34.86</v>
      </c>
    </row>
    <row r="256" spans="1:9" x14ac:dyDescent="0.3">
      <c r="A256" s="122" t="s">
        <v>292</v>
      </c>
      <c r="B256" t="s">
        <v>9039</v>
      </c>
      <c r="C256">
        <v>1305215.45</v>
      </c>
      <c r="D256">
        <v>14.25</v>
      </c>
      <c r="E256" t="s">
        <v>1513</v>
      </c>
      <c r="F256" t="s">
        <v>7869</v>
      </c>
      <c r="G256">
        <v>27.3</v>
      </c>
      <c r="H256">
        <v>33.229999999999997</v>
      </c>
      <c r="I256">
        <v>46.97</v>
      </c>
    </row>
    <row r="257" spans="1:9" x14ac:dyDescent="0.3">
      <c r="A257" s="122" t="s">
        <v>293</v>
      </c>
      <c r="B257" t="s">
        <v>9040</v>
      </c>
      <c r="C257">
        <v>806945.36</v>
      </c>
      <c r="D257">
        <v>16</v>
      </c>
      <c r="E257" t="s">
        <v>1513</v>
      </c>
      <c r="F257" t="s">
        <v>7870</v>
      </c>
      <c r="G257">
        <v>47.31</v>
      </c>
      <c r="H257">
        <v>36.31</v>
      </c>
      <c r="I257">
        <v>36.32</v>
      </c>
    </row>
    <row r="258" spans="1:9" x14ac:dyDescent="0.3">
      <c r="A258" s="122" t="s">
        <v>294</v>
      </c>
      <c r="B258" t="s">
        <v>9041</v>
      </c>
      <c r="C258">
        <v>5235478.79</v>
      </c>
      <c r="D258">
        <v>19.7</v>
      </c>
      <c r="E258" t="s">
        <v>1513</v>
      </c>
      <c r="F258" t="s">
        <v>7871</v>
      </c>
      <c r="G258">
        <v>26.48</v>
      </c>
      <c r="H258">
        <v>34.25</v>
      </c>
      <c r="I258">
        <v>42.81</v>
      </c>
    </row>
    <row r="259" spans="1:9" x14ac:dyDescent="0.3">
      <c r="A259" s="122" t="s">
        <v>295</v>
      </c>
      <c r="B259" t="s">
        <v>9042</v>
      </c>
      <c r="C259">
        <v>3500000</v>
      </c>
      <c r="D259">
        <v>27.85</v>
      </c>
      <c r="E259" t="s">
        <v>1513</v>
      </c>
      <c r="F259" t="s">
        <v>7872</v>
      </c>
      <c r="G259">
        <v>25.11</v>
      </c>
      <c r="H259">
        <v>21.47</v>
      </c>
      <c r="I259">
        <v>24.77</v>
      </c>
    </row>
    <row r="260" spans="1:9" x14ac:dyDescent="0.3">
      <c r="A260" s="122" t="s">
        <v>296</v>
      </c>
      <c r="B260" t="s">
        <v>9043</v>
      </c>
      <c r="C260">
        <v>1941343.03</v>
      </c>
      <c r="D260">
        <v>14.9</v>
      </c>
      <c r="E260" t="s">
        <v>1513</v>
      </c>
      <c r="F260" t="s">
        <v>8575</v>
      </c>
      <c r="G260">
        <v>23.35</v>
      </c>
      <c r="H260">
        <v>30.54</v>
      </c>
      <c r="I260">
        <v>42.32</v>
      </c>
    </row>
    <row r="261" spans="1:9" x14ac:dyDescent="0.3">
      <c r="A261" s="122" t="s">
        <v>297</v>
      </c>
      <c r="B261" t="s">
        <v>9044</v>
      </c>
      <c r="C261">
        <v>3537922.4</v>
      </c>
      <c r="D261">
        <v>219.5</v>
      </c>
      <c r="E261" t="s">
        <v>1512</v>
      </c>
      <c r="F261" t="s">
        <v>7873</v>
      </c>
      <c r="G261">
        <v>32.200000000000003</v>
      </c>
      <c r="H261">
        <v>40.630000000000003</v>
      </c>
      <c r="I261">
        <v>49.27</v>
      </c>
    </row>
    <row r="262" spans="1:9" x14ac:dyDescent="0.3">
      <c r="A262" s="122" t="s">
        <v>298</v>
      </c>
      <c r="B262" t="s">
        <v>9045</v>
      </c>
      <c r="C262">
        <v>952970.72</v>
      </c>
      <c r="D262">
        <v>3920</v>
      </c>
      <c r="E262" t="s">
        <v>1507</v>
      </c>
      <c r="F262" t="s">
        <v>7874</v>
      </c>
      <c r="G262">
        <v>42.49</v>
      </c>
      <c r="H262">
        <v>41.99</v>
      </c>
      <c r="I262">
        <v>52.62</v>
      </c>
    </row>
    <row r="263" spans="1:9" x14ac:dyDescent="0.3">
      <c r="A263" s="122" t="s">
        <v>299</v>
      </c>
      <c r="B263" t="s">
        <v>1784</v>
      </c>
      <c r="C263">
        <v>573780.52</v>
      </c>
      <c r="D263">
        <v>19.8</v>
      </c>
      <c r="E263" t="s">
        <v>1516</v>
      </c>
      <c r="F263" t="s">
        <v>7875</v>
      </c>
      <c r="G263">
        <v>31.71</v>
      </c>
      <c r="H263">
        <v>29.2</v>
      </c>
      <c r="I263">
        <v>43.69</v>
      </c>
    </row>
    <row r="264" spans="1:9" x14ac:dyDescent="0.3">
      <c r="A264" s="122" t="s">
        <v>300</v>
      </c>
      <c r="B264" t="s">
        <v>9046</v>
      </c>
      <c r="C264">
        <v>1999941.52</v>
      </c>
      <c r="D264">
        <v>22.4</v>
      </c>
      <c r="E264" t="s">
        <v>6445</v>
      </c>
      <c r="F264" t="s">
        <v>8576</v>
      </c>
      <c r="G264">
        <v>20.78</v>
      </c>
      <c r="H264">
        <v>25.13</v>
      </c>
      <c r="I264">
        <v>35.770000000000003</v>
      </c>
    </row>
    <row r="265" spans="1:9" x14ac:dyDescent="0.3">
      <c r="A265" s="122" t="s">
        <v>301</v>
      </c>
      <c r="B265" t="s">
        <v>9047</v>
      </c>
      <c r="C265">
        <v>481014.53</v>
      </c>
      <c r="D265">
        <v>25.7</v>
      </c>
      <c r="E265" t="s">
        <v>1513</v>
      </c>
      <c r="F265" t="s">
        <v>7876</v>
      </c>
      <c r="G265">
        <v>15.15</v>
      </c>
      <c r="H265">
        <v>19.149999999999999</v>
      </c>
      <c r="I265">
        <v>26.48</v>
      </c>
    </row>
    <row r="266" spans="1:9" x14ac:dyDescent="0.3">
      <c r="A266" s="122" t="s">
        <v>302</v>
      </c>
      <c r="B266" t="s">
        <v>9048</v>
      </c>
      <c r="C266">
        <v>693300</v>
      </c>
      <c r="D266">
        <v>12.9</v>
      </c>
      <c r="E266" t="s">
        <v>1513</v>
      </c>
      <c r="F266" t="s">
        <v>7877</v>
      </c>
      <c r="G266">
        <v>17.45</v>
      </c>
      <c r="H266">
        <v>27.07</v>
      </c>
      <c r="I266">
        <v>27.94</v>
      </c>
    </row>
    <row r="267" spans="1:9" x14ac:dyDescent="0.3">
      <c r="A267" s="122" t="s">
        <v>3699</v>
      </c>
      <c r="B267" t="s">
        <v>9049</v>
      </c>
      <c r="C267">
        <v>635167.06999999995</v>
      </c>
      <c r="D267">
        <v>29.4</v>
      </c>
      <c r="E267" t="s">
        <v>1513</v>
      </c>
      <c r="F267" t="s">
        <v>7878</v>
      </c>
      <c r="G267">
        <v>21.73</v>
      </c>
      <c r="H267">
        <v>20.85</v>
      </c>
      <c r="I267">
        <v>27.99</v>
      </c>
    </row>
    <row r="268" spans="1:9" x14ac:dyDescent="0.3">
      <c r="A268" s="122" t="s">
        <v>303</v>
      </c>
      <c r="B268" t="s">
        <v>9050</v>
      </c>
      <c r="C268">
        <v>444495.27</v>
      </c>
      <c r="D268">
        <v>63.7</v>
      </c>
      <c r="E268" t="s">
        <v>1512</v>
      </c>
      <c r="F268" t="s">
        <v>7879</v>
      </c>
      <c r="G268">
        <v>24.88</v>
      </c>
      <c r="H268">
        <v>26.45</v>
      </c>
      <c r="I268">
        <v>40.159999999999997</v>
      </c>
    </row>
    <row r="269" spans="1:9" x14ac:dyDescent="0.3">
      <c r="A269" s="122" t="s">
        <v>304</v>
      </c>
      <c r="B269" t="s">
        <v>9051</v>
      </c>
      <c r="C269">
        <v>451381.77</v>
      </c>
      <c r="D269">
        <v>10.3</v>
      </c>
      <c r="E269" t="s">
        <v>1512</v>
      </c>
      <c r="F269" t="s">
        <v>7880</v>
      </c>
      <c r="G269">
        <v>66.010000000000005</v>
      </c>
      <c r="H269">
        <v>60.4</v>
      </c>
      <c r="I269">
        <v>58.81</v>
      </c>
    </row>
    <row r="270" spans="1:9" x14ac:dyDescent="0.3">
      <c r="A270" s="122" t="s">
        <v>3490</v>
      </c>
      <c r="B270" t="s">
        <v>9052</v>
      </c>
      <c r="C270">
        <v>1663868.36</v>
      </c>
      <c r="D270">
        <v>15.35</v>
      </c>
      <c r="E270" t="s">
        <v>1513</v>
      </c>
      <c r="F270" t="s">
        <v>7881</v>
      </c>
      <c r="G270">
        <v>18.47</v>
      </c>
      <c r="H270">
        <v>21.7</v>
      </c>
      <c r="I270">
        <v>33.32</v>
      </c>
    </row>
    <row r="271" spans="1:9" x14ac:dyDescent="0.3">
      <c r="A271" s="122" t="s">
        <v>4269</v>
      </c>
      <c r="B271" t="s">
        <v>9053</v>
      </c>
      <c r="C271">
        <v>357828</v>
      </c>
      <c r="D271">
        <v>41.2</v>
      </c>
      <c r="E271" t="s">
        <v>1512</v>
      </c>
      <c r="F271" t="s">
        <v>7882</v>
      </c>
      <c r="G271">
        <v>46.64</v>
      </c>
      <c r="H271">
        <v>43.17</v>
      </c>
      <c r="I271">
        <v>49.3</v>
      </c>
    </row>
    <row r="272" spans="1:9" x14ac:dyDescent="0.3">
      <c r="A272" s="122" t="s">
        <v>6560</v>
      </c>
      <c r="B272" t="s">
        <v>9054</v>
      </c>
      <c r="C272">
        <v>275000</v>
      </c>
      <c r="D272">
        <v>27.5</v>
      </c>
      <c r="E272" t="s">
        <v>1513</v>
      </c>
      <c r="F272" t="s">
        <v>7883</v>
      </c>
      <c r="G272">
        <v>25.62</v>
      </c>
      <c r="H272">
        <v>26.05</v>
      </c>
      <c r="I272">
        <v>30.48</v>
      </c>
    </row>
    <row r="273" spans="1:9" x14ac:dyDescent="0.3">
      <c r="A273" s="122" t="s">
        <v>305</v>
      </c>
      <c r="B273" t="s">
        <v>9055</v>
      </c>
      <c r="C273">
        <v>7339349.04</v>
      </c>
      <c r="D273">
        <v>36.6</v>
      </c>
      <c r="E273" t="s">
        <v>1520</v>
      </c>
      <c r="F273" t="s">
        <v>7884</v>
      </c>
      <c r="G273">
        <v>24.08</v>
      </c>
      <c r="H273">
        <v>27.65</v>
      </c>
      <c r="I273">
        <v>33.93</v>
      </c>
    </row>
    <row r="274" spans="1:9" x14ac:dyDescent="0.3">
      <c r="A274" s="122" t="s">
        <v>306</v>
      </c>
      <c r="B274" t="s">
        <v>9056</v>
      </c>
      <c r="C274">
        <v>4733292.07</v>
      </c>
      <c r="D274">
        <v>19.95</v>
      </c>
      <c r="E274" t="s">
        <v>1520</v>
      </c>
      <c r="F274" t="s">
        <v>7885</v>
      </c>
      <c r="G274">
        <v>22.82</v>
      </c>
      <c r="H274">
        <v>33.01</v>
      </c>
      <c r="I274">
        <v>33.54</v>
      </c>
    </row>
    <row r="275" spans="1:9" x14ac:dyDescent="0.3">
      <c r="A275" s="122" t="s">
        <v>307</v>
      </c>
      <c r="B275" t="s">
        <v>9057</v>
      </c>
      <c r="C275">
        <v>8257099.7800000003</v>
      </c>
      <c r="D275">
        <v>15.25</v>
      </c>
      <c r="E275" t="s">
        <v>1520</v>
      </c>
      <c r="F275" t="s">
        <v>7886</v>
      </c>
      <c r="G275">
        <v>15.15</v>
      </c>
      <c r="H275">
        <v>16.399999999999999</v>
      </c>
      <c r="I275">
        <v>24.2</v>
      </c>
    </row>
    <row r="276" spans="1:9" x14ac:dyDescent="0.3">
      <c r="A276" s="122" t="s">
        <v>308</v>
      </c>
      <c r="B276" t="s">
        <v>9058</v>
      </c>
      <c r="C276">
        <v>9847336.25</v>
      </c>
      <c r="D276">
        <v>10.6</v>
      </c>
      <c r="E276" t="s">
        <v>1520</v>
      </c>
      <c r="F276" t="s">
        <v>7736</v>
      </c>
      <c r="G276">
        <v>29.8</v>
      </c>
      <c r="H276">
        <v>27.38</v>
      </c>
      <c r="I276">
        <v>32.619999999999997</v>
      </c>
    </row>
    <row r="277" spans="1:9" x14ac:dyDescent="0.3">
      <c r="A277" s="122" t="s">
        <v>309</v>
      </c>
      <c r="B277" t="s">
        <v>9059</v>
      </c>
      <c r="C277">
        <v>32414155.359999999</v>
      </c>
      <c r="D277">
        <v>32.25</v>
      </c>
      <c r="E277" t="s">
        <v>1520</v>
      </c>
      <c r="F277" t="s">
        <v>5165</v>
      </c>
      <c r="G277">
        <v>17.89</v>
      </c>
      <c r="H277">
        <v>24.04</v>
      </c>
      <c r="I277">
        <v>28.06</v>
      </c>
    </row>
    <row r="278" spans="1:9" x14ac:dyDescent="0.3">
      <c r="A278" s="122" t="s">
        <v>310</v>
      </c>
      <c r="B278" t="s">
        <v>9060</v>
      </c>
      <c r="C278">
        <v>9548900</v>
      </c>
      <c r="D278">
        <v>20.399999999999999</v>
      </c>
      <c r="E278" t="s">
        <v>1520</v>
      </c>
      <c r="F278" t="s">
        <v>7887</v>
      </c>
      <c r="G278">
        <v>13.52</v>
      </c>
      <c r="H278">
        <v>16.649999999999999</v>
      </c>
      <c r="I278">
        <v>24.63</v>
      </c>
    </row>
    <row r="279" spans="1:9" x14ac:dyDescent="0.3">
      <c r="A279" s="122" t="s">
        <v>311</v>
      </c>
      <c r="B279" t="s">
        <v>9061</v>
      </c>
      <c r="C279">
        <v>3035934</v>
      </c>
      <c r="D279">
        <v>24</v>
      </c>
      <c r="E279" t="s">
        <v>1520</v>
      </c>
      <c r="F279" t="s">
        <v>8577</v>
      </c>
      <c r="G279">
        <v>6.74</v>
      </c>
      <c r="H279">
        <v>10.45</v>
      </c>
      <c r="I279">
        <v>17.149999999999999</v>
      </c>
    </row>
    <row r="280" spans="1:9" x14ac:dyDescent="0.3">
      <c r="A280" s="122" t="s">
        <v>312</v>
      </c>
      <c r="B280" t="s">
        <v>9062</v>
      </c>
      <c r="C280">
        <v>4924166.59</v>
      </c>
      <c r="D280">
        <v>22.8</v>
      </c>
      <c r="E280" t="s">
        <v>1520</v>
      </c>
      <c r="F280" t="s">
        <v>7888</v>
      </c>
      <c r="G280">
        <v>18.55</v>
      </c>
      <c r="H280">
        <v>20.97</v>
      </c>
      <c r="I280">
        <v>27.93</v>
      </c>
    </row>
    <row r="281" spans="1:9" x14ac:dyDescent="0.3">
      <c r="A281" s="122" t="s">
        <v>313</v>
      </c>
      <c r="B281" t="s">
        <v>9063</v>
      </c>
      <c r="C281">
        <v>2793491.34</v>
      </c>
      <c r="D281">
        <v>15.2</v>
      </c>
      <c r="E281" t="s">
        <v>1520</v>
      </c>
      <c r="F281" t="s">
        <v>7889</v>
      </c>
      <c r="G281">
        <v>9.08</v>
      </c>
      <c r="H281">
        <v>13.71</v>
      </c>
      <c r="I281">
        <v>19.97</v>
      </c>
    </row>
    <row r="282" spans="1:9" x14ac:dyDescent="0.3">
      <c r="A282" s="122" t="s">
        <v>314</v>
      </c>
      <c r="B282" t="s">
        <v>9064</v>
      </c>
      <c r="C282">
        <v>779917.07</v>
      </c>
      <c r="D282">
        <v>90.8</v>
      </c>
      <c r="E282" t="s">
        <v>1520</v>
      </c>
      <c r="F282" t="s">
        <v>7890</v>
      </c>
      <c r="G282">
        <v>9.24</v>
      </c>
      <c r="H282">
        <v>11.04</v>
      </c>
      <c r="I282">
        <v>20.74</v>
      </c>
    </row>
    <row r="283" spans="1:9" x14ac:dyDescent="0.3">
      <c r="A283" s="122" t="s">
        <v>315</v>
      </c>
      <c r="B283" t="s">
        <v>9065</v>
      </c>
      <c r="C283">
        <v>1043731.63</v>
      </c>
      <c r="D283">
        <v>26.2</v>
      </c>
      <c r="E283" t="s">
        <v>1508</v>
      </c>
      <c r="F283" t="s">
        <v>7891</v>
      </c>
      <c r="G283">
        <v>9.58</v>
      </c>
      <c r="H283">
        <v>10.74</v>
      </c>
      <c r="I283">
        <v>18.100000000000001</v>
      </c>
    </row>
    <row r="284" spans="1:9" x14ac:dyDescent="0.3">
      <c r="A284" s="122" t="s">
        <v>316</v>
      </c>
      <c r="B284" t="s">
        <v>9066</v>
      </c>
      <c r="C284">
        <v>10700012.51</v>
      </c>
      <c r="D284">
        <v>32.65</v>
      </c>
      <c r="E284" t="s">
        <v>1508</v>
      </c>
      <c r="F284" t="s">
        <v>7892</v>
      </c>
      <c r="G284">
        <v>30.15</v>
      </c>
      <c r="H284">
        <v>30.97</v>
      </c>
      <c r="I284">
        <v>38.950000000000003</v>
      </c>
    </row>
    <row r="285" spans="1:9" x14ac:dyDescent="0.3">
      <c r="A285" s="122" t="s">
        <v>317</v>
      </c>
      <c r="B285" t="s">
        <v>9067</v>
      </c>
      <c r="C285">
        <v>5536203.4199999999</v>
      </c>
      <c r="D285">
        <v>59.5</v>
      </c>
      <c r="E285" t="s">
        <v>1508</v>
      </c>
      <c r="F285" t="s">
        <v>7893</v>
      </c>
      <c r="G285">
        <v>28.42</v>
      </c>
      <c r="H285">
        <v>28.42</v>
      </c>
      <c r="I285">
        <v>35.799999999999997</v>
      </c>
    </row>
    <row r="286" spans="1:9" x14ac:dyDescent="0.3">
      <c r="A286" s="122" t="s">
        <v>318</v>
      </c>
      <c r="B286" t="s">
        <v>9068</v>
      </c>
      <c r="C286">
        <v>7917966.04</v>
      </c>
      <c r="D286">
        <v>60.5</v>
      </c>
      <c r="E286" t="s">
        <v>1508</v>
      </c>
      <c r="F286" t="s">
        <v>7894</v>
      </c>
      <c r="G286">
        <v>15.25</v>
      </c>
      <c r="H286">
        <v>17.12</v>
      </c>
      <c r="I286">
        <v>19.100000000000001</v>
      </c>
    </row>
    <row r="287" spans="1:9" x14ac:dyDescent="0.3">
      <c r="A287" s="122" t="s">
        <v>319</v>
      </c>
      <c r="B287" t="s">
        <v>9069</v>
      </c>
      <c r="C287">
        <v>5571027.6799999997</v>
      </c>
      <c r="D287">
        <v>576</v>
      </c>
      <c r="E287" t="s">
        <v>1508</v>
      </c>
      <c r="F287" t="s">
        <v>7895</v>
      </c>
      <c r="G287">
        <v>17.989999999999998</v>
      </c>
      <c r="H287">
        <v>23.06</v>
      </c>
      <c r="I287">
        <v>26.23</v>
      </c>
    </row>
    <row r="288" spans="1:9" x14ac:dyDescent="0.3">
      <c r="A288" s="122" t="s">
        <v>320</v>
      </c>
      <c r="B288" t="s">
        <v>9070</v>
      </c>
      <c r="C288">
        <v>12745394.49</v>
      </c>
      <c r="D288">
        <v>20</v>
      </c>
      <c r="E288" t="s">
        <v>1521</v>
      </c>
      <c r="F288" t="s">
        <v>8578</v>
      </c>
      <c r="G288">
        <v>65.47</v>
      </c>
      <c r="H288">
        <v>50.79</v>
      </c>
      <c r="I288">
        <v>48.33</v>
      </c>
    </row>
    <row r="289" spans="1:9" x14ac:dyDescent="0.3">
      <c r="A289" s="122" t="s">
        <v>5074</v>
      </c>
      <c r="B289" t="s">
        <v>9071</v>
      </c>
      <c r="C289">
        <v>4170914.63</v>
      </c>
      <c r="D289">
        <v>108.5</v>
      </c>
      <c r="E289" t="s">
        <v>1513</v>
      </c>
      <c r="F289" t="s">
        <v>7896</v>
      </c>
      <c r="G289">
        <v>24.24</v>
      </c>
      <c r="H289">
        <v>24.66</v>
      </c>
      <c r="I289">
        <v>32.659999999999997</v>
      </c>
    </row>
    <row r="290" spans="1:9" x14ac:dyDescent="0.3">
      <c r="A290" s="122" t="s">
        <v>321</v>
      </c>
      <c r="B290" t="s">
        <v>9072</v>
      </c>
      <c r="C290">
        <v>423250</v>
      </c>
      <c r="D290">
        <v>28.5</v>
      </c>
      <c r="E290" t="s">
        <v>1504</v>
      </c>
      <c r="F290" t="s">
        <v>7897</v>
      </c>
      <c r="G290">
        <v>10.83</v>
      </c>
      <c r="H290">
        <v>18.55</v>
      </c>
      <c r="I290">
        <v>26.28</v>
      </c>
    </row>
    <row r="291" spans="1:9" x14ac:dyDescent="0.3">
      <c r="A291" s="122" t="s">
        <v>322</v>
      </c>
      <c r="B291" t="s">
        <v>9073</v>
      </c>
      <c r="C291">
        <v>3000000</v>
      </c>
      <c r="D291">
        <v>54.6</v>
      </c>
      <c r="E291" t="s">
        <v>1508</v>
      </c>
      <c r="F291" t="s">
        <v>8579</v>
      </c>
      <c r="G291">
        <v>21.08</v>
      </c>
      <c r="H291">
        <v>25.07</v>
      </c>
      <c r="I291">
        <v>39.6</v>
      </c>
    </row>
    <row r="292" spans="1:9" x14ac:dyDescent="0.3">
      <c r="A292" s="122" t="s">
        <v>323</v>
      </c>
      <c r="B292" t="s">
        <v>9074</v>
      </c>
      <c r="C292">
        <v>795313.39</v>
      </c>
      <c r="D292">
        <v>98.8</v>
      </c>
      <c r="E292" t="s">
        <v>1508</v>
      </c>
      <c r="F292" t="s">
        <v>7898</v>
      </c>
      <c r="G292">
        <v>64.180000000000007</v>
      </c>
      <c r="H292">
        <v>48.11</v>
      </c>
      <c r="I292">
        <v>48.34</v>
      </c>
    </row>
    <row r="293" spans="1:9" x14ac:dyDescent="0.3">
      <c r="A293" s="122" t="s">
        <v>324</v>
      </c>
      <c r="B293" t="s">
        <v>9075</v>
      </c>
      <c r="C293">
        <v>680296.05</v>
      </c>
      <c r="D293">
        <v>101.5</v>
      </c>
      <c r="E293" t="s">
        <v>1512</v>
      </c>
      <c r="F293" t="s">
        <v>7899</v>
      </c>
      <c r="G293">
        <v>34.25</v>
      </c>
      <c r="H293">
        <v>36.21</v>
      </c>
      <c r="I293">
        <v>42.42</v>
      </c>
    </row>
    <row r="294" spans="1:9" x14ac:dyDescent="0.3">
      <c r="A294" s="122" t="s">
        <v>325</v>
      </c>
      <c r="B294" t="s">
        <v>9076</v>
      </c>
      <c r="C294">
        <v>1359176.08</v>
      </c>
      <c r="D294">
        <v>104</v>
      </c>
      <c r="E294" t="s">
        <v>1508</v>
      </c>
      <c r="F294" t="s">
        <v>7900</v>
      </c>
      <c r="G294">
        <v>68</v>
      </c>
      <c r="H294">
        <v>53.81</v>
      </c>
      <c r="I294">
        <v>50.07</v>
      </c>
    </row>
    <row r="295" spans="1:9" x14ac:dyDescent="0.3">
      <c r="A295" s="122" t="s">
        <v>326</v>
      </c>
      <c r="B295" t="s">
        <v>9077</v>
      </c>
      <c r="C295">
        <v>602880.89</v>
      </c>
      <c r="D295">
        <v>202</v>
      </c>
      <c r="E295" t="s">
        <v>1508</v>
      </c>
      <c r="F295" t="s">
        <v>7419</v>
      </c>
      <c r="G295">
        <v>54.5</v>
      </c>
      <c r="H295">
        <v>50.79</v>
      </c>
      <c r="I295">
        <v>54.14</v>
      </c>
    </row>
    <row r="296" spans="1:9" x14ac:dyDescent="0.3">
      <c r="A296" s="122" t="s">
        <v>327</v>
      </c>
      <c r="B296" t="s">
        <v>9078</v>
      </c>
      <c r="C296">
        <v>358780</v>
      </c>
      <c r="D296">
        <v>34.049999999999997</v>
      </c>
      <c r="E296" t="s">
        <v>1512</v>
      </c>
      <c r="F296" t="s">
        <v>7901</v>
      </c>
      <c r="G296">
        <v>21.04</v>
      </c>
      <c r="H296">
        <v>22.35</v>
      </c>
      <c r="I296">
        <v>30.67</v>
      </c>
    </row>
    <row r="297" spans="1:9" x14ac:dyDescent="0.3">
      <c r="A297" s="122" t="s">
        <v>1539</v>
      </c>
      <c r="B297" t="s">
        <v>9079</v>
      </c>
      <c r="C297">
        <v>535556.56000000006</v>
      </c>
      <c r="D297">
        <v>90.9</v>
      </c>
      <c r="E297" t="s">
        <v>1508</v>
      </c>
      <c r="F297" t="s">
        <v>8519</v>
      </c>
      <c r="G297">
        <v>36.17</v>
      </c>
      <c r="H297">
        <v>28.55</v>
      </c>
      <c r="I297">
        <v>41.71</v>
      </c>
    </row>
    <row r="298" spans="1:9" x14ac:dyDescent="0.3">
      <c r="A298" s="122" t="s">
        <v>3491</v>
      </c>
      <c r="B298" t="s">
        <v>9080</v>
      </c>
      <c r="C298">
        <v>1203465.93</v>
      </c>
      <c r="D298">
        <v>30.75</v>
      </c>
      <c r="E298" t="s">
        <v>1508</v>
      </c>
      <c r="F298" t="s">
        <v>7902</v>
      </c>
      <c r="G298">
        <v>34.82</v>
      </c>
      <c r="H298">
        <v>34.89</v>
      </c>
      <c r="I298">
        <v>41.76</v>
      </c>
    </row>
    <row r="299" spans="1:9" x14ac:dyDescent="0.3">
      <c r="A299" s="122" t="s">
        <v>5075</v>
      </c>
      <c r="B299" t="s">
        <v>9081</v>
      </c>
      <c r="C299">
        <v>1046023.06</v>
      </c>
      <c r="D299">
        <v>37.9</v>
      </c>
      <c r="E299" t="s">
        <v>1508</v>
      </c>
      <c r="F299" t="s">
        <v>7903</v>
      </c>
      <c r="G299">
        <v>36.090000000000003</v>
      </c>
      <c r="H299">
        <v>37.56</v>
      </c>
      <c r="I299">
        <v>44.24</v>
      </c>
    </row>
    <row r="300" spans="1:9" x14ac:dyDescent="0.3">
      <c r="A300" s="122" t="s">
        <v>3960</v>
      </c>
      <c r="B300" t="s">
        <v>9082</v>
      </c>
      <c r="C300">
        <v>693735.96</v>
      </c>
      <c r="D300">
        <v>12.05</v>
      </c>
      <c r="E300" t="s">
        <v>1508</v>
      </c>
      <c r="F300" t="s">
        <v>7904</v>
      </c>
      <c r="G300">
        <v>60</v>
      </c>
      <c r="H300">
        <v>52.19</v>
      </c>
      <c r="I300">
        <v>55.67</v>
      </c>
    </row>
    <row r="301" spans="1:9" x14ac:dyDescent="0.3">
      <c r="A301" s="122" t="s">
        <v>5076</v>
      </c>
      <c r="B301" t="s">
        <v>9083</v>
      </c>
      <c r="C301">
        <v>807087.35</v>
      </c>
      <c r="D301">
        <v>291.5</v>
      </c>
      <c r="E301" t="s">
        <v>1508</v>
      </c>
      <c r="F301" t="s">
        <v>7905</v>
      </c>
      <c r="G301">
        <v>25.98</v>
      </c>
      <c r="H301">
        <v>24.97</v>
      </c>
      <c r="I301">
        <v>27.86</v>
      </c>
    </row>
    <row r="302" spans="1:9" x14ac:dyDescent="0.3">
      <c r="A302" s="122" t="s">
        <v>7536</v>
      </c>
      <c r="B302" t="s">
        <v>9084</v>
      </c>
      <c r="C302">
        <v>476000</v>
      </c>
      <c r="D302">
        <v>49.65</v>
      </c>
      <c r="E302" t="s">
        <v>1508</v>
      </c>
      <c r="F302" t="s">
        <v>7572</v>
      </c>
      <c r="G302">
        <v>28.57</v>
      </c>
      <c r="H302">
        <v>29.41</v>
      </c>
    </row>
    <row r="303" spans="1:9" x14ac:dyDescent="0.3">
      <c r="A303" s="122" t="s">
        <v>5256</v>
      </c>
      <c r="B303" t="s">
        <v>9085</v>
      </c>
      <c r="C303">
        <v>363882.26</v>
      </c>
      <c r="D303">
        <v>84.9</v>
      </c>
      <c r="E303" t="s">
        <v>1508</v>
      </c>
      <c r="F303" t="s">
        <v>7906</v>
      </c>
      <c r="G303">
        <v>34.880000000000003</v>
      </c>
      <c r="H303">
        <v>43.69</v>
      </c>
      <c r="I303">
        <v>55.99</v>
      </c>
    </row>
    <row r="304" spans="1:9" x14ac:dyDescent="0.3">
      <c r="A304" s="122" t="s">
        <v>7255</v>
      </c>
      <c r="B304" t="s">
        <v>9086</v>
      </c>
      <c r="C304">
        <v>639076.80000000005</v>
      </c>
      <c r="D304">
        <v>59.2</v>
      </c>
      <c r="E304" t="s">
        <v>1508</v>
      </c>
      <c r="F304" t="s">
        <v>7289</v>
      </c>
      <c r="G304">
        <v>14.82</v>
      </c>
      <c r="H304">
        <v>20.83</v>
      </c>
      <c r="I304">
        <v>22.84</v>
      </c>
    </row>
    <row r="305" spans="1:9" x14ac:dyDescent="0.3">
      <c r="A305" s="122" t="s">
        <v>7256</v>
      </c>
      <c r="B305" t="s">
        <v>9087</v>
      </c>
      <c r="C305">
        <v>17413140</v>
      </c>
      <c r="D305">
        <v>40.1</v>
      </c>
      <c r="E305" t="s">
        <v>1508</v>
      </c>
      <c r="F305" t="s">
        <v>7290</v>
      </c>
      <c r="G305">
        <v>31.44</v>
      </c>
      <c r="H305">
        <v>33.799999999999997</v>
      </c>
      <c r="I305">
        <v>44.07</v>
      </c>
    </row>
    <row r="306" spans="1:9" x14ac:dyDescent="0.3">
      <c r="A306" s="122" t="s">
        <v>328</v>
      </c>
      <c r="B306" t="s">
        <v>9088</v>
      </c>
      <c r="C306">
        <v>23167757.629999999</v>
      </c>
      <c r="D306">
        <v>195</v>
      </c>
      <c r="E306" t="s">
        <v>1515</v>
      </c>
      <c r="F306" t="s">
        <v>8750</v>
      </c>
      <c r="G306">
        <v>55.05</v>
      </c>
      <c r="H306">
        <v>41.77</v>
      </c>
      <c r="I306">
        <v>45.13</v>
      </c>
    </row>
    <row r="307" spans="1:9" x14ac:dyDescent="0.3">
      <c r="A307" s="122" t="s">
        <v>329</v>
      </c>
      <c r="B307" t="s">
        <v>9089</v>
      </c>
      <c r="C307">
        <v>1663028.81</v>
      </c>
      <c r="D307">
        <v>19.850000000000001</v>
      </c>
      <c r="E307" t="s">
        <v>1511</v>
      </c>
      <c r="F307" t="s">
        <v>7907</v>
      </c>
      <c r="G307">
        <v>40.83</v>
      </c>
      <c r="H307">
        <v>34.57</v>
      </c>
      <c r="I307">
        <v>44.86</v>
      </c>
    </row>
    <row r="308" spans="1:9" x14ac:dyDescent="0.3">
      <c r="A308" s="122" t="s">
        <v>330</v>
      </c>
      <c r="B308" t="s">
        <v>9090</v>
      </c>
      <c r="C308">
        <v>125563274.19</v>
      </c>
      <c r="D308">
        <v>45.6</v>
      </c>
      <c r="E308" t="s">
        <v>1511</v>
      </c>
      <c r="F308" t="s">
        <v>8580</v>
      </c>
      <c r="G308">
        <v>20.99</v>
      </c>
      <c r="H308">
        <v>22.17</v>
      </c>
      <c r="I308">
        <v>28.34</v>
      </c>
    </row>
    <row r="309" spans="1:9" x14ac:dyDescent="0.3">
      <c r="A309" s="122" t="s">
        <v>331</v>
      </c>
      <c r="B309" t="s">
        <v>9091</v>
      </c>
      <c r="C309">
        <v>2056608.27</v>
      </c>
      <c r="D309">
        <v>11.15</v>
      </c>
      <c r="E309" t="s">
        <v>1515</v>
      </c>
      <c r="F309" t="s">
        <v>8581</v>
      </c>
      <c r="G309">
        <v>36.520000000000003</v>
      </c>
      <c r="H309">
        <v>36.61</v>
      </c>
      <c r="I309">
        <v>43.9</v>
      </c>
    </row>
    <row r="310" spans="1:9" x14ac:dyDescent="0.3">
      <c r="A310" s="122" t="s">
        <v>332</v>
      </c>
      <c r="B310" t="s">
        <v>9092</v>
      </c>
      <c r="C310">
        <v>25975433.289999999</v>
      </c>
      <c r="D310">
        <v>1060</v>
      </c>
      <c r="E310" t="s">
        <v>1507</v>
      </c>
      <c r="F310" t="s">
        <v>8582</v>
      </c>
      <c r="G310">
        <v>45.37</v>
      </c>
      <c r="H310">
        <v>39.76</v>
      </c>
      <c r="I310">
        <v>46.17</v>
      </c>
    </row>
    <row r="311" spans="1:9" x14ac:dyDescent="0.3">
      <c r="A311" s="122" t="s">
        <v>333</v>
      </c>
      <c r="B311" t="s">
        <v>9093</v>
      </c>
      <c r="C311">
        <v>15049932.109999999</v>
      </c>
      <c r="D311">
        <v>23.65</v>
      </c>
      <c r="E311" t="s">
        <v>1517</v>
      </c>
      <c r="F311" t="s">
        <v>7908</v>
      </c>
      <c r="G311">
        <v>45.01</v>
      </c>
      <c r="H311">
        <v>38.68</v>
      </c>
      <c r="I311">
        <v>43.27</v>
      </c>
    </row>
    <row r="312" spans="1:9" x14ac:dyDescent="0.3">
      <c r="A312" s="122" t="s">
        <v>334</v>
      </c>
      <c r="B312" t="s">
        <v>9094</v>
      </c>
      <c r="C312">
        <v>11918205.890000001</v>
      </c>
      <c r="D312">
        <v>86.6</v>
      </c>
      <c r="E312" t="s">
        <v>1507</v>
      </c>
      <c r="F312" t="s">
        <v>1532</v>
      </c>
      <c r="G312">
        <v>42.1</v>
      </c>
      <c r="H312">
        <v>36.26</v>
      </c>
      <c r="I312">
        <v>43.22</v>
      </c>
    </row>
    <row r="313" spans="1:9" x14ac:dyDescent="0.3">
      <c r="A313" s="122" t="s">
        <v>335</v>
      </c>
      <c r="B313" t="s">
        <v>9095</v>
      </c>
      <c r="C313">
        <v>1061264.22</v>
      </c>
      <c r="D313">
        <v>23.4</v>
      </c>
      <c r="E313" t="s">
        <v>1522</v>
      </c>
      <c r="F313" t="s">
        <v>7420</v>
      </c>
      <c r="G313">
        <v>51.57</v>
      </c>
      <c r="H313">
        <v>69.400000000000006</v>
      </c>
      <c r="I313">
        <v>73.87</v>
      </c>
    </row>
    <row r="314" spans="1:9" x14ac:dyDescent="0.3">
      <c r="A314" s="122" t="s">
        <v>336</v>
      </c>
      <c r="B314" t="s">
        <v>9096</v>
      </c>
      <c r="C314">
        <v>1827405.36</v>
      </c>
      <c r="D314">
        <v>110</v>
      </c>
      <c r="E314" t="s">
        <v>1507</v>
      </c>
      <c r="F314" t="s">
        <v>7909</v>
      </c>
      <c r="G314">
        <v>68.38</v>
      </c>
      <c r="H314">
        <v>58.28</v>
      </c>
      <c r="I314">
        <v>56.55</v>
      </c>
    </row>
    <row r="315" spans="1:9" x14ac:dyDescent="0.3">
      <c r="A315" s="122" t="s">
        <v>337</v>
      </c>
      <c r="B315" t="s">
        <v>9097</v>
      </c>
      <c r="C315">
        <v>139642222.94</v>
      </c>
      <c r="D315">
        <v>260</v>
      </c>
      <c r="E315" t="s">
        <v>1517</v>
      </c>
      <c r="F315" t="s">
        <v>7910</v>
      </c>
      <c r="G315">
        <v>35.22</v>
      </c>
      <c r="H315">
        <v>32.270000000000003</v>
      </c>
      <c r="I315">
        <v>41.94</v>
      </c>
    </row>
    <row r="316" spans="1:9" x14ac:dyDescent="0.3">
      <c r="A316" s="122" t="s">
        <v>338</v>
      </c>
      <c r="B316" t="s">
        <v>9098</v>
      </c>
      <c r="C316">
        <v>302719.28999999998</v>
      </c>
      <c r="D316">
        <v>18.350000000000001</v>
      </c>
      <c r="E316" t="s">
        <v>1522</v>
      </c>
      <c r="F316" t="s">
        <v>7911</v>
      </c>
      <c r="G316">
        <v>60.69</v>
      </c>
      <c r="H316">
        <v>59.24</v>
      </c>
      <c r="I316">
        <v>59.27</v>
      </c>
    </row>
    <row r="317" spans="1:9" x14ac:dyDescent="0.3">
      <c r="A317" s="122" t="s">
        <v>339</v>
      </c>
      <c r="B317" t="s">
        <v>9099</v>
      </c>
      <c r="C317">
        <v>10893483.279999999</v>
      </c>
      <c r="D317">
        <v>9.35</v>
      </c>
      <c r="E317" t="s">
        <v>1523</v>
      </c>
      <c r="F317" t="s">
        <v>7912</v>
      </c>
      <c r="G317">
        <v>32.61</v>
      </c>
      <c r="H317">
        <v>28.14</v>
      </c>
      <c r="I317">
        <v>35.909999999999997</v>
      </c>
    </row>
    <row r="318" spans="1:9" x14ac:dyDescent="0.3">
      <c r="A318" s="122" t="s">
        <v>340</v>
      </c>
      <c r="B318" t="s">
        <v>9100</v>
      </c>
      <c r="C318">
        <v>44071466.25</v>
      </c>
      <c r="D318">
        <v>34.549999999999997</v>
      </c>
      <c r="E318" t="s">
        <v>1515</v>
      </c>
      <c r="F318" t="s">
        <v>7913</v>
      </c>
      <c r="G318">
        <v>41.05</v>
      </c>
      <c r="H318">
        <v>36.700000000000003</v>
      </c>
      <c r="I318">
        <v>41.11</v>
      </c>
    </row>
    <row r="319" spans="1:9" x14ac:dyDescent="0.3">
      <c r="A319" s="122" t="s">
        <v>341</v>
      </c>
      <c r="B319" t="s">
        <v>9101</v>
      </c>
      <c r="C319">
        <v>5182414.55</v>
      </c>
      <c r="D319">
        <v>247.5</v>
      </c>
      <c r="E319" t="s">
        <v>1507</v>
      </c>
      <c r="F319" t="s">
        <v>7914</v>
      </c>
      <c r="G319">
        <v>49.68</v>
      </c>
      <c r="H319">
        <v>41.27</v>
      </c>
      <c r="I319">
        <v>45.63</v>
      </c>
    </row>
    <row r="320" spans="1:9" x14ac:dyDescent="0.3">
      <c r="A320" s="122" t="s">
        <v>342</v>
      </c>
      <c r="B320" t="s">
        <v>9102</v>
      </c>
      <c r="C320">
        <v>5183462.82</v>
      </c>
      <c r="D320">
        <v>58.5</v>
      </c>
      <c r="E320" t="s">
        <v>1507</v>
      </c>
      <c r="F320" t="s">
        <v>7915</v>
      </c>
      <c r="G320">
        <v>53.77</v>
      </c>
      <c r="H320">
        <v>48.46</v>
      </c>
      <c r="I320">
        <v>54.33</v>
      </c>
    </row>
    <row r="321" spans="1:9" x14ac:dyDescent="0.3">
      <c r="A321" s="122" t="s">
        <v>343</v>
      </c>
      <c r="B321" t="s">
        <v>9103</v>
      </c>
      <c r="C321">
        <v>7404083.3300000001</v>
      </c>
      <c r="D321">
        <v>48</v>
      </c>
      <c r="E321" t="s">
        <v>1511</v>
      </c>
      <c r="F321" t="s">
        <v>7916</v>
      </c>
      <c r="G321">
        <v>53.28</v>
      </c>
      <c r="H321">
        <v>47.54</v>
      </c>
      <c r="I321">
        <v>52.88</v>
      </c>
    </row>
    <row r="322" spans="1:9" x14ac:dyDescent="0.3">
      <c r="A322" s="122" t="s">
        <v>344</v>
      </c>
      <c r="B322" t="s">
        <v>9104</v>
      </c>
      <c r="C322">
        <v>259326155.21000001</v>
      </c>
      <c r="D322">
        <v>1505</v>
      </c>
      <c r="E322" t="s">
        <v>1511</v>
      </c>
      <c r="F322" t="s">
        <v>7170</v>
      </c>
      <c r="G322">
        <v>26.82</v>
      </c>
      <c r="H322">
        <v>27.64</v>
      </c>
      <c r="I322">
        <v>33.76</v>
      </c>
    </row>
    <row r="323" spans="1:9" x14ac:dyDescent="0.3">
      <c r="A323" s="122" t="s">
        <v>345</v>
      </c>
      <c r="B323" t="s">
        <v>9105</v>
      </c>
      <c r="C323">
        <v>5574029.6799999997</v>
      </c>
      <c r="D323">
        <v>21.2</v>
      </c>
      <c r="E323" t="s">
        <v>1515</v>
      </c>
      <c r="F323" t="s">
        <v>7917</v>
      </c>
      <c r="G323">
        <v>39.78</v>
      </c>
      <c r="H323">
        <v>39.19</v>
      </c>
      <c r="I323">
        <v>44.72</v>
      </c>
    </row>
    <row r="324" spans="1:9" x14ac:dyDescent="0.3">
      <c r="A324" s="122" t="s">
        <v>346</v>
      </c>
      <c r="B324" t="s">
        <v>9106</v>
      </c>
      <c r="C324">
        <v>6022720.7300000004</v>
      </c>
      <c r="D324">
        <v>17.149999999999999</v>
      </c>
      <c r="E324" t="s">
        <v>1522</v>
      </c>
      <c r="F324" t="s">
        <v>7918</v>
      </c>
      <c r="G324">
        <v>25.56</v>
      </c>
      <c r="H324">
        <v>36.1</v>
      </c>
      <c r="I324">
        <v>43.37</v>
      </c>
    </row>
    <row r="325" spans="1:9" x14ac:dyDescent="0.3">
      <c r="A325" s="122" t="s">
        <v>347</v>
      </c>
      <c r="B325" t="s">
        <v>9107</v>
      </c>
      <c r="C325">
        <v>18558264.41</v>
      </c>
      <c r="D325">
        <v>38.5</v>
      </c>
      <c r="E325" t="s">
        <v>1511</v>
      </c>
      <c r="F325" t="s">
        <v>7919</v>
      </c>
      <c r="G325">
        <v>58.92</v>
      </c>
      <c r="H325">
        <v>48.94</v>
      </c>
      <c r="I325">
        <v>51.7</v>
      </c>
    </row>
    <row r="326" spans="1:9" x14ac:dyDescent="0.3">
      <c r="A326" s="122" t="s">
        <v>348</v>
      </c>
      <c r="B326" t="s">
        <v>9108</v>
      </c>
      <c r="C326">
        <v>3168491.83</v>
      </c>
      <c r="D326">
        <v>38.950000000000003</v>
      </c>
      <c r="E326" t="s">
        <v>1511</v>
      </c>
      <c r="F326" t="s">
        <v>5166</v>
      </c>
      <c r="G326">
        <v>48.39</v>
      </c>
      <c r="H326">
        <v>51.17</v>
      </c>
      <c r="I326">
        <v>53.24</v>
      </c>
    </row>
    <row r="327" spans="1:9" x14ac:dyDescent="0.3">
      <c r="A327" s="122" t="s">
        <v>349</v>
      </c>
      <c r="B327" t="s">
        <v>9109</v>
      </c>
      <c r="C327">
        <v>4386228.46</v>
      </c>
      <c r="D327">
        <v>25.75</v>
      </c>
      <c r="E327" t="s">
        <v>1511</v>
      </c>
      <c r="F327" t="s">
        <v>7920</v>
      </c>
      <c r="G327">
        <v>50.42</v>
      </c>
      <c r="H327">
        <v>48.96</v>
      </c>
      <c r="I327">
        <v>52.76</v>
      </c>
    </row>
    <row r="328" spans="1:9" x14ac:dyDescent="0.3">
      <c r="A328" s="122" t="s">
        <v>350</v>
      </c>
      <c r="B328" t="s">
        <v>9110</v>
      </c>
      <c r="C328">
        <v>1575687.44</v>
      </c>
      <c r="D328">
        <v>37</v>
      </c>
      <c r="E328" t="s">
        <v>1511</v>
      </c>
      <c r="F328" t="s">
        <v>4014</v>
      </c>
      <c r="G328">
        <v>69.66</v>
      </c>
      <c r="H328">
        <v>55.81</v>
      </c>
      <c r="I328">
        <v>54.05</v>
      </c>
    </row>
    <row r="329" spans="1:9" x14ac:dyDescent="0.3">
      <c r="A329" s="122" t="s">
        <v>351</v>
      </c>
      <c r="B329" t="s">
        <v>9111</v>
      </c>
      <c r="C329">
        <v>45000001.93</v>
      </c>
      <c r="D329">
        <v>54</v>
      </c>
      <c r="E329" t="s">
        <v>1511</v>
      </c>
      <c r="F329" t="s">
        <v>7921</v>
      </c>
      <c r="G329">
        <v>66.03</v>
      </c>
      <c r="H329">
        <v>55.35</v>
      </c>
      <c r="I329">
        <v>58.2</v>
      </c>
    </row>
    <row r="330" spans="1:9" x14ac:dyDescent="0.3">
      <c r="A330" s="122" t="s">
        <v>352</v>
      </c>
      <c r="B330" t="s">
        <v>9112</v>
      </c>
      <c r="C330">
        <v>5611178.9699999997</v>
      </c>
      <c r="D330">
        <v>973</v>
      </c>
      <c r="E330" t="s">
        <v>1522</v>
      </c>
      <c r="F330" t="s">
        <v>7922</v>
      </c>
      <c r="G330">
        <v>52.28</v>
      </c>
      <c r="H330">
        <v>47.75</v>
      </c>
      <c r="I330">
        <v>52.7</v>
      </c>
    </row>
    <row r="331" spans="1:9" x14ac:dyDescent="0.3">
      <c r="A331" s="122" t="s">
        <v>353</v>
      </c>
      <c r="B331" t="s">
        <v>9113</v>
      </c>
      <c r="C331">
        <v>16679469.68</v>
      </c>
      <c r="D331">
        <v>58.2</v>
      </c>
      <c r="E331" t="s">
        <v>1524</v>
      </c>
      <c r="F331" t="s">
        <v>7923</v>
      </c>
      <c r="G331">
        <v>30.68</v>
      </c>
      <c r="H331">
        <v>28.75</v>
      </c>
      <c r="I331">
        <v>32.630000000000003</v>
      </c>
    </row>
    <row r="332" spans="1:9" x14ac:dyDescent="0.3">
      <c r="A332" s="122" t="s">
        <v>354</v>
      </c>
      <c r="B332" t="s">
        <v>9114</v>
      </c>
      <c r="C332">
        <v>1818988.53</v>
      </c>
      <c r="D332">
        <v>84</v>
      </c>
      <c r="E332" t="s">
        <v>1504</v>
      </c>
      <c r="F332" t="s">
        <v>7924</v>
      </c>
      <c r="G332">
        <v>45.04</v>
      </c>
      <c r="H332">
        <v>40.96</v>
      </c>
      <c r="I332">
        <v>46.5</v>
      </c>
    </row>
    <row r="333" spans="1:9" x14ac:dyDescent="0.3">
      <c r="A333" s="122" t="s">
        <v>355</v>
      </c>
      <c r="B333" t="s">
        <v>9115</v>
      </c>
      <c r="C333">
        <v>6936796.6299999999</v>
      </c>
      <c r="D333">
        <v>9.9499999999999993</v>
      </c>
      <c r="E333" t="s">
        <v>1523</v>
      </c>
      <c r="F333" t="s">
        <v>7925</v>
      </c>
      <c r="G333">
        <v>35.979999999999997</v>
      </c>
      <c r="H333">
        <v>34.54</v>
      </c>
      <c r="I333">
        <v>40.159999999999997</v>
      </c>
    </row>
    <row r="334" spans="1:9" x14ac:dyDescent="0.3">
      <c r="A334" s="122" t="s">
        <v>356</v>
      </c>
      <c r="B334" t="s">
        <v>9116</v>
      </c>
      <c r="C334">
        <v>1821402.49</v>
      </c>
      <c r="D334">
        <v>90</v>
      </c>
      <c r="E334" t="s">
        <v>1511</v>
      </c>
      <c r="F334" t="s">
        <v>7926</v>
      </c>
      <c r="G334">
        <v>49.95</v>
      </c>
      <c r="H334">
        <v>44.66</v>
      </c>
      <c r="I334">
        <v>49.08</v>
      </c>
    </row>
    <row r="335" spans="1:9" x14ac:dyDescent="0.3">
      <c r="A335" s="122" t="s">
        <v>357</v>
      </c>
      <c r="B335" t="s">
        <v>9117</v>
      </c>
      <c r="C335">
        <v>15805065.050000001</v>
      </c>
      <c r="D335">
        <v>33</v>
      </c>
      <c r="E335" t="s">
        <v>1515</v>
      </c>
      <c r="F335" t="s">
        <v>7927</v>
      </c>
      <c r="G335">
        <v>40.96</v>
      </c>
      <c r="H335">
        <v>34.14</v>
      </c>
      <c r="I335">
        <v>39.64</v>
      </c>
    </row>
    <row r="336" spans="1:9" x14ac:dyDescent="0.3">
      <c r="A336" s="122" t="s">
        <v>358</v>
      </c>
      <c r="B336" t="s">
        <v>9118</v>
      </c>
      <c r="C336">
        <v>30478538.280000001</v>
      </c>
      <c r="D336">
        <v>30.3</v>
      </c>
      <c r="E336" t="s">
        <v>1515</v>
      </c>
      <c r="F336" t="s">
        <v>7928</v>
      </c>
      <c r="G336">
        <v>32.450000000000003</v>
      </c>
      <c r="H336">
        <v>28.61</v>
      </c>
      <c r="I336">
        <v>35.369999999999997</v>
      </c>
    </row>
    <row r="337" spans="1:9" x14ac:dyDescent="0.3">
      <c r="A337" s="122" t="s">
        <v>359</v>
      </c>
      <c r="B337" t="s">
        <v>9119</v>
      </c>
      <c r="C337">
        <v>14144851.92</v>
      </c>
      <c r="D337">
        <v>73.2</v>
      </c>
      <c r="E337" t="s">
        <v>1517</v>
      </c>
      <c r="F337" t="s">
        <v>7929</v>
      </c>
      <c r="G337">
        <v>37.53</v>
      </c>
      <c r="H337">
        <v>33.46</v>
      </c>
      <c r="I337">
        <v>40.22</v>
      </c>
    </row>
    <row r="338" spans="1:9" x14ac:dyDescent="0.3">
      <c r="A338" s="122" t="s">
        <v>360</v>
      </c>
      <c r="B338" t="s">
        <v>9120</v>
      </c>
      <c r="C338">
        <v>3974954.2</v>
      </c>
      <c r="D338">
        <v>33.549999999999997</v>
      </c>
      <c r="E338" t="s">
        <v>1507</v>
      </c>
      <c r="F338" t="s">
        <v>7930</v>
      </c>
      <c r="G338">
        <v>43.84</v>
      </c>
      <c r="H338">
        <v>35.99</v>
      </c>
      <c r="I338">
        <v>41.12</v>
      </c>
    </row>
    <row r="339" spans="1:9" x14ac:dyDescent="0.3">
      <c r="A339" s="122" t="s">
        <v>361</v>
      </c>
      <c r="B339" t="s">
        <v>9121</v>
      </c>
      <c r="C339">
        <v>35874750.659999996</v>
      </c>
      <c r="D339">
        <v>47.55</v>
      </c>
      <c r="E339" t="s">
        <v>1515</v>
      </c>
      <c r="F339" t="s">
        <v>7931</v>
      </c>
      <c r="G339">
        <v>26.66</v>
      </c>
      <c r="H339">
        <v>27.82</v>
      </c>
      <c r="I339">
        <v>36</v>
      </c>
    </row>
    <row r="340" spans="1:9" x14ac:dyDescent="0.3">
      <c r="A340" s="122" t="s">
        <v>362</v>
      </c>
      <c r="B340" t="s">
        <v>9122</v>
      </c>
      <c r="C340">
        <v>7427602.7999999998</v>
      </c>
      <c r="D340">
        <v>709</v>
      </c>
      <c r="E340" t="s">
        <v>1515</v>
      </c>
      <c r="F340" t="s">
        <v>7932</v>
      </c>
      <c r="G340">
        <v>21.23</v>
      </c>
      <c r="H340">
        <v>31.07</v>
      </c>
      <c r="I340">
        <v>40.65</v>
      </c>
    </row>
    <row r="341" spans="1:9" x14ac:dyDescent="0.3">
      <c r="A341" s="122" t="s">
        <v>363</v>
      </c>
      <c r="B341" t="s">
        <v>9123</v>
      </c>
      <c r="C341">
        <v>1714710.52</v>
      </c>
      <c r="D341">
        <v>132.5</v>
      </c>
      <c r="E341" t="s">
        <v>1517</v>
      </c>
      <c r="F341" t="s">
        <v>7933</v>
      </c>
      <c r="G341">
        <v>42.15</v>
      </c>
      <c r="H341">
        <v>39.68</v>
      </c>
      <c r="I341">
        <v>47.42</v>
      </c>
    </row>
    <row r="342" spans="1:9" x14ac:dyDescent="0.3">
      <c r="A342" s="122" t="s">
        <v>364</v>
      </c>
      <c r="B342" t="s">
        <v>9124</v>
      </c>
      <c r="C342">
        <v>4252737.42</v>
      </c>
      <c r="D342">
        <v>788</v>
      </c>
      <c r="E342" t="s">
        <v>1517</v>
      </c>
      <c r="F342" t="s">
        <v>7934</v>
      </c>
      <c r="G342">
        <v>48.19</v>
      </c>
      <c r="H342">
        <v>43.71</v>
      </c>
      <c r="I342">
        <v>50.66</v>
      </c>
    </row>
    <row r="343" spans="1:9" x14ac:dyDescent="0.3">
      <c r="A343" s="122" t="s">
        <v>365</v>
      </c>
      <c r="B343" t="s">
        <v>9125</v>
      </c>
      <c r="C343">
        <v>6222630</v>
      </c>
      <c r="D343">
        <v>41</v>
      </c>
      <c r="E343" t="s">
        <v>1515</v>
      </c>
      <c r="F343" t="s">
        <v>7935</v>
      </c>
      <c r="G343">
        <v>20.079999999999998</v>
      </c>
      <c r="H343">
        <v>21.57</v>
      </c>
      <c r="I343">
        <v>37.5</v>
      </c>
    </row>
    <row r="344" spans="1:9" x14ac:dyDescent="0.3">
      <c r="A344" s="122" t="s">
        <v>366</v>
      </c>
      <c r="B344" t="s">
        <v>9126</v>
      </c>
      <c r="C344">
        <v>5149881.6100000003</v>
      </c>
      <c r="D344">
        <v>56.6</v>
      </c>
      <c r="E344" t="s">
        <v>1511</v>
      </c>
      <c r="F344" t="s">
        <v>7936</v>
      </c>
      <c r="G344">
        <v>40.61</v>
      </c>
      <c r="H344">
        <v>41.97</v>
      </c>
      <c r="I344">
        <v>46.51</v>
      </c>
    </row>
    <row r="345" spans="1:9" x14ac:dyDescent="0.3">
      <c r="A345" s="122" t="s">
        <v>367</v>
      </c>
      <c r="B345" t="s">
        <v>9127</v>
      </c>
      <c r="C345">
        <v>403000.22</v>
      </c>
      <c r="D345">
        <v>69.400000000000006</v>
      </c>
      <c r="E345" t="s">
        <v>1515</v>
      </c>
      <c r="F345" t="s">
        <v>7937</v>
      </c>
      <c r="G345">
        <v>42.45</v>
      </c>
      <c r="H345">
        <v>41.33</v>
      </c>
      <c r="I345">
        <v>46.44</v>
      </c>
    </row>
    <row r="346" spans="1:9" x14ac:dyDescent="0.3">
      <c r="A346" s="122" t="s">
        <v>368</v>
      </c>
      <c r="B346" t="s">
        <v>9128</v>
      </c>
      <c r="C346">
        <v>2215284.96</v>
      </c>
      <c r="D346">
        <v>39</v>
      </c>
      <c r="E346" t="s">
        <v>1515</v>
      </c>
      <c r="F346" t="s">
        <v>8583</v>
      </c>
      <c r="G346">
        <v>41.87</v>
      </c>
      <c r="H346">
        <v>49.06</v>
      </c>
      <c r="I346">
        <v>51.94</v>
      </c>
    </row>
    <row r="347" spans="1:9" x14ac:dyDescent="0.3">
      <c r="A347" s="122" t="s">
        <v>369</v>
      </c>
      <c r="B347" t="s">
        <v>9129</v>
      </c>
      <c r="C347">
        <v>7062531.75</v>
      </c>
      <c r="D347">
        <v>27.2</v>
      </c>
      <c r="E347" t="s">
        <v>1507</v>
      </c>
      <c r="F347" t="s">
        <v>7938</v>
      </c>
      <c r="G347">
        <v>43.44</v>
      </c>
      <c r="H347">
        <v>39.08</v>
      </c>
      <c r="I347">
        <v>43.58</v>
      </c>
    </row>
    <row r="348" spans="1:9" x14ac:dyDescent="0.3">
      <c r="A348" s="122" t="s">
        <v>370</v>
      </c>
      <c r="B348" t="s">
        <v>9130</v>
      </c>
      <c r="C348">
        <v>4918395.05</v>
      </c>
      <c r="D348">
        <v>416</v>
      </c>
      <c r="E348" t="s">
        <v>1507</v>
      </c>
      <c r="F348" t="s">
        <v>7939</v>
      </c>
      <c r="G348">
        <v>52.4</v>
      </c>
      <c r="H348">
        <v>50.36</v>
      </c>
      <c r="I348">
        <v>55.18</v>
      </c>
    </row>
    <row r="349" spans="1:9" x14ac:dyDescent="0.3">
      <c r="A349" s="122" t="s">
        <v>371</v>
      </c>
      <c r="B349" t="s">
        <v>9131</v>
      </c>
      <c r="C349">
        <v>3801023.44</v>
      </c>
      <c r="D349">
        <v>20.7</v>
      </c>
      <c r="E349" t="s">
        <v>1511</v>
      </c>
      <c r="F349" t="s">
        <v>7940</v>
      </c>
      <c r="G349">
        <v>43.04</v>
      </c>
      <c r="H349">
        <v>38.229999999999997</v>
      </c>
      <c r="I349">
        <v>42.68</v>
      </c>
    </row>
    <row r="350" spans="1:9" x14ac:dyDescent="0.3">
      <c r="A350" s="122" t="s">
        <v>372</v>
      </c>
      <c r="B350" t="s">
        <v>9132</v>
      </c>
      <c r="C350">
        <v>21508348.510000002</v>
      </c>
      <c r="D350">
        <v>35.35</v>
      </c>
      <c r="E350" t="s">
        <v>1512</v>
      </c>
      <c r="F350" t="s">
        <v>7941</v>
      </c>
      <c r="G350">
        <v>29.83</v>
      </c>
      <c r="H350">
        <v>30.62</v>
      </c>
      <c r="I350">
        <v>38.21</v>
      </c>
    </row>
    <row r="351" spans="1:9" x14ac:dyDescent="0.3">
      <c r="A351" s="122" t="s">
        <v>373</v>
      </c>
      <c r="B351" t="s">
        <v>9133</v>
      </c>
      <c r="C351">
        <v>2362025.1800000002</v>
      </c>
      <c r="D351">
        <v>57.3</v>
      </c>
      <c r="E351" t="s">
        <v>1517</v>
      </c>
      <c r="F351" t="s">
        <v>7942</v>
      </c>
      <c r="G351">
        <v>10.130000000000001</v>
      </c>
      <c r="H351">
        <v>12.23</v>
      </c>
      <c r="I351">
        <v>17.579999999999998</v>
      </c>
    </row>
    <row r="352" spans="1:9" x14ac:dyDescent="0.3">
      <c r="A352" s="122" t="s">
        <v>374</v>
      </c>
      <c r="B352" t="s">
        <v>9134</v>
      </c>
      <c r="C352">
        <v>2893635.12</v>
      </c>
      <c r="D352">
        <v>85.8</v>
      </c>
      <c r="E352" t="s">
        <v>1523</v>
      </c>
      <c r="F352" t="s">
        <v>7943</v>
      </c>
      <c r="G352">
        <v>55.84</v>
      </c>
      <c r="H352">
        <v>50.91</v>
      </c>
      <c r="I352">
        <v>54.27</v>
      </c>
    </row>
    <row r="353" spans="1:9" x14ac:dyDescent="0.3">
      <c r="A353" s="122" t="s">
        <v>375</v>
      </c>
      <c r="B353" t="s">
        <v>9135</v>
      </c>
      <c r="C353">
        <v>1086753.3400000001</v>
      </c>
      <c r="D353">
        <v>97.3</v>
      </c>
      <c r="E353" t="s">
        <v>1507</v>
      </c>
      <c r="F353" t="s">
        <v>7944</v>
      </c>
      <c r="G353">
        <v>54.34</v>
      </c>
      <c r="H353">
        <v>44.43</v>
      </c>
      <c r="I353">
        <v>48.72</v>
      </c>
    </row>
    <row r="354" spans="1:9" x14ac:dyDescent="0.3">
      <c r="A354" s="122" t="s">
        <v>376</v>
      </c>
      <c r="B354" t="s">
        <v>9136</v>
      </c>
      <c r="C354">
        <v>6698888.8600000003</v>
      </c>
      <c r="D354">
        <v>284.5</v>
      </c>
      <c r="E354" t="s">
        <v>1515</v>
      </c>
      <c r="F354" t="s">
        <v>7945</v>
      </c>
      <c r="G354">
        <v>31.14</v>
      </c>
      <c r="H354">
        <v>31.95</v>
      </c>
      <c r="I354">
        <v>39.89</v>
      </c>
    </row>
    <row r="355" spans="1:9" x14ac:dyDescent="0.3">
      <c r="A355" s="122" t="s">
        <v>377</v>
      </c>
      <c r="B355" t="s">
        <v>9137</v>
      </c>
      <c r="C355">
        <v>8448561.9900000002</v>
      </c>
      <c r="D355">
        <v>112</v>
      </c>
      <c r="E355" t="s">
        <v>1515</v>
      </c>
      <c r="F355" t="s">
        <v>7946</v>
      </c>
      <c r="G355">
        <v>26.2</v>
      </c>
      <c r="H355">
        <v>30.06</v>
      </c>
      <c r="I355">
        <v>41.47</v>
      </c>
    </row>
    <row r="356" spans="1:9" x14ac:dyDescent="0.3">
      <c r="A356" s="122" t="s">
        <v>378</v>
      </c>
      <c r="B356" t="s">
        <v>9138</v>
      </c>
      <c r="C356">
        <v>5128636.41</v>
      </c>
      <c r="D356">
        <v>516</v>
      </c>
      <c r="E356" t="s">
        <v>1511</v>
      </c>
      <c r="F356" t="s">
        <v>7947</v>
      </c>
      <c r="G356">
        <v>24.88</v>
      </c>
      <c r="H356">
        <v>24.58</v>
      </c>
      <c r="I356">
        <v>31.66</v>
      </c>
    </row>
    <row r="357" spans="1:9" x14ac:dyDescent="0.3">
      <c r="A357" s="122" t="s">
        <v>379</v>
      </c>
      <c r="B357" t="s">
        <v>9139</v>
      </c>
      <c r="C357">
        <v>2169340.84</v>
      </c>
      <c r="D357">
        <v>6.17</v>
      </c>
      <c r="E357" t="s">
        <v>1515</v>
      </c>
      <c r="F357" t="s">
        <v>7948</v>
      </c>
      <c r="G357">
        <v>75.08</v>
      </c>
      <c r="H357">
        <v>65.39</v>
      </c>
      <c r="I357">
        <v>64.47</v>
      </c>
    </row>
    <row r="358" spans="1:9" x14ac:dyDescent="0.3">
      <c r="A358" s="122" t="s">
        <v>380</v>
      </c>
      <c r="B358" t="s">
        <v>9140</v>
      </c>
      <c r="C358">
        <v>38626274.32</v>
      </c>
      <c r="D358">
        <v>308</v>
      </c>
      <c r="E358" t="s">
        <v>1515</v>
      </c>
      <c r="F358" t="s">
        <v>7949</v>
      </c>
      <c r="G358">
        <v>29.59</v>
      </c>
      <c r="H358">
        <v>29.4</v>
      </c>
      <c r="I358">
        <v>40.44</v>
      </c>
    </row>
    <row r="359" spans="1:9" x14ac:dyDescent="0.3">
      <c r="A359" s="122" t="s">
        <v>381</v>
      </c>
      <c r="B359" t="s">
        <v>9141</v>
      </c>
      <c r="C359">
        <v>3524741.42</v>
      </c>
      <c r="D359">
        <v>1250</v>
      </c>
      <c r="E359" t="s">
        <v>1507</v>
      </c>
      <c r="F359" t="s">
        <v>7950</v>
      </c>
      <c r="G359">
        <v>54.06</v>
      </c>
      <c r="H359">
        <v>50.6</v>
      </c>
      <c r="I359">
        <v>54.86</v>
      </c>
    </row>
    <row r="360" spans="1:9" x14ac:dyDescent="0.3">
      <c r="A360" s="122" t="s">
        <v>382</v>
      </c>
      <c r="B360" t="s">
        <v>9142</v>
      </c>
      <c r="C360">
        <v>7600531.7199999997</v>
      </c>
      <c r="D360">
        <v>130</v>
      </c>
      <c r="E360" t="s">
        <v>1507</v>
      </c>
      <c r="F360" t="s">
        <v>7951</v>
      </c>
      <c r="G360">
        <v>18.37</v>
      </c>
      <c r="H360">
        <v>22.51</v>
      </c>
      <c r="I360">
        <v>33.28</v>
      </c>
    </row>
    <row r="361" spans="1:9" x14ac:dyDescent="0.3">
      <c r="A361" s="122" t="s">
        <v>383</v>
      </c>
      <c r="B361" t="s">
        <v>9143</v>
      </c>
      <c r="C361">
        <v>1952510.51</v>
      </c>
      <c r="D361">
        <v>41.85</v>
      </c>
      <c r="E361" t="s">
        <v>1515</v>
      </c>
      <c r="F361" t="s">
        <v>7952</v>
      </c>
      <c r="G361">
        <v>18.440000000000001</v>
      </c>
      <c r="H361">
        <v>21.51</v>
      </c>
      <c r="I361">
        <v>31.69</v>
      </c>
    </row>
    <row r="362" spans="1:9" x14ac:dyDescent="0.3">
      <c r="A362" s="122" t="s">
        <v>384</v>
      </c>
      <c r="B362" t="s">
        <v>9144</v>
      </c>
      <c r="C362">
        <v>5555399.4100000001</v>
      </c>
      <c r="D362">
        <v>53.6</v>
      </c>
      <c r="E362" t="s">
        <v>1511</v>
      </c>
      <c r="F362" t="s">
        <v>7953</v>
      </c>
      <c r="G362">
        <v>38.65</v>
      </c>
      <c r="H362">
        <v>38.04</v>
      </c>
      <c r="I362">
        <v>44.98</v>
      </c>
    </row>
    <row r="363" spans="1:9" x14ac:dyDescent="0.3">
      <c r="A363" s="122" t="s">
        <v>385</v>
      </c>
      <c r="B363" t="s">
        <v>9145</v>
      </c>
      <c r="C363">
        <v>1926194.42</v>
      </c>
      <c r="D363">
        <v>9.9700000000000006</v>
      </c>
      <c r="E363" t="s">
        <v>1517</v>
      </c>
      <c r="F363" t="s">
        <v>7954</v>
      </c>
      <c r="G363">
        <v>25.49</v>
      </c>
      <c r="H363">
        <v>32.83</v>
      </c>
      <c r="I363">
        <v>39</v>
      </c>
    </row>
    <row r="364" spans="1:9" x14ac:dyDescent="0.3">
      <c r="A364" s="122" t="s">
        <v>386</v>
      </c>
      <c r="B364" t="s">
        <v>9146</v>
      </c>
      <c r="C364">
        <v>5123269.4000000004</v>
      </c>
      <c r="D364">
        <v>51</v>
      </c>
      <c r="E364" t="s">
        <v>1507</v>
      </c>
      <c r="F364" t="s">
        <v>7955</v>
      </c>
      <c r="G364">
        <v>32.44</v>
      </c>
      <c r="H364">
        <v>38.85</v>
      </c>
      <c r="I364">
        <v>43.09</v>
      </c>
    </row>
    <row r="365" spans="1:9" x14ac:dyDescent="0.3">
      <c r="A365" s="122" t="s">
        <v>387</v>
      </c>
      <c r="B365" t="s">
        <v>9147</v>
      </c>
      <c r="C365">
        <v>4433930.8600000003</v>
      </c>
      <c r="D365">
        <v>59.9</v>
      </c>
      <c r="E365" t="s">
        <v>1523</v>
      </c>
      <c r="F365" t="s">
        <v>7956</v>
      </c>
      <c r="G365">
        <v>20.94</v>
      </c>
      <c r="H365">
        <v>23.24</v>
      </c>
      <c r="I365">
        <v>32.770000000000003</v>
      </c>
    </row>
    <row r="366" spans="1:9" x14ac:dyDescent="0.3">
      <c r="A366" s="122" t="s">
        <v>388</v>
      </c>
      <c r="B366" t="s">
        <v>1656</v>
      </c>
      <c r="C366">
        <v>8643744.4499999993</v>
      </c>
      <c r="D366">
        <v>330.5</v>
      </c>
      <c r="E366" t="s">
        <v>1515</v>
      </c>
      <c r="F366" t="s">
        <v>7957</v>
      </c>
      <c r="G366">
        <v>30.06</v>
      </c>
      <c r="H366">
        <v>25.51</v>
      </c>
      <c r="I366">
        <v>34.94</v>
      </c>
    </row>
    <row r="367" spans="1:9" x14ac:dyDescent="0.3">
      <c r="A367" s="122" t="s">
        <v>389</v>
      </c>
      <c r="B367" t="s">
        <v>9148</v>
      </c>
      <c r="C367">
        <v>1144888.57</v>
      </c>
      <c r="D367">
        <v>69.5</v>
      </c>
      <c r="E367" t="s">
        <v>1515</v>
      </c>
      <c r="F367" t="s">
        <v>7958</v>
      </c>
      <c r="G367">
        <v>41</v>
      </c>
      <c r="H367">
        <v>38.880000000000003</v>
      </c>
      <c r="I367">
        <v>42.87</v>
      </c>
    </row>
    <row r="368" spans="1:9" x14ac:dyDescent="0.3">
      <c r="A368" s="122" t="s">
        <v>390</v>
      </c>
      <c r="B368" t="s">
        <v>9149</v>
      </c>
      <c r="C368">
        <v>1781000</v>
      </c>
      <c r="D368">
        <v>25.15</v>
      </c>
      <c r="E368" t="s">
        <v>1515</v>
      </c>
      <c r="F368" t="s">
        <v>7959</v>
      </c>
      <c r="G368">
        <v>45.42</v>
      </c>
      <c r="H368">
        <v>40.520000000000003</v>
      </c>
      <c r="I368">
        <v>44.74</v>
      </c>
    </row>
    <row r="369" spans="1:9" x14ac:dyDescent="0.3">
      <c r="A369" s="122" t="s">
        <v>391</v>
      </c>
      <c r="B369" t="s">
        <v>9150</v>
      </c>
      <c r="C369">
        <v>5919949.1900000004</v>
      </c>
      <c r="D369">
        <v>22.35</v>
      </c>
      <c r="E369" t="s">
        <v>1511</v>
      </c>
      <c r="F369" t="s">
        <v>7960</v>
      </c>
      <c r="G369">
        <v>41.7</v>
      </c>
      <c r="H369">
        <v>39.090000000000003</v>
      </c>
      <c r="I369">
        <v>43.1</v>
      </c>
    </row>
    <row r="370" spans="1:9" x14ac:dyDescent="0.3">
      <c r="A370" s="122" t="s">
        <v>392</v>
      </c>
      <c r="B370" t="s">
        <v>9151</v>
      </c>
      <c r="C370">
        <v>3075365.33</v>
      </c>
      <c r="D370">
        <v>54</v>
      </c>
      <c r="E370" t="s">
        <v>1507</v>
      </c>
      <c r="F370" t="s">
        <v>7961</v>
      </c>
      <c r="G370">
        <v>49.26</v>
      </c>
      <c r="H370">
        <v>41.51</v>
      </c>
      <c r="I370">
        <v>44.94</v>
      </c>
    </row>
    <row r="371" spans="1:9" x14ac:dyDescent="0.3">
      <c r="A371" s="122" t="s">
        <v>393</v>
      </c>
      <c r="B371" t="s">
        <v>9152</v>
      </c>
      <c r="C371">
        <v>1905866.98</v>
      </c>
      <c r="D371">
        <v>858</v>
      </c>
      <c r="E371" t="s">
        <v>1517</v>
      </c>
      <c r="F371" t="s">
        <v>7962</v>
      </c>
      <c r="G371">
        <v>48.58</v>
      </c>
      <c r="H371">
        <v>44.6</v>
      </c>
      <c r="I371">
        <v>44.81</v>
      </c>
    </row>
    <row r="372" spans="1:9" x14ac:dyDescent="0.3">
      <c r="A372" s="122" t="s">
        <v>394</v>
      </c>
      <c r="B372" t="s">
        <v>9153</v>
      </c>
      <c r="C372">
        <v>3434273.03</v>
      </c>
      <c r="D372">
        <v>19.25</v>
      </c>
      <c r="E372" t="s">
        <v>1515</v>
      </c>
      <c r="F372" t="s">
        <v>7963</v>
      </c>
      <c r="G372">
        <v>39.18</v>
      </c>
      <c r="H372">
        <v>35.19</v>
      </c>
      <c r="I372">
        <v>42.18</v>
      </c>
    </row>
    <row r="373" spans="1:9" x14ac:dyDescent="0.3">
      <c r="A373" s="122" t="s">
        <v>395</v>
      </c>
      <c r="B373" t="s">
        <v>9154</v>
      </c>
      <c r="C373">
        <v>3509056.89</v>
      </c>
      <c r="D373">
        <v>19.649999999999999</v>
      </c>
      <c r="E373" t="s">
        <v>1523</v>
      </c>
      <c r="F373" t="s">
        <v>7964</v>
      </c>
      <c r="G373">
        <v>72.98</v>
      </c>
      <c r="H373">
        <v>58.57</v>
      </c>
      <c r="I373">
        <v>57.88</v>
      </c>
    </row>
    <row r="374" spans="1:9" x14ac:dyDescent="0.3">
      <c r="A374" s="122" t="s">
        <v>396</v>
      </c>
      <c r="B374" t="s">
        <v>9155</v>
      </c>
      <c r="C374">
        <v>30986278.940000001</v>
      </c>
      <c r="D374">
        <v>133</v>
      </c>
      <c r="E374" t="s">
        <v>1511</v>
      </c>
      <c r="F374" t="s">
        <v>1533</v>
      </c>
      <c r="G374">
        <v>70</v>
      </c>
      <c r="H374">
        <v>66.709999999999994</v>
      </c>
      <c r="I374">
        <v>72.09</v>
      </c>
    </row>
    <row r="375" spans="1:9" x14ac:dyDescent="0.3">
      <c r="A375" s="122" t="s">
        <v>397</v>
      </c>
      <c r="B375" t="s">
        <v>9156</v>
      </c>
      <c r="C375">
        <v>75470989.719999999</v>
      </c>
      <c r="D375">
        <v>13.05</v>
      </c>
      <c r="E375" t="s">
        <v>1523</v>
      </c>
      <c r="F375" t="s">
        <v>8406</v>
      </c>
      <c r="G375">
        <v>29</v>
      </c>
      <c r="H375">
        <v>29.04</v>
      </c>
      <c r="I375">
        <v>37.54</v>
      </c>
    </row>
    <row r="376" spans="1:9" x14ac:dyDescent="0.3">
      <c r="A376" s="122" t="s">
        <v>398</v>
      </c>
      <c r="B376" t="s">
        <v>9157</v>
      </c>
      <c r="C376">
        <v>77574465.450000003</v>
      </c>
      <c r="D376">
        <v>132</v>
      </c>
      <c r="E376" t="s">
        <v>1522</v>
      </c>
      <c r="F376" t="s">
        <v>8712</v>
      </c>
      <c r="G376">
        <v>10.39</v>
      </c>
      <c r="H376">
        <v>11.23</v>
      </c>
      <c r="I376">
        <v>11.95</v>
      </c>
    </row>
    <row r="377" spans="1:9" x14ac:dyDescent="0.3">
      <c r="A377" s="122" t="s">
        <v>399</v>
      </c>
      <c r="B377" t="s">
        <v>9158</v>
      </c>
      <c r="C377">
        <v>1273592</v>
      </c>
      <c r="D377">
        <v>21.5</v>
      </c>
      <c r="E377" t="s">
        <v>1507</v>
      </c>
      <c r="F377" t="s">
        <v>7965</v>
      </c>
      <c r="G377">
        <v>52.15</v>
      </c>
      <c r="H377">
        <v>42.24</v>
      </c>
      <c r="I377">
        <v>45.55</v>
      </c>
    </row>
    <row r="378" spans="1:9" x14ac:dyDescent="0.3">
      <c r="A378" s="122" t="s">
        <v>400</v>
      </c>
      <c r="B378" t="s">
        <v>9159</v>
      </c>
      <c r="C378">
        <v>1617358.46</v>
      </c>
      <c r="D378">
        <v>41.8</v>
      </c>
      <c r="E378" t="s">
        <v>1524</v>
      </c>
      <c r="F378" t="s">
        <v>7966</v>
      </c>
      <c r="G378">
        <v>19.05</v>
      </c>
      <c r="H378">
        <v>23.48</v>
      </c>
      <c r="I378">
        <v>25.33</v>
      </c>
    </row>
    <row r="379" spans="1:9" x14ac:dyDescent="0.3">
      <c r="A379" s="122" t="s">
        <v>401</v>
      </c>
      <c r="B379" t="s">
        <v>9160</v>
      </c>
      <c r="C379">
        <v>900000</v>
      </c>
      <c r="D379">
        <v>23.8</v>
      </c>
      <c r="E379" t="s">
        <v>1507</v>
      </c>
      <c r="F379" t="s">
        <v>8584</v>
      </c>
      <c r="G379">
        <v>22.02</v>
      </c>
      <c r="H379">
        <v>26.26</v>
      </c>
      <c r="I379">
        <v>36.549999999999997</v>
      </c>
    </row>
    <row r="380" spans="1:9" x14ac:dyDescent="0.3">
      <c r="A380" s="122" t="s">
        <v>402</v>
      </c>
      <c r="B380" t="s">
        <v>9161</v>
      </c>
      <c r="C380">
        <v>1574638.64</v>
      </c>
      <c r="D380">
        <v>39.950000000000003</v>
      </c>
      <c r="E380" t="s">
        <v>1515</v>
      </c>
      <c r="F380" t="s">
        <v>8537</v>
      </c>
      <c r="G380">
        <v>31.05</v>
      </c>
      <c r="H380">
        <v>35.97</v>
      </c>
      <c r="I380">
        <v>45.45</v>
      </c>
    </row>
    <row r="381" spans="1:9" x14ac:dyDescent="0.3">
      <c r="A381" s="122" t="s">
        <v>403</v>
      </c>
      <c r="B381" t="s">
        <v>1879</v>
      </c>
      <c r="C381">
        <v>3213172.29</v>
      </c>
      <c r="D381">
        <v>24.7</v>
      </c>
      <c r="E381" t="s">
        <v>1522</v>
      </c>
      <c r="F381" t="s">
        <v>7967</v>
      </c>
      <c r="G381">
        <v>36.25</v>
      </c>
      <c r="H381">
        <v>40.450000000000003</v>
      </c>
      <c r="I381">
        <v>43.61</v>
      </c>
    </row>
    <row r="382" spans="1:9" x14ac:dyDescent="0.3">
      <c r="A382" s="122" t="s">
        <v>404</v>
      </c>
      <c r="B382" t="s">
        <v>9162</v>
      </c>
      <c r="C382">
        <v>1526486.88</v>
      </c>
      <c r="D382">
        <v>52.1</v>
      </c>
      <c r="E382" t="s">
        <v>1507</v>
      </c>
      <c r="F382" t="s">
        <v>7968</v>
      </c>
      <c r="G382">
        <v>28.34</v>
      </c>
      <c r="H382">
        <v>24.28</v>
      </c>
      <c r="I382">
        <v>31.98</v>
      </c>
    </row>
    <row r="383" spans="1:9" x14ac:dyDescent="0.3">
      <c r="A383" s="122" t="s">
        <v>405</v>
      </c>
      <c r="B383" t="s">
        <v>9163</v>
      </c>
      <c r="C383">
        <v>2734436.69</v>
      </c>
      <c r="D383">
        <v>150.5</v>
      </c>
      <c r="E383" t="s">
        <v>1507</v>
      </c>
      <c r="F383" t="s">
        <v>7969</v>
      </c>
      <c r="G383">
        <v>40.36</v>
      </c>
      <c r="H383">
        <v>38.74</v>
      </c>
      <c r="I383">
        <v>45.39</v>
      </c>
    </row>
    <row r="384" spans="1:9" x14ac:dyDescent="0.3">
      <c r="A384" s="122" t="s">
        <v>406</v>
      </c>
      <c r="B384" t="s">
        <v>9164</v>
      </c>
      <c r="C384">
        <v>1450472.89</v>
      </c>
      <c r="D384">
        <v>55.6</v>
      </c>
      <c r="E384" t="s">
        <v>1517</v>
      </c>
      <c r="F384" t="s">
        <v>7970</v>
      </c>
      <c r="G384">
        <v>29.76</v>
      </c>
      <c r="H384">
        <v>24.64</v>
      </c>
      <c r="I384">
        <v>28.87</v>
      </c>
    </row>
    <row r="385" spans="1:9" x14ac:dyDescent="0.3">
      <c r="A385" s="122" t="s">
        <v>407</v>
      </c>
      <c r="B385" t="s">
        <v>9165</v>
      </c>
      <c r="C385">
        <v>583450</v>
      </c>
      <c r="D385">
        <v>48.6</v>
      </c>
      <c r="E385" t="s">
        <v>1522</v>
      </c>
      <c r="F385" t="s">
        <v>7971</v>
      </c>
      <c r="G385">
        <v>54.35</v>
      </c>
      <c r="H385">
        <v>68.209999999999994</v>
      </c>
      <c r="I385">
        <v>65.86</v>
      </c>
    </row>
    <row r="386" spans="1:9" x14ac:dyDescent="0.3">
      <c r="A386" s="122" t="s">
        <v>408</v>
      </c>
      <c r="B386" t="s">
        <v>9166</v>
      </c>
      <c r="C386">
        <v>964988.31</v>
      </c>
      <c r="D386">
        <v>29.95</v>
      </c>
      <c r="E386" t="s">
        <v>1515</v>
      </c>
      <c r="F386" t="s">
        <v>7972</v>
      </c>
      <c r="G386">
        <v>27.47</v>
      </c>
      <c r="H386">
        <v>31.28</v>
      </c>
      <c r="I386">
        <v>40.159999999999997</v>
      </c>
    </row>
    <row r="387" spans="1:9" x14ac:dyDescent="0.3">
      <c r="A387" s="122" t="s">
        <v>409</v>
      </c>
      <c r="B387" t="s">
        <v>9167</v>
      </c>
      <c r="C387">
        <v>3006222.52</v>
      </c>
      <c r="D387">
        <v>18</v>
      </c>
      <c r="E387" t="s">
        <v>1523</v>
      </c>
      <c r="F387" t="s">
        <v>7973</v>
      </c>
      <c r="G387">
        <v>24.38</v>
      </c>
      <c r="H387">
        <v>26.91</v>
      </c>
      <c r="I387">
        <v>37.03</v>
      </c>
    </row>
    <row r="388" spans="1:9" x14ac:dyDescent="0.3">
      <c r="A388" s="122" t="s">
        <v>410</v>
      </c>
      <c r="B388" t="s">
        <v>9168</v>
      </c>
      <c r="C388">
        <v>1973013.39</v>
      </c>
      <c r="D388">
        <v>25.75</v>
      </c>
      <c r="E388" t="s">
        <v>1525</v>
      </c>
      <c r="F388" t="s">
        <v>7974</v>
      </c>
      <c r="G388">
        <v>36.01</v>
      </c>
      <c r="H388">
        <v>36.450000000000003</v>
      </c>
      <c r="I388">
        <v>43.34</v>
      </c>
    </row>
    <row r="389" spans="1:9" x14ac:dyDescent="0.3">
      <c r="A389" s="122" t="s">
        <v>411</v>
      </c>
      <c r="B389" t="s">
        <v>9169</v>
      </c>
      <c r="C389">
        <v>1281127.26</v>
      </c>
      <c r="D389">
        <v>195</v>
      </c>
      <c r="E389" t="s">
        <v>1507</v>
      </c>
      <c r="F389" t="s">
        <v>7975</v>
      </c>
      <c r="G389">
        <v>40.86</v>
      </c>
      <c r="H389">
        <v>34.26</v>
      </c>
      <c r="I389">
        <v>40.36</v>
      </c>
    </row>
    <row r="390" spans="1:9" x14ac:dyDescent="0.3">
      <c r="A390" s="122" t="s">
        <v>412</v>
      </c>
      <c r="B390" t="s">
        <v>9170</v>
      </c>
      <c r="C390">
        <v>855000</v>
      </c>
      <c r="D390">
        <v>89.8</v>
      </c>
      <c r="E390" t="s">
        <v>1523</v>
      </c>
      <c r="F390" t="s">
        <v>7976</v>
      </c>
      <c r="G390">
        <v>87.55</v>
      </c>
      <c r="H390">
        <v>78.42</v>
      </c>
      <c r="I390">
        <v>78.209999999999994</v>
      </c>
    </row>
    <row r="391" spans="1:9" x14ac:dyDescent="0.3">
      <c r="A391" s="122" t="s">
        <v>413</v>
      </c>
      <c r="B391" t="s">
        <v>9171</v>
      </c>
      <c r="C391">
        <v>1168000</v>
      </c>
      <c r="D391">
        <v>24.4</v>
      </c>
      <c r="E391" t="s">
        <v>1524</v>
      </c>
      <c r="F391" t="s">
        <v>7977</v>
      </c>
      <c r="G391">
        <v>10.87</v>
      </c>
      <c r="H391">
        <v>13.88</v>
      </c>
      <c r="I391">
        <v>25.78</v>
      </c>
    </row>
    <row r="392" spans="1:9" x14ac:dyDescent="0.3">
      <c r="A392" s="122" t="s">
        <v>414</v>
      </c>
      <c r="B392" t="s">
        <v>9172</v>
      </c>
      <c r="C392">
        <v>1109270.1399999999</v>
      </c>
      <c r="D392">
        <v>12.4</v>
      </c>
      <c r="E392" t="s">
        <v>1507</v>
      </c>
      <c r="F392" t="s">
        <v>7978</v>
      </c>
      <c r="G392">
        <v>47.62</v>
      </c>
      <c r="H392">
        <v>40.619999999999997</v>
      </c>
      <c r="I392">
        <v>45.46</v>
      </c>
    </row>
    <row r="393" spans="1:9" x14ac:dyDescent="0.3">
      <c r="A393" s="122" t="s">
        <v>7257</v>
      </c>
      <c r="B393" t="s">
        <v>9173</v>
      </c>
      <c r="C393">
        <v>618600</v>
      </c>
      <c r="D393">
        <v>28.2</v>
      </c>
      <c r="E393" t="s">
        <v>1515</v>
      </c>
      <c r="F393" t="s">
        <v>7291</v>
      </c>
      <c r="G393">
        <v>8.98</v>
      </c>
      <c r="H393">
        <v>21.06</v>
      </c>
      <c r="I393">
        <v>33.67</v>
      </c>
    </row>
    <row r="394" spans="1:9" x14ac:dyDescent="0.3">
      <c r="A394" s="122" t="s">
        <v>415</v>
      </c>
      <c r="B394" t="s">
        <v>9174</v>
      </c>
      <c r="C394">
        <v>1444960.11</v>
      </c>
      <c r="D394">
        <v>48.5</v>
      </c>
      <c r="E394" t="s">
        <v>1517</v>
      </c>
      <c r="F394" t="s">
        <v>7979</v>
      </c>
      <c r="G394">
        <v>4.91</v>
      </c>
      <c r="H394">
        <v>6.9</v>
      </c>
      <c r="I394">
        <v>10.199999999999999</v>
      </c>
    </row>
    <row r="395" spans="1:9" x14ac:dyDescent="0.3">
      <c r="A395" s="122" t="s">
        <v>416</v>
      </c>
      <c r="B395" t="s">
        <v>9175</v>
      </c>
      <c r="C395">
        <v>370000</v>
      </c>
      <c r="D395">
        <v>29.6</v>
      </c>
      <c r="E395" t="s">
        <v>1511</v>
      </c>
      <c r="F395" t="s">
        <v>7980</v>
      </c>
      <c r="G395">
        <v>15.54</v>
      </c>
      <c r="H395">
        <v>17.170000000000002</v>
      </c>
      <c r="I395">
        <v>28.33</v>
      </c>
    </row>
    <row r="396" spans="1:9" x14ac:dyDescent="0.3">
      <c r="A396" s="122" t="s">
        <v>417</v>
      </c>
      <c r="B396" t="s">
        <v>9176</v>
      </c>
      <c r="C396">
        <v>2015280.74</v>
      </c>
      <c r="D396">
        <v>49.35</v>
      </c>
      <c r="E396" t="s">
        <v>1511</v>
      </c>
      <c r="F396" t="s">
        <v>7981</v>
      </c>
      <c r="G396">
        <v>42.27</v>
      </c>
      <c r="H396">
        <v>39.630000000000003</v>
      </c>
      <c r="I396">
        <v>43.46</v>
      </c>
    </row>
    <row r="397" spans="1:9" x14ac:dyDescent="0.3">
      <c r="A397" s="122" t="s">
        <v>418</v>
      </c>
      <c r="B397" t="s">
        <v>9177</v>
      </c>
      <c r="C397">
        <v>651956.41</v>
      </c>
      <c r="D397">
        <v>23.05</v>
      </c>
      <c r="E397" t="s">
        <v>1523</v>
      </c>
      <c r="F397" t="s">
        <v>7982</v>
      </c>
      <c r="G397">
        <v>37.18</v>
      </c>
      <c r="H397">
        <v>45.37</v>
      </c>
      <c r="I397">
        <v>60.38</v>
      </c>
    </row>
    <row r="398" spans="1:9" x14ac:dyDescent="0.3">
      <c r="A398" s="122" t="s">
        <v>419</v>
      </c>
      <c r="B398" t="s">
        <v>9178</v>
      </c>
      <c r="C398">
        <v>2538954.14</v>
      </c>
      <c r="D398">
        <v>100</v>
      </c>
      <c r="E398" t="s">
        <v>1522</v>
      </c>
      <c r="F398" t="s">
        <v>7983</v>
      </c>
      <c r="G398">
        <v>22.25</v>
      </c>
      <c r="H398">
        <v>24.45</v>
      </c>
      <c r="I398">
        <v>34.93</v>
      </c>
    </row>
    <row r="399" spans="1:9" x14ac:dyDescent="0.3">
      <c r="A399" s="122" t="s">
        <v>420</v>
      </c>
      <c r="B399" t="s">
        <v>9179</v>
      </c>
      <c r="C399">
        <v>1391172.71</v>
      </c>
      <c r="D399">
        <v>13.5</v>
      </c>
      <c r="E399" t="s">
        <v>1507</v>
      </c>
      <c r="F399" t="s">
        <v>7984</v>
      </c>
      <c r="G399">
        <v>18.96</v>
      </c>
      <c r="H399">
        <v>27.7</v>
      </c>
      <c r="I399">
        <v>38.76</v>
      </c>
    </row>
    <row r="400" spans="1:9" x14ac:dyDescent="0.3">
      <c r="A400" s="122" t="s">
        <v>421</v>
      </c>
      <c r="B400" t="s">
        <v>9180</v>
      </c>
      <c r="C400">
        <v>5688459.21</v>
      </c>
      <c r="D400">
        <v>71.900000000000006</v>
      </c>
      <c r="E400" t="s">
        <v>1511</v>
      </c>
      <c r="F400" t="s">
        <v>7985</v>
      </c>
      <c r="G400">
        <v>21.27</v>
      </c>
      <c r="H400">
        <v>19.510000000000002</v>
      </c>
      <c r="I400">
        <v>27.75</v>
      </c>
    </row>
    <row r="401" spans="1:9" x14ac:dyDescent="0.3">
      <c r="A401" s="122" t="s">
        <v>422</v>
      </c>
      <c r="B401" t="s">
        <v>9181</v>
      </c>
      <c r="C401">
        <v>2618191.5699999998</v>
      </c>
      <c r="D401">
        <v>26.15</v>
      </c>
      <c r="E401" t="s">
        <v>1510</v>
      </c>
      <c r="F401" t="s">
        <v>7986</v>
      </c>
      <c r="G401">
        <v>30.99</v>
      </c>
      <c r="H401">
        <v>28.16</v>
      </c>
      <c r="I401">
        <v>34.32</v>
      </c>
    </row>
    <row r="402" spans="1:9" x14ac:dyDescent="0.3">
      <c r="A402" s="122" t="s">
        <v>423</v>
      </c>
      <c r="B402" t="s">
        <v>9182</v>
      </c>
      <c r="C402">
        <v>1015695.73</v>
      </c>
      <c r="D402">
        <v>11.2</v>
      </c>
      <c r="E402" t="s">
        <v>1522</v>
      </c>
      <c r="F402" t="s">
        <v>7987</v>
      </c>
      <c r="G402">
        <v>36.1</v>
      </c>
      <c r="H402">
        <v>31.93</v>
      </c>
      <c r="I402">
        <v>45.32</v>
      </c>
    </row>
    <row r="403" spans="1:9" x14ac:dyDescent="0.3">
      <c r="A403" s="122" t="s">
        <v>424</v>
      </c>
      <c r="B403" t="s">
        <v>9183</v>
      </c>
      <c r="C403">
        <v>12227450.65</v>
      </c>
      <c r="D403">
        <v>207</v>
      </c>
      <c r="E403" t="s">
        <v>1511</v>
      </c>
      <c r="F403" t="s">
        <v>7988</v>
      </c>
      <c r="G403">
        <v>56.83</v>
      </c>
      <c r="H403">
        <v>49.26</v>
      </c>
      <c r="I403">
        <v>51.47</v>
      </c>
    </row>
    <row r="404" spans="1:9" x14ac:dyDescent="0.3">
      <c r="A404" s="122" t="s">
        <v>425</v>
      </c>
      <c r="B404" t="s">
        <v>9184</v>
      </c>
      <c r="C404">
        <v>2582526.5699999998</v>
      </c>
      <c r="D404">
        <v>29.2</v>
      </c>
      <c r="E404" t="s">
        <v>1522</v>
      </c>
      <c r="F404" t="s">
        <v>7989</v>
      </c>
      <c r="G404">
        <v>11.08</v>
      </c>
      <c r="H404">
        <v>12.43</v>
      </c>
      <c r="I404">
        <v>17.25</v>
      </c>
    </row>
    <row r="405" spans="1:9" x14ac:dyDescent="0.3">
      <c r="A405" s="122" t="s">
        <v>426</v>
      </c>
      <c r="B405" t="s">
        <v>9185</v>
      </c>
      <c r="C405">
        <v>4307016.75</v>
      </c>
      <c r="D405">
        <v>134.5</v>
      </c>
      <c r="E405" t="s">
        <v>1511</v>
      </c>
      <c r="F405" t="s">
        <v>7990</v>
      </c>
      <c r="G405">
        <v>41.25</v>
      </c>
      <c r="H405">
        <v>40.78</v>
      </c>
      <c r="I405">
        <v>44.05</v>
      </c>
    </row>
    <row r="406" spans="1:9" x14ac:dyDescent="0.3">
      <c r="A406" s="122" t="s">
        <v>427</v>
      </c>
      <c r="B406" t="s">
        <v>9186</v>
      </c>
      <c r="C406">
        <v>1000000</v>
      </c>
      <c r="D406">
        <v>56.8</v>
      </c>
      <c r="E406" t="s">
        <v>1525</v>
      </c>
      <c r="F406" t="s">
        <v>7991</v>
      </c>
      <c r="G406">
        <v>29.59</v>
      </c>
      <c r="H406">
        <v>30.02</v>
      </c>
      <c r="I406">
        <v>43.68</v>
      </c>
    </row>
    <row r="407" spans="1:9" x14ac:dyDescent="0.3">
      <c r="A407" s="122" t="s">
        <v>428</v>
      </c>
      <c r="B407" t="s">
        <v>9187</v>
      </c>
      <c r="C407">
        <v>16039285.5</v>
      </c>
      <c r="D407">
        <v>1300</v>
      </c>
      <c r="E407" t="s">
        <v>1511</v>
      </c>
      <c r="F407" t="s">
        <v>7992</v>
      </c>
      <c r="G407">
        <v>29.9</v>
      </c>
      <c r="H407">
        <v>31.22</v>
      </c>
      <c r="I407">
        <v>36.85</v>
      </c>
    </row>
    <row r="408" spans="1:9" x14ac:dyDescent="0.3">
      <c r="A408" s="122" t="s">
        <v>429</v>
      </c>
      <c r="B408" t="s">
        <v>9188</v>
      </c>
      <c r="C408">
        <v>1849059.18</v>
      </c>
      <c r="D408">
        <v>144</v>
      </c>
      <c r="E408" t="s">
        <v>1522</v>
      </c>
      <c r="F408" t="s">
        <v>7993</v>
      </c>
      <c r="G408">
        <v>43.24</v>
      </c>
      <c r="H408">
        <v>46.15</v>
      </c>
      <c r="I408">
        <v>53.27</v>
      </c>
    </row>
    <row r="409" spans="1:9" x14ac:dyDescent="0.3">
      <c r="A409" s="122" t="s">
        <v>430</v>
      </c>
      <c r="B409" t="s">
        <v>9189</v>
      </c>
      <c r="C409">
        <v>4247724.16</v>
      </c>
      <c r="D409">
        <v>31.4</v>
      </c>
      <c r="E409" t="s">
        <v>1507</v>
      </c>
      <c r="F409" t="s">
        <v>8736</v>
      </c>
      <c r="G409">
        <v>53.99</v>
      </c>
      <c r="H409">
        <v>45.78</v>
      </c>
      <c r="I409">
        <v>49.29</v>
      </c>
    </row>
    <row r="410" spans="1:9" x14ac:dyDescent="0.3">
      <c r="A410" s="122" t="s">
        <v>431</v>
      </c>
      <c r="B410" t="s">
        <v>9190</v>
      </c>
      <c r="C410">
        <v>3038803.92</v>
      </c>
      <c r="D410">
        <v>128</v>
      </c>
      <c r="E410" t="s">
        <v>1511</v>
      </c>
      <c r="F410" t="s">
        <v>7994</v>
      </c>
      <c r="G410">
        <v>31.99</v>
      </c>
      <c r="H410">
        <v>29.77</v>
      </c>
      <c r="I410">
        <v>37.700000000000003</v>
      </c>
    </row>
    <row r="411" spans="1:9" x14ac:dyDescent="0.3">
      <c r="A411" s="122" t="s">
        <v>432</v>
      </c>
      <c r="B411" t="s">
        <v>9191</v>
      </c>
      <c r="C411">
        <v>1055956.1499999999</v>
      </c>
      <c r="D411">
        <v>65</v>
      </c>
      <c r="E411" t="s">
        <v>1517</v>
      </c>
      <c r="F411" t="s">
        <v>7995</v>
      </c>
      <c r="G411">
        <v>13.38</v>
      </c>
      <c r="H411">
        <v>15.53</v>
      </c>
      <c r="I411">
        <v>23.43</v>
      </c>
    </row>
    <row r="412" spans="1:9" x14ac:dyDescent="0.3">
      <c r="A412" s="122" t="s">
        <v>433</v>
      </c>
      <c r="B412" t="s">
        <v>9192</v>
      </c>
      <c r="C412">
        <v>1692000</v>
      </c>
      <c r="D412">
        <v>17.399999999999999</v>
      </c>
      <c r="E412" t="s">
        <v>1507</v>
      </c>
      <c r="F412" t="s">
        <v>7996</v>
      </c>
      <c r="G412">
        <v>37.299999999999997</v>
      </c>
      <c r="H412">
        <v>40.020000000000003</v>
      </c>
      <c r="I412">
        <v>44.84</v>
      </c>
    </row>
    <row r="413" spans="1:9" x14ac:dyDescent="0.3">
      <c r="A413" s="122" t="s">
        <v>434</v>
      </c>
      <c r="B413" t="s">
        <v>1809</v>
      </c>
      <c r="C413">
        <v>1736172.84</v>
      </c>
      <c r="D413">
        <v>15.45</v>
      </c>
      <c r="E413" t="s">
        <v>1517</v>
      </c>
      <c r="F413" t="s">
        <v>7997</v>
      </c>
      <c r="G413">
        <v>17.34</v>
      </c>
      <c r="H413">
        <v>21.92</v>
      </c>
      <c r="I413">
        <v>32.909999999999997</v>
      </c>
    </row>
    <row r="414" spans="1:9" x14ac:dyDescent="0.3">
      <c r="A414" s="122" t="s">
        <v>435</v>
      </c>
      <c r="B414" t="s">
        <v>9193</v>
      </c>
      <c r="C414">
        <v>1501440.74</v>
      </c>
      <c r="D414">
        <v>24</v>
      </c>
      <c r="E414" t="s">
        <v>1507</v>
      </c>
      <c r="F414" t="s">
        <v>7998</v>
      </c>
      <c r="G414">
        <v>35.75</v>
      </c>
      <c r="H414">
        <v>40.770000000000003</v>
      </c>
      <c r="I414">
        <v>42.78</v>
      </c>
    </row>
    <row r="415" spans="1:9" x14ac:dyDescent="0.3">
      <c r="A415" s="122" t="s">
        <v>436</v>
      </c>
      <c r="B415" t="s">
        <v>9194</v>
      </c>
      <c r="C415">
        <v>2064512.26</v>
      </c>
      <c r="D415">
        <v>65</v>
      </c>
      <c r="E415" t="s">
        <v>1517</v>
      </c>
      <c r="F415" t="s">
        <v>7999</v>
      </c>
      <c r="G415">
        <v>36.53</v>
      </c>
      <c r="H415">
        <v>36.56</v>
      </c>
      <c r="I415">
        <v>44.48</v>
      </c>
    </row>
    <row r="416" spans="1:9" x14ac:dyDescent="0.3">
      <c r="A416" s="122" t="s">
        <v>437</v>
      </c>
      <c r="B416" t="s">
        <v>9195</v>
      </c>
      <c r="C416">
        <v>839460.31</v>
      </c>
      <c r="D416">
        <v>67.5</v>
      </c>
      <c r="E416" t="s">
        <v>1515</v>
      </c>
      <c r="F416" t="s">
        <v>8000</v>
      </c>
      <c r="G416">
        <v>55.83</v>
      </c>
      <c r="H416">
        <v>54.63</v>
      </c>
      <c r="I416">
        <v>58.36</v>
      </c>
    </row>
    <row r="417" spans="1:9" x14ac:dyDescent="0.3">
      <c r="A417" s="122" t="s">
        <v>438</v>
      </c>
      <c r="B417" t="s">
        <v>9196</v>
      </c>
      <c r="C417">
        <v>1734586.97</v>
      </c>
      <c r="D417">
        <v>49.9</v>
      </c>
      <c r="E417" t="s">
        <v>1523</v>
      </c>
      <c r="F417" t="s">
        <v>8001</v>
      </c>
      <c r="G417">
        <v>46.82</v>
      </c>
      <c r="H417">
        <v>50.33</v>
      </c>
      <c r="I417">
        <v>61.72</v>
      </c>
    </row>
    <row r="418" spans="1:9" x14ac:dyDescent="0.3">
      <c r="A418" s="122" t="s">
        <v>439</v>
      </c>
      <c r="B418" t="s">
        <v>9197</v>
      </c>
      <c r="C418">
        <v>1567553.48</v>
      </c>
      <c r="D418">
        <v>181</v>
      </c>
      <c r="E418" t="s">
        <v>1507</v>
      </c>
      <c r="F418" t="s">
        <v>8002</v>
      </c>
      <c r="G418">
        <v>51.47</v>
      </c>
      <c r="H418">
        <v>49.82</v>
      </c>
      <c r="I418">
        <v>51.99</v>
      </c>
    </row>
    <row r="419" spans="1:9" x14ac:dyDescent="0.3">
      <c r="A419" s="122" t="s">
        <v>440</v>
      </c>
      <c r="B419" t="s">
        <v>9198</v>
      </c>
      <c r="C419">
        <v>699612.49</v>
      </c>
      <c r="D419">
        <v>45.7</v>
      </c>
      <c r="E419" t="s">
        <v>1525</v>
      </c>
      <c r="F419" t="s">
        <v>8737</v>
      </c>
      <c r="G419">
        <v>43.43</v>
      </c>
      <c r="H419">
        <v>51.62</v>
      </c>
      <c r="I419">
        <v>67.489999999999995</v>
      </c>
    </row>
    <row r="420" spans="1:9" x14ac:dyDescent="0.3">
      <c r="A420" s="122" t="s">
        <v>441</v>
      </c>
      <c r="B420" t="s">
        <v>9199</v>
      </c>
      <c r="C420">
        <v>472538.9</v>
      </c>
      <c r="D420">
        <v>51.3</v>
      </c>
      <c r="E420" t="s">
        <v>1525</v>
      </c>
      <c r="F420" t="s">
        <v>8003</v>
      </c>
      <c r="G420">
        <v>21.63</v>
      </c>
      <c r="H420">
        <v>28.2</v>
      </c>
      <c r="I420">
        <v>39.74</v>
      </c>
    </row>
    <row r="421" spans="1:9" x14ac:dyDescent="0.3">
      <c r="A421" s="122" t="s">
        <v>442</v>
      </c>
      <c r="B421" t="s">
        <v>9200</v>
      </c>
      <c r="C421">
        <v>1647351.37</v>
      </c>
      <c r="D421">
        <v>113.5</v>
      </c>
      <c r="E421" t="s">
        <v>1507</v>
      </c>
      <c r="F421" t="s">
        <v>8004</v>
      </c>
      <c r="G421">
        <v>39.409999999999997</v>
      </c>
      <c r="H421">
        <v>34.68</v>
      </c>
      <c r="I421">
        <v>47.55</v>
      </c>
    </row>
    <row r="422" spans="1:9" x14ac:dyDescent="0.3">
      <c r="A422" s="122" t="s">
        <v>443</v>
      </c>
      <c r="B422" t="s">
        <v>9201</v>
      </c>
      <c r="C422">
        <v>6236690.6799999997</v>
      </c>
      <c r="D422">
        <v>199.5</v>
      </c>
      <c r="E422" t="s">
        <v>1517</v>
      </c>
      <c r="F422" t="s">
        <v>8005</v>
      </c>
      <c r="G422">
        <v>24.44</v>
      </c>
      <c r="H422">
        <v>22.94</v>
      </c>
      <c r="I422">
        <v>30.04</v>
      </c>
    </row>
    <row r="423" spans="1:9" x14ac:dyDescent="0.3">
      <c r="A423" s="122" t="s">
        <v>444</v>
      </c>
      <c r="B423" t="s">
        <v>9202</v>
      </c>
      <c r="C423">
        <v>2108960.0299999998</v>
      </c>
      <c r="D423">
        <v>94.5</v>
      </c>
      <c r="E423" t="s">
        <v>1507</v>
      </c>
      <c r="F423" t="s">
        <v>8006</v>
      </c>
      <c r="G423">
        <v>40.19</v>
      </c>
      <c r="H423">
        <v>37.590000000000003</v>
      </c>
      <c r="I423">
        <v>41.74</v>
      </c>
    </row>
    <row r="424" spans="1:9" x14ac:dyDescent="0.3">
      <c r="A424" s="122" t="s">
        <v>445</v>
      </c>
      <c r="B424" t="s">
        <v>9203</v>
      </c>
      <c r="C424">
        <v>1585732.44</v>
      </c>
      <c r="D424">
        <v>23.95</v>
      </c>
      <c r="E424" t="s">
        <v>1517</v>
      </c>
      <c r="F424" t="s">
        <v>8007</v>
      </c>
      <c r="G424">
        <v>40</v>
      </c>
      <c r="H424">
        <v>35.11</v>
      </c>
      <c r="I424">
        <v>40.880000000000003</v>
      </c>
    </row>
    <row r="425" spans="1:9" x14ac:dyDescent="0.3">
      <c r="A425" s="122" t="s">
        <v>446</v>
      </c>
      <c r="B425" t="s">
        <v>9204</v>
      </c>
      <c r="C425">
        <v>1447313.39</v>
      </c>
      <c r="D425">
        <v>60.2</v>
      </c>
      <c r="E425" t="s">
        <v>1507</v>
      </c>
      <c r="F425" t="s">
        <v>8008</v>
      </c>
      <c r="G425">
        <v>42.88</v>
      </c>
      <c r="H425">
        <v>35.979999999999997</v>
      </c>
      <c r="I425">
        <v>38.409999999999997</v>
      </c>
    </row>
    <row r="426" spans="1:9" x14ac:dyDescent="0.3">
      <c r="A426" s="122" t="s">
        <v>447</v>
      </c>
      <c r="B426" t="s">
        <v>9205</v>
      </c>
      <c r="C426">
        <v>1063602.9099999999</v>
      </c>
      <c r="D426">
        <v>165</v>
      </c>
      <c r="E426" t="s">
        <v>1525</v>
      </c>
      <c r="F426" t="s">
        <v>8009</v>
      </c>
      <c r="G426">
        <v>19.96</v>
      </c>
      <c r="H426">
        <v>24.71</v>
      </c>
      <c r="I426">
        <v>30.96</v>
      </c>
    </row>
    <row r="427" spans="1:9" x14ac:dyDescent="0.3">
      <c r="A427" s="122" t="s">
        <v>448</v>
      </c>
      <c r="B427" t="s">
        <v>9206</v>
      </c>
      <c r="C427">
        <v>3821149.27</v>
      </c>
      <c r="D427">
        <v>85.1</v>
      </c>
      <c r="E427" t="s">
        <v>1511</v>
      </c>
      <c r="F427" t="s">
        <v>8585</v>
      </c>
      <c r="G427">
        <v>59.59</v>
      </c>
      <c r="H427">
        <v>48.77</v>
      </c>
      <c r="I427">
        <v>51.76</v>
      </c>
    </row>
    <row r="428" spans="1:9" x14ac:dyDescent="0.3">
      <c r="A428" s="122" t="s">
        <v>449</v>
      </c>
      <c r="B428" t="s">
        <v>9207</v>
      </c>
      <c r="C428">
        <v>778827.11</v>
      </c>
      <c r="D428">
        <v>19.100000000000001</v>
      </c>
      <c r="E428" t="s">
        <v>1517</v>
      </c>
      <c r="F428" t="s">
        <v>8010</v>
      </c>
      <c r="G428">
        <v>41.93</v>
      </c>
      <c r="H428">
        <v>39.9</v>
      </c>
      <c r="I428">
        <v>44.25</v>
      </c>
    </row>
    <row r="429" spans="1:9" x14ac:dyDescent="0.3">
      <c r="A429" s="122" t="s">
        <v>450</v>
      </c>
      <c r="B429" t="s">
        <v>9208</v>
      </c>
      <c r="C429">
        <v>1078898.07</v>
      </c>
      <c r="D429">
        <v>20.25</v>
      </c>
      <c r="E429" t="s">
        <v>1507</v>
      </c>
      <c r="F429" t="s">
        <v>8011</v>
      </c>
      <c r="G429">
        <v>24.53</v>
      </c>
      <c r="H429">
        <v>20.66</v>
      </c>
      <c r="I429">
        <v>30.84</v>
      </c>
    </row>
    <row r="430" spans="1:9" x14ac:dyDescent="0.3">
      <c r="A430" s="122" t="s">
        <v>451</v>
      </c>
      <c r="B430" t="s">
        <v>9209</v>
      </c>
      <c r="C430">
        <v>1594210.22</v>
      </c>
      <c r="D430">
        <v>23.2</v>
      </c>
      <c r="E430" t="s">
        <v>1507</v>
      </c>
      <c r="F430" t="s">
        <v>8012</v>
      </c>
      <c r="G430">
        <v>24.4</v>
      </c>
      <c r="H430">
        <v>25.5</v>
      </c>
      <c r="I430">
        <v>33.479999999999997</v>
      </c>
    </row>
    <row r="431" spans="1:9" x14ac:dyDescent="0.3">
      <c r="A431" s="122" t="s">
        <v>452</v>
      </c>
      <c r="B431" t="s">
        <v>9210</v>
      </c>
      <c r="C431">
        <v>3176890.37</v>
      </c>
      <c r="D431">
        <v>13.75</v>
      </c>
      <c r="E431" t="s">
        <v>1522</v>
      </c>
      <c r="F431" t="s">
        <v>8013</v>
      </c>
      <c r="G431">
        <v>37.43</v>
      </c>
      <c r="H431">
        <v>35.89</v>
      </c>
      <c r="I431">
        <v>42.8</v>
      </c>
    </row>
    <row r="432" spans="1:9" x14ac:dyDescent="0.3">
      <c r="A432" s="122" t="s">
        <v>453</v>
      </c>
      <c r="B432" t="s">
        <v>9211</v>
      </c>
      <c r="C432">
        <v>2339585.79</v>
      </c>
      <c r="D432">
        <v>75</v>
      </c>
      <c r="E432" t="s">
        <v>1523</v>
      </c>
      <c r="F432" t="s">
        <v>8586</v>
      </c>
      <c r="G432">
        <v>38.46</v>
      </c>
      <c r="H432">
        <v>38.42</v>
      </c>
      <c r="I432">
        <v>47.11</v>
      </c>
    </row>
    <row r="433" spans="1:9" x14ac:dyDescent="0.3">
      <c r="A433" s="122" t="s">
        <v>454</v>
      </c>
      <c r="B433" t="s">
        <v>9212</v>
      </c>
      <c r="C433">
        <v>799994.33</v>
      </c>
      <c r="D433">
        <v>46.2</v>
      </c>
      <c r="E433" t="s">
        <v>1517</v>
      </c>
      <c r="F433" t="s">
        <v>8014</v>
      </c>
      <c r="G433">
        <v>15.45</v>
      </c>
      <c r="H433">
        <v>16.22</v>
      </c>
      <c r="I433">
        <v>29.28</v>
      </c>
    </row>
    <row r="434" spans="1:9" x14ac:dyDescent="0.3">
      <c r="A434" s="122" t="s">
        <v>455</v>
      </c>
      <c r="B434" t="s">
        <v>9213</v>
      </c>
      <c r="C434">
        <v>6100000</v>
      </c>
      <c r="D434">
        <v>14.5</v>
      </c>
      <c r="E434" t="s">
        <v>1523</v>
      </c>
      <c r="F434" t="s">
        <v>8015</v>
      </c>
      <c r="G434">
        <v>35.909999999999997</v>
      </c>
      <c r="H434">
        <v>35.340000000000003</v>
      </c>
      <c r="I434">
        <v>40.270000000000003</v>
      </c>
    </row>
    <row r="435" spans="1:9" x14ac:dyDescent="0.3">
      <c r="A435" s="122" t="s">
        <v>456</v>
      </c>
      <c r="B435" t="s">
        <v>9214</v>
      </c>
      <c r="C435">
        <v>820080</v>
      </c>
      <c r="D435">
        <v>13</v>
      </c>
      <c r="E435" t="s">
        <v>1523</v>
      </c>
      <c r="F435" t="s">
        <v>8016</v>
      </c>
      <c r="G435">
        <v>57.54</v>
      </c>
      <c r="H435">
        <v>46.27</v>
      </c>
      <c r="I435">
        <v>48.43</v>
      </c>
    </row>
    <row r="436" spans="1:9" x14ac:dyDescent="0.3">
      <c r="A436" s="122" t="s">
        <v>457</v>
      </c>
      <c r="B436" t="s">
        <v>9215</v>
      </c>
      <c r="C436">
        <v>4858047.74</v>
      </c>
      <c r="D436">
        <v>131.5</v>
      </c>
      <c r="E436" t="s">
        <v>1507</v>
      </c>
      <c r="F436" t="s">
        <v>8017</v>
      </c>
      <c r="G436">
        <v>57.16</v>
      </c>
      <c r="H436">
        <v>45.26</v>
      </c>
      <c r="I436">
        <v>47.03</v>
      </c>
    </row>
    <row r="437" spans="1:9" x14ac:dyDescent="0.3">
      <c r="A437" s="122" t="s">
        <v>458</v>
      </c>
      <c r="B437" t="s">
        <v>9216</v>
      </c>
      <c r="C437">
        <v>1267966.29</v>
      </c>
      <c r="D437">
        <v>92.5</v>
      </c>
      <c r="E437" t="s">
        <v>1507</v>
      </c>
      <c r="F437" t="s">
        <v>8018</v>
      </c>
      <c r="G437">
        <v>63.8</v>
      </c>
      <c r="H437">
        <v>47.31</v>
      </c>
      <c r="I437">
        <v>47</v>
      </c>
    </row>
    <row r="438" spans="1:9" x14ac:dyDescent="0.3">
      <c r="A438" s="122" t="s">
        <v>459</v>
      </c>
      <c r="B438" t="s">
        <v>9217</v>
      </c>
      <c r="C438">
        <v>2735515.38</v>
      </c>
      <c r="D438">
        <v>23.75</v>
      </c>
      <c r="E438" t="s">
        <v>1515</v>
      </c>
      <c r="F438" t="s">
        <v>8019</v>
      </c>
      <c r="G438">
        <v>43.85</v>
      </c>
      <c r="H438">
        <v>40.75</v>
      </c>
      <c r="I438">
        <v>45</v>
      </c>
    </row>
    <row r="439" spans="1:9" x14ac:dyDescent="0.3">
      <c r="A439" s="122" t="s">
        <v>460</v>
      </c>
      <c r="B439" t="s">
        <v>9218</v>
      </c>
      <c r="C439">
        <v>191004.4</v>
      </c>
      <c r="D439">
        <v>66</v>
      </c>
      <c r="E439" t="s">
        <v>1504</v>
      </c>
      <c r="F439" t="s">
        <v>8020</v>
      </c>
      <c r="G439">
        <v>11.69</v>
      </c>
      <c r="H439">
        <v>12.77</v>
      </c>
      <c r="I439">
        <v>22.35</v>
      </c>
    </row>
    <row r="440" spans="1:9" x14ac:dyDescent="0.3">
      <c r="A440" s="122" t="s">
        <v>461</v>
      </c>
      <c r="B440" t="s">
        <v>9219</v>
      </c>
      <c r="C440">
        <v>1227996.76</v>
      </c>
      <c r="D440">
        <v>45.4</v>
      </c>
      <c r="E440" t="s">
        <v>1508</v>
      </c>
      <c r="F440" t="s">
        <v>8751</v>
      </c>
      <c r="G440">
        <v>36.1</v>
      </c>
      <c r="H440">
        <v>32.32</v>
      </c>
      <c r="I440">
        <v>38.020000000000003</v>
      </c>
    </row>
    <row r="441" spans="1:9" x14ac:dyDescent="0.3">
      <c r="A441" s="122" t="s">
        <v>462</v>
      </c>
      <c r="B441" t="s">
        <v>9220</v>
      </c>
      <c r="C441">
        <v>8353399.8600000003</v>
      </c>
      <c r="D441">
        <v>51.3</v>
      </c>
      <c r="E441" t="s">
        <v>1522</v>
      </c>
      <c r="F441" t="s">
        <v>1534</v>
      </c>
      <c r="G441">
        <v>60.49</v>
      </c>
      <c r="H441">
        <v>51.32</v>
      </c>
      <c r="I441">
        <v>54.37</v>
      </c>
    </row>
    <row r="442" spans="1:9" x14ac:dyDescent="0.3">
      <c r="A442" s="122" t="s">
        <v>463</v>
      </c>
      <c r="B442" t="s">
        <v>9221</v>
      </c>
      <c r="C442">
        <v>11595610.59</v>
      </c>
      <c r="D442">
        <v>23.35</v>
      </c>
      <c r="E442" t="s">
        <v>1510</v>
      </c>
      <c r="F442" t="s">
        <v>8021</v>
      </c>
      <c r="G442">
        <v>32.97</v>
      </c>
      <c r="H442">
        <v>31.09</v>
      </c>
      <c r="I442">
        <v>34.159999999999997</v>
      </c>
    </row>
    <row r="443" spans="1:9" x14ac:dyDescent="0.3">
      <c r="A443" s="122" t="s">
        <v>464</v>
      </c>
      <c r="B443" t="s">
        <v>9222</v>
      </c>
      <c r="C443">
        <v>11800000</v>
      </c>
      <c r="D443">
        <v>36.1</v>
      </c>
      <c r="E443" t="s">
        <v>1510</v>
      </c>
      <c r="F443" t="s">
        <v>8022</v>
      </c>
      <c r="G443">
        <v>20.68</v>
      </c>
      <c r="H443">
        <v>23.68</v>
      </c>
      <c r="I443">
        <v>28.34</v>
      </c>
    </row>
    <row r="444" spans="1:9" x14ac:dyDescent="0.3">
      <c r="A444" s="122" t="s">
        <v>465</v>
      </c>
      <c r="B444" t="s">
        <v>1942</v>
      </c>
      <c r="C444">
        <v>3800000</v>
      </c>
      <c r="D444">
        <v>18.850000000000001</v>
      </c>
      <c r="E444" t="s">
        <v>1510</v>
      </c>
      <c r="F444" t="s">
        <v>8587</v>
      </c>
      <c r="G444">
        <v>25.71</v>
      </c>
      <c r="H444">
        <v>24.25</v>
      </c>
      <c r="I444">
        <v>32.409999999999997</v>
      </c>
    </row>
    <row r="445" spans="1:9" x14ac:dyDescent="0.3">
      <c r="A445" s="122" t="s">
        <v>466</v>
      </c>
      <c r="B445" t="s">
        <v>9223</v>
      </c>
      <c r="C445">
        <v>3870000</v>
      </c>
      <c r="D445">
        <v>9.66</v>
      </c>
      <c r="E445" t="s">
        <v>1510</v>
      </c>
      <c r="F445" t="s">
        <v>8023</v>
      </c>
      <c r="G445">
        <v>14.12</v>
      </c>
      <c r="H445">
        <v>15.01</v>
      </c>
      <c r="I445">
        <v>21.54</v>
      </c>
    </row>
    <row r="446" spans="1:9" x14ac:dyDescent="0.3">
      <c r="A446" s="122" t="s">
        <v>467</v>
      </c>
      <c r="B446" t="s">
        <v>9224</v>
      </c>
      <c r="C446">
        <v>2245505.2999999998</v>
      </c>
      <c r="D446">
        <v>14.8</v>
      </c>
      <c r="E446" t="s">
        <v>1510</v>
      </c>
      <c r="F446" t="s">
        <v>8024</v>
      </c>
      <c r="G446">
        <v>40.549999999999997</v>
      </c>
      <c r="H446">
        <v>31.95</v>
      </c>
      <c r="I446">
        <v>35.9</v>
      </c>
    </row>
    <row r="447" spans="1:9" x14ac:dyDescent="0.3">
      <c r="A447" s="122" t="s">
        <v>468</v>
      </c>
      <c r="B447" t="s">
        <v>9225</v>
      </c>
      <c r="C447">
        <v>16233261.470000001</v>
      </c>
      <c r="D447">
        <v>9.01</v>
      </c>
      <c r="E447" t="s">
        <v>1510</v>
      </c>
      <c r="F447" t="s">
        <v>8025</v>
      </c>
      <c r="G447">
        <v>13.65</v>
      </c>
      <c r="H447">
        <v>16.78</v>
      </c>
      <c r="I447">
        <v>24.2</v>
      </c>
    </row>
    <row r="448" spans="1:9" x14ac:dyDescent="0.3">
      <c r="A448" s="122" t="s">
        <v>469</v>
      </c>
      <c r="B448" t="s">
        <v>9226</v>
      </c>
      <c r="C448">
        <v>3947292.78</v>
      </c>
      <c r="D448">
        <v>14.6</v>
      </c>
      <c r="E448" t="s">
        <v>1504</v>
      </c>
      <c r="F448" t="s">
        <v>8026</v>
      </c>
      <c r="G448">
        <v>10.79</v>
      </c>
      <c r="H448">
        <v>17.649999999999999</v>
      </c>
      <c r="I448">
        <v>28.49</v>
      </c>
    </row>
    <row r="449" spans="1:9" x14ac:dyDescent="0.3">
      <c r="A449" s="122" t="s">
        <v>470</v>
      </c>
      <c r="B449" t="s">
        <v>9227</v>
      </c>
      <c r="C449">
        <v>15308998.220000001</v>
      </c>
      <c r="D449">
        <v>14.75</v>
      </c>
      <c r="E449" t="s">
        <v>1510</v>
      </c>
      <c r="F449" t="s">
        <v>8027</v>
      </c>
      <c r="G449">
        <v>38.340000000000003</v>
      </c>
      <c r="H449">
        <v>33.97</v>
      </c>
      <c r="I449">
        <v>37.96</v>
      </c>
    </row>
    <row r="450" spans="1:9" x14ac:dyDescent="0.3">
      <c r="A450" s="122" t="s">
        <v>471</v>
      </c>
      <c r="B450" t="s">
        <v>9228</v>
      </c>
      <c r="C450">
        <v>2262784.5699999998</v>
      </c>
      <c r="D450">
        <v>14.7</v>
      </c>
      <c r="E450" t="s">
        <v>1510</v>
      </c>
      <c r="F450" t="s">
        <v>8028</v>
      </c>
      <c r="G450">
        <v>30.81</v>
      </c>
      <c r="H450">
        <v>33.81</v>
      </c>
      <c r="I450">
        <v>54.53</v>
      </c>
    </row>
    <row r="451" spans="1:9" x14ac:dyDescent="0.3">
      <c r="A451" s="122" t="s">
        <v>472</v>
      </c>
      <c r="B451" t="s">
        <v>9229</v>
      </c>
      <c r="C451">
        <v>6094871.0999999996</v>
      </c>
      <c r="D451">
        <v>33.4</v>
      </c>
      <c r="E451" t="s">
        <v>1510</v>
      </c>
      <c r="F451" t="s">
        <v>8029</v>
      </c>
      <c r="G451">
        <v>32.25</v>
      </c>
      <c r="H451">
        <v>29.17</v>
      </c>
      <c r="I451">
        <v>34.200000000000003</v>
      </c>
    </row>
    <row r="452" spans="1:9" x14ac:dyDescent="0.3">
      <c r="A452" s="122" t="s">
        <v>473</v>
      </c>
      <c r="B452" t="s">
        <v>9230</v>
      </c>
      <c r="C452">
        <v>3699405.45</v>
      </c>
      <c r="D452">
        <v>42.35</v>
      </c>
      <c r="E452" t="s">
        <v>1510</v>
      </c>
      <c r="F452" t="s">
        <v>8030</v>
      </c>
      <c r="G452">
        <v>44.08</v>
      </c>
      <c r="H452">
        <v>42.88</v>
      </c>
      <c r="I452">
        <v>46.85</v>
      </c>
    </row>
    <row r="453" spans="1:9" x14ac:dyDescent="0.3">
      <c r="A453" s="122" t="s">
        <v>474</v>
      </c>
      <c r="B453" t="s">
        <v>9231</v>
      </c>
      <c r="C453">
        <v>2703060</v>
      </c>
      <c r="D453">
        <v>25</v>
      </c>
      <c r="E453" t="s">
        <v>1510</v>
      </c>
      <c r="F453" t="s">
        <v>8031</v>
      </c>
      <c r="G453">
        <v>30.97</v>
      </c>
      <c r="H453">
        <v>26.62</v>
      </c>
      <c r="I453">
        <v>35.549999999999997</v>
      </c>
    </row>
    <row r="454" spans="1:9" x14ac:dyDescent="0.3">
      <c r="A454" s="122" t="s">
        <v>475</v>
      </c>
      <c r="B454" t="s">
        <v>1925</v>
      </c>
      <c r="C454">
        <v>4340264.67</v>
      </c>
      <c r="D454">
        <v>31.35</v>
      </c>
      <c r="E454" t="s">
        <v>1510</v>
      </c>
      <c r="F454" t="s">
        <v>8032</v>
      </c>
      <c r="G454">
        <v>31.11</v>
      </c>
      <c r="H454">
        <v>27.54</v>
      </c>
      <c r="I454">
        <v>35.33</v>
      </c>
    </row>
    <row r="455" spans="1:9" x14ac:dyDescent="0.3">
      <c r="A455" s="122" t="s">
        <v>476</v>
      </c>
      <c r="B455" t="s">
        <v>9232</v>
      </c>
      <c r="C455">
        <v>8399880</v>
      </c>
      <c r="D455">
        <v>29.35</v>
      </c>
      <c r="E455" t="s">
        <v>1510</v>
      </c>
      <c r="F455" t="s">
        <v>8033</v>
      </c>
      <c r="G455">
        <v>27.28</v>
      </c>
      <c r="H455">
        <v>26.5</v>
      </c>
      <c r="I455">
        <v>32.29</v>
      </c>
    </row>
    <row r="456" spans="1:9" x14ac:dyDescent="0.3">
      <c r="A456" s="122" t="s">
        <v>477</v>
      </c>
      <c r="B456" t="s">
        <v>9233</v>
      </c>
      <c r="C456">
        <v>4742279.7</v>
      </c>
      <c r="D456">
        <v>21.4</v>
      </c>
      <c r="E456" t="s">
        <v>1510</v>
      </c>
      <c r="F456" t="s">
        <v>8034</v>
      </c>
      <c r="G456">
        <v>22.56</v>
      </c>
      <c r="H456">
        <v>25.29</v>
      </c>
      <c r="I456">
        <v>30.88</v>
      </c>
    </row>
    <row r="457" spans="1:9" x14ac:dyDescent="0.3">
      <c r="A457" s="122" t="s">
        <v>478</v>
      </c>
      <c r="B457" t="s">
        <v>9234</v>
      </c>
      <c r="C457">
        <v>2707939.67</v>
      </c>
      <c r="D457">
        <v>64.900000000000006</v>
      </c>
      <c r="E457" t="s">
        <v>1510</v>
      </c>
      <c r="F457" t="s">
        <v>8035</v>
      </c>
      <c r="G457">
        <v>17.97</v>
      </c>
      <c r="H457">
        <v>21.63</v>
      </c>
      <c r="I457">
        <v>26.61</v>
      </c>
    </row>
    <row r="458" spans="1:9" x14ac:dyDescent="0.3">
      <c r="A458" s="122" t="s">
        <v>479</v>
      </c>
      <c r="B458" t="s">
        <v>9235</v>
      </c>
      <c r="C458">
        <v>3328086.52</v>
      </c>
      <c r="D458">
        <v>26.15</v>
      </c>
      <c r="E458" t="s">
        <v>1510</v>
      </c>
      <c r="F458" t="s">
        <v>8036</v>
      </c>
      <c r="G458">
        <v>18.55</v>
      </c>
      <c r="H458">
        <v>17.920000000000002</v>
      </c>
      <c r="I458">
        <v>24.84</v>
      </c>
    </row>
    <row r="459" spans="1:9" x14ac:dyDescent="0.3">
      <c r="A459" s="122" t="s">
        <v>480</v>
      </c>
      <c r="B459" t="s">
        <v>9236</v>
      </c>
      <c r="C459">
        <v>3005577.95</v>
      </c>
      <c r="D459">
        <v>11.2</v>
      </c>
      <c r="E459" t="s">
        <v>1510</v>
      </c>
      <c r="F459" t="s">
        <v>8588</v>
      </c>
      <c r="G459">
        <v>32.29</v>
      </c>
      <c r="H459">
        <v>39.130000000000003</v>
      </c>
      <c r="I459">
        <v>46.47</v>
      </c>
    </row>
    <row r="460" spans="1:9" x14ac:dyDescent="0.3">
      <c r="A460" s="122" t="s">
        <v>481</v>
      </c>
      <c r="B460" t="s">
        <v>9237</v>
      </c>
      <c r="C460">
        <v>4450254.95</v>
      </c>
      <c r="D460">
        <v>10.7</v>
      </c>
      <c r="E460" t="s">
        <v>1510</v>
      </c>
      <c r="F460" t="s">
        <v>8037</v>
      </c>
      <c r="G460">
        <v>22.28</v>
      </c>
      <c r="H460">
        <v>22.92</v>
      </c>
      <c r="I460">
        <v>31.48</v>
      </c>
    </row>
    <row r="461" spans="1:9" x14ac:dyDescent="0.3">
      <c r="A461" s="122" t="s">
        <v>482</v>
      </c>
      <c r="B461" t="s">
        <v>9238</v>
      </c>
      <c r="C461">
        <v>11931025.810000001</v>
      </c>
      <c r="D461">
        <v>48.9</v>
      </c>
      <c r="E461" t="s">
        <v>1510</v>
      </c>
      <c r="F461" t="s">
        <v>8038</v>
      </c>
      <c r="G461">
        <v>29.6</v>
      </c>
      <c r="H461">
        <v>26.21</v>
      </c>
      <c r="I461">
        <v>31.66</v>
      </c>
    </row>
    <row r="462" spans="1:9" x14ac:dyDescent="0.3">
      <c r="A462" s="122" t="s">
        <v>483</v>
      </c>
      <c r="B462" t="s">
        <v>9239</v>
      </c>
      <c r="C462">
        <v>9448739.6500000004</v>
      </c>
      <c r="D462">
        <v>53</v>
      </c>
      <c r="E462" t="s">
        <v>1510</v>
      </c>
      <c r="F462" t="s">
        <v>8039</v>
      </c>
      <c r="G462">
        <v>33.270000000000003</v>
      </c>
      <c r="H462">
        <v>35.33</v>
      </c>
      <c r="I462">
        <v>37.74</v>
      </c>
    </row>
    <row r="463" spans="1:9" x14ac:dyDescent="0.3">
      <c r="A463" s="122" t="s">
        <v>484</v>
      </c>
      <c r="B463" t="s">
        <v>9240</v>
      </c>
      <c r="C463">
        <v>21730835.390000001</v>
      </c>
      <c r="D463">
        <v>39.25</v>
      </c>
      <c r="E463" t="s">
        <v>1510</v>
      </c>
      <c r="F463" t="s">
        <v>8040</v>
      </c>
      <c r="G463">
        <v>23.85</v>
      </c>
      <c r="H463">
        <v>21.68</v>
      </c>
      <c r="I463">
        <v>27.94</v>
      </c>
    </row>
    <row r="464" spans="1:9" x14ac:dyDescent="0.3">
      <c r="A464" s="122" t="s">
        <v>485</v>
      </c>
      <c r="B464" t="s">
        <v>9241</v>
      </c>
      <c r="C464">
        <v>5323839.6100000003</v>
      </c>
      <c r="D464">
        <v>69.5</v>
      </c>
      <c r="E464" t="s">
        <v>1510</v>
      </c>
      <c r="F464" t="s">
        <v>8041</v>
      </c>
      <c r="G464">
        <v>35.65</v>
      </c>
      <c r="H464">
        <v>39.619999999999997</v>
      </c>
      <c r="I464">
        <v>53.51</v>
      </c>
    </row>
    <row r="465" spans="1:9" x14ac:dyDescent="0.3">
      <c r="A465" s="122" t="s">
        <v>486</v>
      </c>
      <c r="B465" t="s">
        <v>9242</v>
      </c>
      <c r="C465">
        <v>3797348.08</v>
      </c>
      <c r="D465">
        <v>41.55</v>
      </c>
      <c r="E465" t="s">
        <v>1510</v>
      </c>
      <c r="F465" t="s">
        <v>8042</v>
      </c>
      <c r="G465">
        <v>29.68</v>
      </c>
      <c r="H465">
        <v>27.85</v>
      </c>
      <c r="I465">
        <v>35.36</v>
      </c>
    </row>
    <row r="466" spans="1:9" x14ac:dyDescent="0.3">
      <c r="A466" s="122" t="s">
        <v>487</v>
      </c>
      <c r="B466" t="s">
        <v>9243</v>
      </c>
      <c r="C466">
        <v>1305241.93</v>
      </c>
      <c r="D466">
        <v>86</v>
      </c>
      <c r="E466" t="s">
        <v>1510</v>
      </c>
      <c r="F466" t="s">
        <v>8043</v>
      </c>
      <c r="G466">
        <v>24.16</v>
      </c>
      <c r="H466">
        <v>20.91</v>
      </c>
      <c r="I466">
        <v>30.31</v>
      </c>
    </row>
    <row r="467" spans="1:9" x14ac:dyDescent="0.3">
      <c r="A467" s="122" t="s">
        <v>488</v>
      </c>
      <c r="B467" t="s">
        <v>1897</v>
      </c>
      <c r="C467">
        <v>10350946.49</v>
      </c>
      <c r="D467">
        <v>10.6</v>
      </c>
      <c r="E467" t="s">
        <v>1510</v>
      </c>
      <c r="F467" t="s">
        <v>4934</v>
      </c>
      <c r="G467">
        <v>16.87</v>
      </c>
      <c r="H467">
        <v>21.82</v>
      </c>
      <c r="I467">
        <v>32.46</v>
      </c>
    </row>
    <row r="468" spans="1:9" x14ac:dyDescent="0.3">
      <c r="A468" s="122" t="s">
        <v>489</v>
      </c>
      <c r="B468" t="s">
        <v>9244</v>
      </c>
      <c r="C468">
        <v>3197186.97</v>
      </c>
      <c r="D468">
        <v>105</v>
      </c>
      <c r="E468" t="s">
        <v>1510</v>
      </c>
      <c r="F468" t="s">
        <v>8044</v>
      </c>
      <c r="G468">
        <v>27.21</v>
      </c>
      <c r="H468">
        <v>26.33</v>
      </c>
      <c r="I468">
        <v>31.9</v>
      </c>
    </row>
    <row r="469" spans="1:9" x14ac:dyDescent="0.3">
      <c r="A469" s="122" t="s">
        <v>490</v>
      </c>
      <c r="B469" t="s">
        <v>9245</v>
      </c>
      <c r="C469">
        <v>1000000</v>
      </c>
      <c r="D469">
        <v>29.9</v>
      </c>
      <c r="E469" t="s">
        <v>1510</v>
      </c>
      <c r="F469" t="s">
        <v>8045</v>
      </c>
      <c r="G469">
        <v>21.51</v>
      </c>
      <c r="H469">
        <v>25.01</v>
      </c>
      <c r="I469">
        <v>33.46</v>
      </c>
    </row>
    <row r="470" spans="1:9" x14ac:dyDescent="0.3">
      <c r="A470" s="122" t="s">
        <v>491</v>
      </c>
      <c r="B470" t="s">
        <v>9246</v>
      </c>
      <c r="C470">
        <v>3107160</v>
      </c>
      <c r="D470">
        <v>168</v>
      </c>
      <c r="E470" t="s">
        <v>1510</v>
      </c>
      <c r="F470" t="s">
        <v>8046</v>
      </c>
      <c r="G470">
        <v>27.65</v>
      </c>
      <c r="H470">
        <v>25.94</v>
      </c>
      <c r="I470">
        <v>34.340000000000003</v>
      </c>
    </row>
    <row r="471" spans="1:9" x14ac:dyDescent="0.3">
      <c r="A471" s="122" t="s">
        <v>492</v>
      </c>
      <c r="B471" t="s">
        <v>9247</v>
      </c>
      <c r="C471">
        <v>8247760.6699999999</v>
      </c>
      <c r="D471">
        <v>5.77</v>
      </c>
      <c r="E471" t="s">
        <v>1526</v>
      </c>
      <c r="F471" t="s">
        <v>8047</v>
      </c>
      <c r="G471">
        <v>19.73</v>
      </c>
      <c r="H471">
        <v>23.74</v>
      </c>
      <c r="I471">
        <v>32.090000000000003</v>
      </c>
    </row>
    <row r="472" spans="1:9" x14ac:dyDescent="0.3">
      <c r="A472" s="122" t="s">
        <v>493</v>
      </c>
      <c r="B472" t="s">
        <v>9248</v>
      </c>
      <c r="C472">
        <v>21650429.960000001</v>
      </c>
      <c r="D472">
        <v>190</v>
      </c>
      <c r="E472" t="s">
        <v>1521</v>
      </c>
      <c r="F472" t="s">
        <v>6079</v>
      </c>
      <c r="G472">
        <v>19.62</v>
      </c>
      <c r="H472">
        <v>26.28</v>
      </c>
      <c r="I472">
        <v>37.06</v>
      </c>
    </row>
    <row r="473" spans="1:9" x14ac:dyDescent="0.3">
      <c r="A473" s="122" t="s">
        <v>494</v>
      </c>
      <c r="B473" t="s">
        <v>9249</v>
      </c>
      <c r="C473">
        <v>5853532.9699999997</v>
      </c>
      <c r="D473">
        <v>24.45</v>
      </c>
      <c r="E473" t="s">
        <v>1521</v>
      </c>
      <c r="F473" t="s">
        <v>8048</v>
      </c>
      <c r="G473">
        <v>34.25</v>
      </c>
      <c r="H473">
        <v>31.85</v>
      </c>
      <c r="I473">
        <v>39.97</v>
      </c>
    </row>
    <row r="474" spans="1:9" x14ac:dyDescent="0.3">
      <c r="A474" s="122" t="s">
        <v>495</v>
      </c>
      <c r="B474" t="s">
        <v>9250</v>
      </c>
      <c r="C474">
        <v>8450557.1199999992</v>
      </c>
      <c r="D474">
        <v>55.1</v>
      </c>
      <c r="E474" t="s">
        <v>1521</v>
      </c>
      <c r="F474" t="s">
        <v>8589</v>
      </c>
      <c r="G474">
        <v>33.14</v>
      </c>
      <c r="H474">
        <v>35.99</v>
      </c>
      <c r="I474">
        <v>46.21</v>
      </c>
    </row>
    <row r="475" spans="1:9" x14ac:dyDescent="0.3">
      <c r="A475" s="122" t="s">
        <v>496</v>
      </c>
      <c r="B475" t="s">
        <v>9251</v>
      </c>
      <c r="C475">
        <v>5335705.47</v>
      </c>
      <c r="D475">
        <v>58.4</v>
      </c>
      <c r="E475" t="s">
        <v>1521</v>
      </c>
      <c r="F475" t="s">
        <v>8049</v>
      </c>
      <c r="G475">
        <v>25.7</v>
      </c>
      <c r="H475">
        <v>25.16</v>
      </c>
      <c r="I475">
        <v>30</v>
      </c>
    </row>
    <row r="476" spans="1:9" x14ac:dyDescent="0.3">
      <c r="A476" s="122" t="s">
        <v>497</v>
      </c>
      <c r="B476" t="s">
        <v>9252</v>
      </c>
      <c r="C476">
        <v>4670004.9800000004</v>
      </c>
      <c r="D476">
        <v>33.950000000000003</v>
      </c>
      <c r="E476" t="s">
        <v>1521</v>
      </c>
      <c r="F476" t="s">
        <v>8759</v>
      </c>
      <c r="G476">
        <v>9.2899999999999991</v>
      </c>
      <c r="H476">
        <v>11.35</v>
      </c>
      <c r="I476">
        <v>19.82</v>
      </c>
    </row>
    <row r="477" spans="1:9" x14ac:dyDescent="0.3">
      <c r="A477" s="122" t="s">
        <v>498</v>
      </c>
      <c r="B477" t="s">
        <v>9253</v>
      </c>
      <c r="C477">
        <v>34921042.700000003</v>
      </c>
      <c r="D477">
        <v>56.5</v>
      </c>
      <c r="E477" t="s">
        <v>1521</v>
      </c>
      <c r="F477" t="s">
        <v>7421</v>
      </c>
      <c r="G477">
        <v>28.33</v>
      </c>
      <c r="H477">
        <v>30.92</v>
      </c>
      <c r="I477">
        <v>39.909999999999997</v>
      </c>
    </row>
    <row r="478" spans="1:9" x14ac:dyDescent="0.3">
      <c r="A478" s="122" t="s">
        <v>499</v>
      </c>
      <c r="B478" t="s">
        <v>9254</v>
      </c>
      <c r="C478">
        <v>60839235.590000004</v>
      </c>
      <c r="D478">
        <v>20.05</v>
      </c>
      <c r="E478" t="s">
        <v>1521</v>
      </c>
      <c r="F478" t="s">
        <v>8713</v>
      </c>
      <c r="G478">
        <v>16.78</v>
      </c>
      <c r="H478">
        <v>19.93</v>
      </c>
      <c r="I478">
        <v>30.23</v>
      </c>
    </row>
    <row r="479" spans="1:9" x14ac:dyDescent="0.3">
      <c r="A479" s="122" t="s">
        <v>500</v>
      </c>
      <c r="B479" t="s">
        <v>9255</v>
      </c>
      <c r="C479">
        <v>1890022.72</v>
      </c>
      <c r="D479">
        <v>14.7</v>
      </c>
      <c r="E479" t="s">
        <v>1521</v>
      </c>
      <c r="F479" t="s">
        <v>8050</v>
      </c>
      <c r="G479">
        <v>22.76</v>
      </c>
      <c r="H479">
        <v>22.3</v>
      </c>
      <c r="I479">
        <v>31.51</v>
      </c>
    </row>
    <row r="480" spans="1:9" x14ac:dyDescent="0.3">
      <c r="A480" s="122" t="s">
        <v>501</v>
      </c>
      <c r="B480" t="s">
        <v>9256</v>
      </c>
      <c r="C480">
        <v>1974845.93</v>
      </c>
      <c r="D480">
        <v>55.3</v>
      </c>
      <c r="E480" t="s">
        <v>1521</v>
      </c>
      <c r="F480" t="s">
        <v>8590</v>
      </c>
      <c r="G480">
        <v>51.17</v>
      </c>
      <c r="H480">
        <v>45.77</v>
      </c>
      <c r="I480">
        <v>47.8</v>
      </c>
    </row>
    <row r="481" spans="1:9" x14ac:dyDescent="0.3">
      <c r="A481" s="122" t="s">
        <v>502</v>
      </c>
      <c r="B481" t="s">
        <v>9257</v>
      </c>
      <c r="C481">
        <v>1484234.58</v>
      </c>
      <c r="D481">
        <v>25.05</v>
      </c>
      <c r="E481" t="s">
        <v>1521</v>
      </c>
      <c r="F481" t="s">
        <v>8051</v>
      </c>
      <c r="G481">
        <v>29.91</v>
      </c>
      <c r="H481">
        <v>31.73</v>
      </c>
      <c r="I481">
        <v>44.69</v>
      </c>
    </row>
    <row r="482" spans="1:9" x14ac:dyDescent="0.3">
      <c r="A482" s="122" t="s">
        <v>503</v>
      </c>
      <c r="B482" t="s">
        <v>9258</v>
      </c>
      <c r="C482">
        <v>3002430.7</v>
      </c>
      <c r="D482">
        <v>21.15</v>
      </c>
      <c r="E482" t="s">
        <v>1504</v>
      </c>
      <c r="F482" t="s">
        <v>4542</v>
      </c>
      <c r="G482">
        <v>36.65</v>
      </c>
      <c r="H482">
        <v>29.87</v>
      </c>
      <c r="I482">
        <v>34.54</v>
      </c>
    </row>
    <row r="483" spans="1:9" x14ac:dyDescent="0.3">
      <c r="A483" s="122" t="s">
        <v>504</v>
      </c>
      <c r="B483" t="s">
        <v>9259</v>
      </c>
      <c r="C483">
        <v>28061462.93</v>
      </c>
      <c r="D483">
        <v>79.5</v>
      </c>
      <c r="E483" t="s">
        <v>1521</v>
      </c>
      <c r="F483" t="s">
        <v>8052</v>
      </c>
      <c r="G483">
        <v>29.07</v>
      </c>
      <c r="H483">
        <v>39.24</v>
      </c>
      <c r="I483">
        <v>47.69</v>
      </c>
    </row>
    <row r="484" spans="1:9" x14ac:dyDescent="0.3">
      <c r="A484" s="122" t="s">
        <v>505</v>
      </c>
      <c r="B484" t="s">
        <v>9260</v>
      </c>
      <c r="C484">
        <v>1372818.27</v>
      </c>
      <c r="D484">
        <v>14.2</v>
      </c>
      <c r="E484" t="s">
        <v>1527</v>
      </c>
      <c r="F484" t="s">
        <v>8053</v>
      </c>
      <c r="G484">
        <v>11.35</v>
      </c>
      <c r="H484">
        <v>14.13</v>
      </c>
      <c r="I484">
        <v>23.85</v>
      </c>
    </row>
    <row r="485" spans="1:9" x14ac:dyDescent="0.3">
      <c r="A485" s="122" t="s">
        <v>506</v>
      </c>
      <c r="B485" t="s">
        <v>9261</v>
      </c>
      <c r="C485">
        <v>4172944.87</v>
      </c>
      <c r="D485">
        <v>28.9</v>
      </c>
      <c r="E485" t="s">
        <v>1521</v>
      </c>
      <c r="F485" t="s">
        <v>8054</v>
      </c>
      <c r="G485">
        <v>16.690000000000001</v>
      </c>
      <c r="H485">
        <v>16.77</v>
      </c>
      <c r="I485">
        <v>28.2</v>
      </c>
    </row>
    <row r="486" spans="1:9" x14ac:dyDescent="0.3">
      <c r="A486" s="122" t="s">
        <v>507</v>
      </c>
      <c r="B486" t="s">
        <v>9262</v>
      </c>
      <c r="C486">
        <v>54004443.350000001</v>
      </c>
      <c r="D486">
        <v>36.25</v>
      </c>
      <c r="E486" t="s">
        <v>1521</v>
      </c>
      <c r="F486" t="s">
        <v>8591</v>
      </c>
      <c r="G486">
        <v>16.84</v>
      </c>
      <c r="H486">
        <v>22.22</v>
      </c>
      <c r="I486">
        <v>32.06</v>
      </c>
    </row>
    <row r="487" spans="1:9" x14ac:dyDescent="0.3">
      <c r="A487" s="122" t="s">
        <v>3961</v>
      </c>
      <c r="B487" t="s">
        <v>9263</v>
      </c>
      <c r="C487">
        <v>2094382.04</v>
      </c>
      <c r="D487">
        <v>51.8</v>
      </c>
      <c r="E487" t="s">
        <v>1521</v>
      </c>
      <c r="F487" t="s">
        <v>8055</v>
      </c>
      <c r="G487">
        <v>70.290000000000006</v>
      </c>
      <c r="H487">
        <v>55.76</v>
      </c>
      <c r="I487">
        <v>57.9</v>
      </c>
    </row>
    <row r="488" spans="1:9" x14ac:dyDescent="0.3">
      <c r="A488" s="122" t="s">
        <v>3700</v>
      </c>
      <c r="B488" t="s">
        <v>9264</v>
      </c>
      <c r="C488">
        <v>56282930.579999998</v>
      </c>
      <c r="D488">
        <v>27.5</v>
      </c>
      <c r="E488" t="s">
        <v>1521</v>
      </c>
      <c r="F488" t="s">
        <v>5167</v>
      </c>
      <c r="G488">
        <v>9.5399999999999991</v>
      </c>
      <c r="H488">
        <v>11.66</v>
      </c>
      <c r="I488">
        <v>15.33</v>
      </c>
    </row>
    <row r="489" spans="1:9" x14ac:dyDescent="0.3">
      <c r="A489" s="122" t="s">
        <v>508</v>
      </c>
      <c r="B489" t="s">
        <v>9265</v>
      </c>
      <c r="C489">
        <v>9418671.0099999998</v>
      </c>
      <c r="D489">
        <v>53.2</v>
      </c>
      <c r="E489" t="s">
        <v>1521</v>
      </c>
      <c r="F489" t="s">
        <v>8056</v>
      </c>
      <c r="G489">
        <v>54.57</v>
      </c>
      <c r="H489">
        <v>41.32</v>
      </c>
      <c r="I489">
        <v>45.54</v>
      </c>
    </row>
    <row r="490" spans="1:9" x14ac:dyDescent="0.3">
      <c r="A490" s="122" t="s">
        <v>509</v>
      </c>
      <c r="B490" t="s">
        <v>9266</v>
      </c>
      <c r="C490">
        <v>1418352.3</v>
      </c>
      <c r="D490">
        <v>69.3</v>
      </c>
      <c r="E490" t="s">
        <v>1521</v>
      </c>
      <c r="F490" t="s">
        <v>6892</v>
      </c>
      <c r="G490">
        <v>15.19</v>
      </c>
      <c r="H490">
        <v>20.8</v>
      </c>
      <c r="I490">
        <v>30.7</v>
      </c>
    </row>
    <row r="491" spans="1:9" x14ac:dyDescent="0.3">
      <c r="A491" s="122" t="s">
        <v>510</v>
      </c>
      <c r="B491" t="s">
        <v>9267</v>
      </c>
      <c r="C491">
        <v>7464091.9900000002</v>
      </c>
      <c r="D491">
        <v>63.4</v>
      </c>
      <c r="E491" t="s">
        <v>1521</v>
      </c>
      <c r="F491" t="s">
        <v>8592</v>
      </c>
      <c r="G491">
        <v>32.340000000000003</v>
      </c>
      <c r="H491">
        <v>34.229999999999997</v>
      </c>
      <c r="I491">
        <v>46.12</v>
      </c>
    </row>
    <row r="492" spans="1:9" x14ac:dyDescent="0.3">
      <c r="A492" s="122" t="s">
        <v>511</v>
      </c>
      <c r="B492" t="s">
        <v>9268</v>
      </c>
      <c r="C492">
        <v>592649.56000000006</v>
      </c>
      <c r="D492">
        <v>132</v>
      </c>
      <c r="E492" t="s">
        <v>6446</v>
      </c>
      <c r="F492" t="s">
        <v>8419</v>
      </c>
      <c r="G492">
        <v>8</v>
      </c>
      <c r="H492">
        <v>10.31</v>
      </c>
      <c r="I492">
        <v>19.010000000000002</v>
      </c>
    </row>
    <row r="493" spans="1:9" x14ac:dyDescent="0.3">
      <c r="A493" s="122" t="s">
        <v>512</v>
      </c>
      <c r="B493" t="s">
        <v>9269</v>
      </c>
      <c r="C493">
        <v>3248916.6</v>
      </c>
      <c r="D493">
        <v>21.15</v>
      </c>
      <c r="E493" t="s">
        <v>1521</v>
      </c>
      <c r="F493" t="s">
        <v>8057</v>
      </c>
      <c r="G493">
        <v>32.71</v>
      </c>
      <c r="H493">
        <v>34.049999999999997</v>
      </c>
      <c r="I493">
        <v>42.21</v>
      </c>
    </row>
    <row r="494" spans="1:9" x14ac:dyDescent="0.3">
      <c r="A494" s="122" t="s">
        <v>513</v>
      </c>
      <c r="B494" t="s">
        <v>9270</v>
      </c>
      <c r="C494">
        <v>954670</v>
      </c>
      <c r="D494">
        <v>30.75</v>
      </c>
      <c r="E494" t="s">
        <v>1521</v>
      </c>
      <c r="F494" t="s">
        <v>8538</v>
      </c>
      <c r="G494">
        <v>34.42</v>
      </c>
      <c r="H494">
        <v>26.37</v>
      </c>
      <c r="I494">
        <v>30.99</v>
      </c>
    </row>
    <row r="495" spans="1:9" x14ac:dyDescent="0.3">
      <c r="A495" s="122" t="s">
        <v>3492</v>
      </c>
      <c r="B495" t="s">
        <v>9271</v>
      </c>
      <c r="C495">
        <v>350000</v>
      </c>
      <c r="D495">
        <v>70.8</v>
      </c>
      <c r="E495" t="s">
        <v>1521</v>
      </c>
      <c r="F495" t="s">
        <v>8058</v>
      </c>
      <c r="G495">
        <v>10.24</v>
      </c>
      <c r="H495">
        <v>10.36</v>
      </c>
      <c r="I495">
        <v>20.28</v>
      </c>
    </row>
    <row r="496" spans="1:9" x14ac:dyDescent="0.3">
      <c r="A496" s="122" t="s">
        <v>6561</v>
      </c>
      <c r="B496" t="s">
        <v>9272</v>
      </c>
      <c r="C496">
        <v>3745709.62</v>
      </c>
      <c r="D496">
        <v>148</v>
      </c>
      <c r="E496" t="s">
        <v>1521</v>
      </c>
      <c r="F496" t="s">
        <v>8059</v>
      </c>
      <c r="G496">
        <v>53.16</v>
      </c>
      <c r="H496">
        <v>41.89</v>
      </c>
      <c r="I496">
        <v>41.02</v>
      </c>
    </row>
    <row r="497" spans="1:9" x14ac:dyDescent="0.3">
      <c r="A497" s="122" t="s">
        <v>7258</v>
      </c>
      <c r="B497" t="s">
        <v>9273</v>
      </c>
      <c r="C497">
        <v>30087350</v>
      </c>
      <c r="D497">
        <v>24</v>
      </c>
      <c r="E497" t="s">
        <v>1521</v>
      </c>
      <c r="F497" t="s">
        <v>7292</v>
      </c>
      <c r="G497">
        <v>9.4700000000000006</v>
      </c>
      <c r="H497">
        <v>14.25</v>
      </c>
      <c r="I497">
        <v>22.72</v>
      </c>
    </row>
    <row r="498" spans="1:9" x14ac:dyDescent="0.3">
      <c r="A498" s="122" t="s">
        <v>514</v>
      </c>
      <c r="B498" t="s">
        <v>9274</v>
      </c>
      <c r="C498">
        <v>4499678.38</v>
      </c>
      <c r="D498">
        <v>11.15</v>
      </c>
      <c r="E498" t="s">
        <v>6443</v>
      </c>
      <c r="F498" t="s">
        <v>8593</v>
      </c>
      <c r="G498">
        <v>6.02</v>
      </c>
      <c r="H498">
        <v>9.81</v>
      </c>
      <c r="I498">
        <v>16.739999999999998</v>
      </c>
    </row>
    <row r="499" spans="1:9" x14ac:dyDescent="0.3">
      <c r="A499" s="122" t="s">
        <v>515</v>
      </c>
      <c r="B499" t="s">
        <v>9275</v>
      </c>
      <c r="C499">
        <v>1566132.49</v>
      </c>
      <c r="D499">
        <v>11.75</v>
      </c>
      <c r="E499" t="s">
        <v>6443</v>
      </c>
      <c r="F499" t="s">
        <v>8060</v>
      </c>
      <c r="G499">
        <v>15.24</v>
      </c>
      <c r="H499">
        <v>19.63</v>
      </c>
      <c r="I499">
        <v>31.23</v>
      </c>
    </row>
    <row r="500" spans="1:9" x14ac:dyDescent="0.3">
      <c r="A500" s="122" t="s">
        <v>516</v>
      </c>
      <c r="B500" t="s">
        <v>9276</v>
      </c>
      <c r="C500">
        <v>3669233.43</v>
      </c>
      <c r="D500">
        <v>42.3</v>
      </c>
      <c r="E500" t="s">
        <v>6443</v>
      </c>
      <c r="F500" t="s">
        <v>8061</v>
      </c>
      <c r="G500">
        <v>19.170000000000002</v>
      </c>
      <c r="H500">
        <v>25.76</v>
      </c>
      <c r="I500">
        <v>31.86</v>
      </c>
    </row>
    <row r="501" spans="1:9" x14ac:dyDescent="0.3">
      <c r="A501" s="122" t="s">
        <v>517</v>
      </c>
      <c r="B501" t="s">
        <v>9277</v>
      </c>
      <c r="C501">
        <v>1913128.3</v>
      </c>
      <c r="D501">
        <v>16.850000000000001</v>
      </c>
      <c r="E501" t="s">
        <v>6443</v>
      </c>
      <c r="F501" t="s">
        <v>8062</v>
      </c>
      <c r="G501">
        <v>9.75</v>
      </c>
      <c r="H501">
        <v>17.57</v>
      </c>
      <c r="I501">
        <v>25.39</v>
      </c>
    </row>
    <row r="502" spans="1:9" x14ac:dyDescent="0.3">
      <c r="A502" s="122" t="s">
        <v>518</v>
      </c>
      <c r="B502" t="s">
        <v>9278</v>
      </c>
      <c r="C502">
        <v>4999983.46</v>
      </c>
      <c r="D502">
        <v>13</v>
      </c>
      <c r="E502" t="s">
        <v>6443</v>
      </c>
      <c r="F502" t="s">
        <v>8063</v>
      </c>
      <c r="G502">
        <v>7.95</v>
      </c>
      <c r="H502">
        <v>10.9</v>
      </c>
      <c r="I502">
        <v>18.11</v>
      </c>
    </row>
    <row r="503" spans="1:9" x14ac:dyDescent="0.3">
      <c r="A503" s="122" t="s">
        <v>519</v>
      </c>
      <c r="B503" t="s">
        <v>9279</v>
      </c>
      <c r="C503">
        <v>1274032.3799999999</v>
      </c>
      <c r="D503">
        <v>191.5</v>
      </c>
      <c r="E503" t="s">
        <v>6443</v>
      </c>
      <c r="F503" t="s">
        <v>8064</v>
      </c>
      <c r="G503">
        <v>11.6</v>
      </c>
      <c r="H503">
        <v>11.14</v>
      </c>
      <c r="I503">
        <v>18.579999999999998</v>
      </c>
    </row>
    <row r="504" spans="1:9" x14ac:dyDescent="0.3">
      <c r="A504" s="122" t="s">
        <v>520</v>
      </c>
      <c r="B504" t="s">
        <v>9280</v>
      </c>
      <c r="C504">
        <v>1050000</v>
      </c>
      <c r="D504">
        <v>18.899999999999999</v>
      </c>
      <c r="E504" t="s">
        <v>6443</v>
      </c>
      <c r="F504" t="s">
        <v>8594</v>
      </c>
      <c r="G504">
        <v>29.9</v>
      </c>
      <c r="H504">
        <v>35.24</v>
      </c>
      <c r="I504">
        <v>38.83</v>
      </c>
    </row>
    <row r="505" spans="1:9" x14ac:dyDescent="0.3">
      <c r="A505" s="122" t="s">
        <v>521</v>
      </c>
      <c r="B505" t="s">
        <v>9281</v>
      </c>
      <c r="C505">
        <v>875760</v>
      </c>
      <c r="D505">
        <v>58.2</v>
      </c>
      <c r="E505" t="s">
        <v>1510</v>
      </c>
      <c r="F505" t="s">
        <v>7736</v>
      </c>
      <c r="G505">
        <v>39.44</v>
      </c>
      <c r="H505">
        <v>32.92</v>
      </c>
      <c r="I505">
        <v>43.38</v>
      </c>
    </row>
    <row r="506" spans="1:9" x14ac:dyDescent="0.3">
      <c r="A506" s="122" t="s">
        <v>522</v>
      </c>
      <c r="B506" t="s">
        <v>9282</v>
      </c>
      <c r="C506">
        <v>689695</v>
      </c>
      <c r="D506">
        <v>33.15</v>
      </c>
      <c r="E506" t="s">
        <v>6443</v>
      </c>
      <c r="F506" t="s">
        <v>8065</v>
      </c>
      <c r="G506">
        <v>27.2</v>
      </c>
      <c r="H506">
        <v>48.78</v>
      </c>
      <c r="I506">
        <v>53.59</v>
      </c>
    </row>
    <row r="507" spans="1:9" x14ac:dyDescent="0.3">
      <c r="A507" s="122" t="s">
        <v>523</v>
      </c>
      <c r="B507" t="s">
        <v>9283</v>
      </c>
      <c r="C507">
        <v>1431696.96</v>
      </c>
      <c r="D507">
        <v>27.5</v>
      </c>
      <c r="E507" t="s">
        <v>6443</v>
      </c>
      <c r="F507" t="s">
        <v>8714</v>
      </c>
      <c r="G507">
        <v>30.88</v>
      </c>
      <c r="H507">
        <v>29.63</v>
      </c>
      <c r="I507">
        <v>39.68</v>
      </c>
    </row>
    <row r="508" spans="1:9" x14ac:dyDescent="0.3">
      <c r="A508" s="122" t="s">
        <v>524</v>
      </c>
      <c r="B508" t="s">
        <v>9284</v>
      </c>
      <c r="C508">
        <v>1800000</v>
      </c>
      <c r="D508">
        <v>70.7</v>
      </c>
      <c r="E508" t="s">
        <v>6443</v>
      </c>
      <c r="F508" t="s">
        <v>8066</v>
      </c>
      <c r="G508">
        <v>14.6</v>
      </c>
      <c r="H508">
        <v>16.96</v>
      </c>
      <c r="I508">
        <v>27.02</v>
      </c>
    </row>
    <row r="509" spans="1:9" x14ac:dyDescent="0.3">
      <c r="A509" s="122" t="s">
        <v>525</v>
      </c>
      <c r="B509" t="s">
        <v>9285</v>
      </c>
      <c r="C509">
        <v>596563.44999999995</v>
      </c>
      <c r="D509">
        <v>18.5</v>
      </c>
      <c r="E509" t="s">
        <v>1504</v>
      </c>
      <c r="F509" t="s">
        <v>8067</v>
      </c>
      <c r="G509">
        <v>47.45</v>
      </c>
      <c r="H509">
        <v>41.92</v>
      </c>
      <c r="I509">
        <v>47.13</v>
      </c>
    </row>
    <row r="510" spans="1:9" x14ac:dyDescent="0.3">
      <c r="A510" s="122" t="s">
        <v>526</v>
      </c>
      <c r="B510" t="s">
        <v>9286</v>
      </c>
      <c r="C510">
        <v>279224.53999999998</v>
      </c>
      <c r="D510">
        <v>16.55</v>
      </c>
      <c r="E510" t="s">
        <v>6443</v>
      </c>
      <c r="F510" t="s">
        <v>8068</v>
      </c>
      <c r="G510">
        <v>26.76</v>
      </c>
      <c r="H510">
        <v>35.369999999999997</v>
      </c>
      <c r="I510">
        <v>44.69</v>
      </c>
    </row>
    <row r="511" spans="1:9" x14ac:dyDescent="0.3">
      <c r="A511" s="122" t="s">
        <v>527</v>
      </c>
      <c r="B511" t="s">
        <v>9287</v>
      </c>
      <c r="C511">
        <v>844511.09</v>
      </c>
      <c r="D511">
        <v>214.5</v>
      </c>
      <c r="E511" t="s">
        <v>6443</v>
      </c>
      <c r="F511" t="s">
        <v>8069</v>
      </c>
      <c r="G511">
        <v>13.05</v>
      </c>
      <c r="H511">
        <v>21.5</v>
      </c>
      <c r="I511">
        <v>26.71</v>
      </c>
    </row>
    <row r="512" spans="1:9" x14ac:dyDescent="0.3">
      <c r="A512" s="122" t="s">
        <v>528</v>
      </c>
      <c r="B512" t="s">
        <v>9288</v>
      </c>
      <c r="C512">
        <v>434137.83</v>
      </c>
      <c r="D512">
        <v>183.5</v>
      </c>
      <c r="E512" t="s">
        <v>6443</v>
      </c>
      <c r="F512" t="s">
        <v>4543</v>
      </c>
      <c r="G512">
        <v>10.47</v>
      </c>
      <c r="H512">
        <v>11.45</v>
      </c>
      <c r="I512">
        <v>17.010000000000002</v>
      </c>
    </row>
    <row r="513" spans="1:9" x14ac:dyDescent="0.3">
      <c r="A513" s="122" t="s">
        <v>529</v>
      </c>
      <c r="B513" t="s">
        <v>9289</v>
      </c>
      <c r="C513">
        <v>932777.39</v>
      </c>
      <c r="D513">
        <v>157</v>
      </c>
      <c r="E513" t="s">
        <v>6443</v>
      </c>
      <c r="F513" t="s">
        <v>8065</v>
      </c>
      <c r="G513">
        <v>24.58</v>
      </c>
      <c r="H513">
        <v>31.5</v>
      </c>
      <c r="I513">
        <v>35.72</v>
      </c>
    </row>
    <row r="514" spans="1:9" x14ac:dyDescent="0.3">
      <c r="A514" s="122" t="s">
        <v>530</v>
      </c>
      <c r="B514" t="s">
        <v>9290</v>
      </c>
      <c r="C514">
        <v>465185.7</v>
      </c>
      <c r="D514">
        <v>74.599999999999994</v>
      </c>
      <c r="E514" t="s">
        <v>6443</v>
      </c>
      <c r="F514" t="s">
        <v>5168</v>
      </c>
      <c r="G514">
        <v>21.84</v>
      </c>
      <c r="H514">
        <v>19.52</v>
      </c>
      <c r="I514">
        <v>28.17</v>
      </c>
    </row>
    <row r="515" spans="1:9" x14ac:dyDescent="0.3">
      <c r="A515" s="122" t="s">
        <v>531</v>
      </c>
      <c r="B515" t="s">
        <v>9291</v>
      </c>
      <c r="C515">
        <v>572597.6</v>
      </c>
      <c r="D515">
        <v>19.5</v>
      </c>
      <c r="E515" t="s">
        <v>6443</v>
      </c>
      <c r="F515" t="s">
        <v>8065</v>
      </c>
      <c r="G515">
        <v>25.68</v>
      </c>
      <c r="H515">
        <v>44.54</v>
      </c>
      <c r="I515">
        <v>45.68</v>
      </c>
    </row>
    <row r="516" spans="1:9" x14ac:dyDescent="0.3">
      <c r="A516" s="122" t="s">
        <v>3387</v>
      </c>
      <c r="B516" t="s">
        <v>9292</v>
      </c>
      <c r="C516">
        <v>799722.3</v>
      </c>
      <c r="D516">
        <v>15.45</v>
      </c>
      <c r="E516" t="s">
        <v>6443</v>
      </c>
      <c r="F516" t="s">
        <v>8070</v>
      </c>
      <c r="G516">
        <v>20.49</v>
      </c>
      <c r="H516">
        <v>29.51</v>
      </c>
      <c r="I516">
        <v>39.24</v>
      </c>
    </row>
    <row r="517" spans="1:9" x14ac:dyDescent="0.3">
      <c r="A517" s="122" t="s">
        <v>3521</v>
      </c>
      <c r="B517" t="s">
        <v>9293</v>
      </c>
      <c r="C517">
        <v>915260</v>
      </c>
      <c r="D517">
        <v>36.950000000000003</v>
      </c>
      <c r="E517" t="s">
        <v>6443</v>
      </c>
      <c r="F517" t="s">
        <v>8071</v>
      </c>
      <c r="G517">
        <v>19.87</v>
      </c>
      <c r="H517">
        <v>20.03</v>
      </c>
      <c r="I517">
        <v>36.06</v>
      </c>
    </row>
    <row r="518" spans="1:9" x14ac:dyDescent="0.3">
      <c r="A518" s="122" t="s">
        <v>3388</v>
      </c>
      <c r="B518" t="s">
        <v>9294</v>
      </c>
      <c r="C518">
        <v>139520.16</v>
      </c>
      <c r="D518">
        <v>21.7</v>
      </c>
      <c r="E518" t="s">
        <v>6443</v>
      </c>
      <c r="F518" t="s">
        <v>8072</v>
      </c>
      <c r="G518">
        <v>47.89</v>
      </c>
      <c r="H518">
        <v>48.48</v>
      </c>
      <c r="I518">
        <v>60.25</v>
      </c>
    </row>
    <row r="519" spans="1:9" x14ac:dyDescent="0.3">
      <c r="A519" s="122" t="s">
        <v>5077</v>
      </c>
      <c r="B519" t="s">
        <v>9295</v>
      </c>
      <c r="C519">
        <v>468152.1</v>
      </c>
      <c r="D519">
        <v>88.5</v>
      </c>
      <c r="E519" t="s">
        <v>6443</v>
      </c>
      <c r="F519" t="s">
        <v>8073</v>
      </c>
      <c r="G519">
        <v>33.74</v>
      </c>
      <c r="H519">
        <v>47.79</v>
      </c>
      <c r="I519">
        <v>51.03</v>
      </c>
    </row>
    <row r="520" spans="1:9" x14ac:dyDescent="0.3">
      <c r="A520" s="122" t="s">
        <v>3962</v>
      </c>
      <c r="B520" t="s">
        <v>9296</v>
      </c>
      <c r="C520">
        <v>338085.26</v>
      </c>
      <c r="D520">
        <v>110</v>
      </c>
      <c r="E520" t="s">
        <v>6443</v>
      </c>
      <c r="F520" t="s">
        <v>8074</v>
      </c>
      <c r="G520">
        <v>34.54</v>
      </c>
      <c r="H520">
        <v>46.75</v>
      </c>
      <c r="I520">
        <v>49.85</v>
      </c>
    </row>
    <row r="521" spans="1:9" x14ac:dyDescent="0.3">
      <c r="A521" s="122" t="s">
        <v>3701</v>
      </c>
      <c r="B521" t="s">
        <v>9297</v>
      </c>
      <c r="C521">
        <v>1057787.3999999999</v>
      </c>
      <c r="D521">
        <v>44.4</v>
      </c>
      <c r="E521" t="s">
        <v>6443</v>
      </c>
      <c r="F521" t="s">
        <v>8075</v>
      </c>
      <c r="G521">
        <v>13.48</v>
      </c>
      <c r="H521">
        <v>17.52</v>
      </c>
      <c r="I521">
        <v>30.81</v>
      </c>
    </row>
    <row r="522" spans="1:9" x14ac:dyDescent="0.3">
      <c r="A522" s="122" t="s">
        <v>7259</v>
      </c>
      <c r="B522" t="s">
        <v>9298</v>
      </c>
      <c r="C522">
        <v>196180</v>
      </c>
      <c r="D522">
        <v>67.900000000000006</v>
      </c>
      <c r="E522" t="s">
        <v>6443</v>
      </c>
      <c r="F522" t="s">
        <v>5168</v>
      </c>
      <c r="G522">
        <v>23.69</v>
      </c>
      <c r="H522">
        <v>26.85</v>
      </c>
      <c r="I522">
        <v>31.7</v>
      </c>
    </row>
    <row r="523" spans="1:9" x14ac:dyDescent="0.3">
      <c r="A523" s="122" t="s">
        <v>5078</v>
      </c>
      <c r="B523" t="s">
        <v>9299</v>
      </c>
      <c r="C523">
        <v>266938.61</v>
      </c>
      <c r="D523">
        <v>201</v>
      </c>
      <c r="E523" t="s">
        <v>6443</v>
      </c>
      <c r="F523" t="s">
        <v>8076</v>
      </c>
      <c r="G523">
        <v>10.51</v>
      </c>
      <c r="H523">
        <v>12.23</v>
      </c>
      <c r="I523">
        <v>18.75</v>
      </c>
    </row>
    <row r="524" spans="1:9" x14ac:dyDescent="0.3">
      <c r="A524" s="122" t="s">
        <v>5257</v>
      </c>
      <c r="B524" t="s">
        <v>9300</v>
      </c>
      <c r="C524">
        <v>666447.96</v>
      </c>
      <c r="D524">
        <v>188</v>
      </c>
      <c r="E524" t="s">
        <v>6443</v>
      </c>
      <c r="F524" t="s">
        <v>8068</v>
      </c>
      <c r="G524">
        <v>26.13</v>
      </c>
      <c r="H524">
        <v>31.91</v>
      </c>
      <c r="I524">
        <v>32.11</v>
      </c>
    </row>
    <row r="525" spans="1:9" x14ac:dyDescent="0.3">
      <c r="A525" s="122" t="s">
        <v>5079</v>
      </c>
      <c r="B525" t="s">
        <v>9301</v>
      </c>
      <c r="C525">
        <v>468670</v>
      </c>
      <c r="D525">
        <v>89.5</v>
      </c>
      <c r="E525" t="s">
        <v>6443</v>
      </c>
      <c r="F525" t="s">
        <v>8077</v>
      </c>
      <c r="G525">
        <v>18.14</v>
      </c>
      <c r="H525">
        <v>22.3</v>
      </c>
      <c r="I525">
        <v>28.52</v>
      </c>
    </row>
    <row r="526" spans="1:9" x14ac:dyDescent="0.3">
      <c r="A526" s="122" t="s">
        <v>5080</v>
      </c>
      <c r="B526" t="s">
        <v>9302</v>
      </c>
      <c r="C526">
        <v>364293.05</v>
      </c>
      <c r="D526">
        <v>112.5</v>
      </c>
      <c r="E526" t="s">
        <v>6443</v>
      </c>
      <c r="F526" t="s">
        <v>5003</v>
      </c>
      <c r="G526">
        <v>36.92</v>
      </c>
      <c r="H526">
        <v>32.07</v>
      </c>
      <c r="I526">
        <v>39.78</v>
      </c>
    </row>
    <row r="527" spans="1:9" x14ac:dyDescent="0.3">
      <c r="A527" s="122" t="s">
        <v>6016</v>
      </c>
      <c r="B527" t="s">
        <v>9303</v>
      </c>
      <c r="C527">
        <v>245975.84</v>
      </c>
      <c r="D527">
        <v>91.9</v>
      </c>
      <c r="E527" t="s">
        <v>6443</v>
      </c>
      <c r="F527" t="s">
        <v>5168</v>
      </c>
      <c r="G527">
        <v>36.71</v>
      </c>
      <c r="H527">
        <v>40.94</v>
      </c>
      <c r="I527">
        <v>40.43</v>
      </c>
    </row>
    <row r="528" spans="1:9" x14ac:dyDescent="0.3">
      <c r="A528" s="122" t="s">
        <v>6942</v>
      </c>
      <c r="B528" t="s">
        <v>9304</v>
      </c>
      <c r="C528">
        <v>1125000</v>
      </c>
      <c r="D528">
        <v>81.8</v>
      </c>
      <c r="E528" t="s">
        <v>6444</v>
      </c>
      <c r="F528" t="s">
        <v>8078</v>
      </c>
      <c r="G528">
        <v>25.9</v>
      </c>
      <c r="H528">
        <v>21.66</v>
      </c>
      <c r="I528">
        <v>28.6</v>
      </c>
    </row>
    <row r="529" spans="1:9" x14ac:dyDescent="0.3">
      <c r="A529" s="122" t="s">
        <v>532</v>
      </c>
      <c r="B529" t="s">
        <v>2083</v>
      </c>
      <c r="C529">
        <v>117660462.53</v>
      </c>
      <c r="D529">
        <v>19.95</v>
      </c>
      <c r="E529" t="s">
        <v>1528</v>
      </c>
      <c r="F529" t="s">
        <v>8595</v>
      </c>
      <c r="G529">
        <v>12.2</v>
      </c>
      <c r="H529">
        <v>11.81</v>
      </c>
      <c r="I529">
        <v>17.07</v>
      </c>
    </row>
    <row r="530" spans="1:9" x14ac:dyDescent="0.3">
      <c r="A530" s="122" t="s">
        <v>533</v>
      </c>
      <c r="B530" t="s">
        <v>4437</v>
      </c>
      <c r="C530">
        <v>59216259.210000001</v>
      </c>
      <c r="D530">
        <v>21.75</v>
      </c>
      <c r="E530" t="s">
        <v>1528</v>
      </c>
      <c r="F530" t="s">
        <v>8596</v>
      </c>
      <c r="G530">
        <v>17.04</v>
      </c>
      <c r="H530">
        <v>15.95</v>
      </c>
      <c r="I530">
        <v>23.76</v>
      </c>
    </row>
    <row r="531" spans="1:9" x14ac:dyDescent="0.3">
      <c r="A531" s="122" t="s">
        <v>534</v>
      </c>
      <c r="B531" t="s">
        <v>9305</v>
      </c>
      <c r="C531">
        <v>2236080</v>
      </c>
      <c r="D531">
        <v>26.45</v>
      </c>
      <c r="E531" t="s">
        <v>1528</v>
      </c>
      <c r="F531" t="s">
        <v>8079</v>
      </c>
      <c r="G531">
        <v>11.91</v>
      </c>
      <c r="H531">
        <v>16.09</v>
      </c>
      <c r="I531">
        <v>24.8</v>
      </c>
    </row>
    <row r="532" spans="1:9" x14ac:dyDescent="0.3">
      <c r="A532" s="122" t="s">
        <v>535</v>
      </c>
      <c r="B532" t="s">
        <v>9306</v>
      </c>
      <c r="C532">
        <v>13429600</v>
      </c>
      <c r="D532">
        <v>16.600000000000001</v>
      </c>
      <c r="E532" t="s">
        <v>1528</v>
      </c>
      <c r="F532" t="s">
        <v>8597</v>
      </c>
      <c r="G532">
        <v>13.98</v>
      </c>
      <c r="H532">
        <v>12.05</v>
      </c>
      <c r="I532">
        <v>13.42</v>
      </c>
    </row>
    <row r="533" spans="1:9" x14ac:dyDescent="0.3">
      <c r="A533" s="122" t="s">
        <v>536</v>
      </c>
      <c r="B533" t="s">
        <v>9307</v>
      </c>
      <c r="C533">
        <v>2535402.7999999998</v>
      </c>
      <c r="E533" t="s">
        <v>1528</v>
      </c>
      <c r="F533" t="s">
        <v>8080</v>
      </c>
    </row>
    <row r="534" spans="1:9" x14ac:dyDescent="0.3">
      <c r="A534" s="122" t="s">
        <v>537</v>
      </c>
      <c r="B534" t="s">
        <v>9308</v>
      </c>
      <c r="C534">
        <v>97180618.489999995</v>
      </c>
      <c r="D534">
        <v>15.45</v>
      </c>
      <c r="E534" t="s">
        <v>1528</v>
      </c>
      <c r="F534" t="s">
        <v>8598</v>
      </c>
      <c r="G534">
        <v>10.66</v>
      </c>
      <c r="H534">
        <v>11.92</v>
      </c>
      <c r="I534">
        <v>21.79</v>
      </c>
    </row>
    <row r="535" spans="1:9" x14ac:dyDescent="0.3">
      <c r="A535" s="122" t="s">
        <v>538</v>
      </c>
      <c r="B535" t="s">
        <v>9309</v>
      </c>
      <c r="C535">
        <v>18799169.850000001</v>
      </c>
      <c r="D535">
        <v>12.35</v>
      </c>
      <c r="E535" t="s">
        <v>1528</v>
      </c>
      <c r="F535" t="s">
        <v>8599</v>
      </c>
      <c r="G535">
        <v>9.9600000000000009</v>
      </c>
      <c r="H535">
        <v>11.34</v>
      </c>
      <c r="I535">
        <v>19.84</v>
      </c>
    </row>
    <row r="536" spans="1:9" x14ac:dyDescent="0.3">
      <c r="A536" s="122" t="s">
        <v>539</v>
      </c>
      <c r="B536" t="s">
        <v>9310</v>
      </c>
      <c r="C536">
        <v>45405517.789999999</v>
      </c>
      <c r="D536">
        <v>19.100000000000001</v>
      </c>
      <c r="E536" t="s">
        <v>1528</v>
      </c>
      <c r="F536" t="s">
        <v>8600</v>
      </c>
      <c r="G536">
        <v>18.079999999999998</v>
      </c>
      <c r="H536">
        <v>17.02</v>
      </c>
      <c r="I536">
        <v>22.92</v>
      </c>
    </row>
    <row r="537" spans="1:9" x14ac:dyDescent="0.3">
      <c r="A537" s="122" t="s">
        <v>540</v>
      </c>
      <c r="B537" t="s">
        <v>4363</v>
      </c>
      <c r="C537">
        <v>43822847.310000002</v>
      </c>
      <c r="D537">
        <v>12.75</v>
      </c>
      <c r="E537" t="s">
        <v>1528</v>
      </c>
      <c r="F537" t="s">
        <v>8601</v>
      </c>
      <c r="G537">
        <v>10.49</v>
      </c>
      <c r="H537">
        <v>12.05</v>
      </c>
      <c r="I537">
        <v>20.52</v>
      </c>
    </row>
    <row r="538" spans="1:9" x14ac:dyDescent="0.3">
      <c r="A538" s="122" t="s">
        <v>541</v>
      </c>
      <c r="B538" t="s">
        <v>1996</v>
      </c>
      <c r="C538">
        <v>19576093.489999998</v>
      </c>
      <c r="D538">
        <v>13.15</v>
      </c>
      <c r="E538" t="s">
        <v>1528</v>
      </c>
      <c r="F538" t="s">
        <v>8602</v>
      </c>
      <c r="G538">
        <v>9.49</v>
      </c>
      <c r="H538">
        <v>17.309999999999999</v>
      </c>
      <c r="I538">
        <v>24</v>
      </c>
    </row>
    <row r="539" spans="1:9" x14ac:dyDescent="0.3">
      <c r="A539" s="122" t="s">
        <v>542</v>
      </c>
      <c r="B539" t="s">
        <v>9311</v>
      </c>
      <c r="C539">
        <v>3159633</v>
      </c>
      <c r="D539">
        <v>114</v>
      </c>
      <c r="E539" t="s">
        <v>1528</v>
      </c>
      <c r="F539" t="s">
        <v>4544</v>
      </c>
      <c r="G539">
        <v>24.93</v>
      </c>
      <c r="H539">
        <v>20.93</v>
      </c>
      <c r="I539">
        <v>28.24</v>
      </c>
    </row>
    <row r="540" spans="1:9" x14ac:dyDescent="0.3">
      <c r="A540" s="122" t="s">
        <v>543</v>
      </c>
      <c r="B540" t="s">
        <v>9312</v>
      </c>
      <c r="C540">
        <v>8003887.5</v>
      </c>
      <c r="D540">
        <v>24.65</v>
      </c>
      <c r="E540" t="s">
        <v>1528</v>
      </c>
      <c r="F540" t="s">
        <v>8081</v>
      </c>
      <c r="G540">
        <v>12.44</v>
      </c>
      <c r="H540">
        <v>13.93</v>
      </c>
      <c r="I540">
        <v>21.04</v>
      </c>
    </row>
    <row r="541" spans="1:9" x14ac:dyDescent="0.3">
      <c r="A541" s="122" t="s">
        <v>544</v>
      </c>
      <c r="B541" t="s">
        <v>9313</v>
      </c>
      <c r="C541">
        <v>3011637.84</v>
      </c>
      <c r="D541">
        <v>26.3</v>
      </c>
      <c r="E541" t="s">
        <v>1528</v>
      </c>
      <c r="F541" t="s">
        <v>4544</v>
      </c>
      <c r="G541">
        <v>12.69</v>
      </c>
      <c r="H541">
        <v>15.35</v>
      </c>
      <c r="I541">
        <v>26.84</v>
      </c>
    </row>
    <row r="542" spans="1:9" x14ac:dyDescent="0.3">
      <c r="A542" s="122" t="s">
        <v>545</v>
      </c>
      <c r="B542" t="s">
        <v>1964</v>
      </c>
      <c r="C542">
        <v>16014144.779999999</v>
      </c>
      <c r="D542">
        <v>24.25</v>
      </c>
      <c r="E542" t="s">
        <v>1528</v>
      </c>
      <c r="F542" t="s">
        <v>8603</v>
      </c>
      <c r="G542">
        <v>18.47</v>
      </c>
      <c r="H542">
        <v>18.649999999999999</v>
      </c>
      <c r="I542">
        <v>26.86</v>
      </c>
    </row>
    <row r="543" spans="1:9" x14ac:dyDescent="0.3">
      <c r="A543" s="122" t="s">
        <v>546</v>
      </c>
      <c r="B543" t="s">
        <v>9314</v>
      </c>
      <c r="C543">
        <v>56995010.439999998</v>
      </c>
      <c r="D543">
        <v>7.17</v>
      </c>
      <c r="E543" t="s">
        <v>1528</v>
      </c>
      <c r="F543" t="s">
        <v>8715</v>
      </c>
      <c r="G543">
        <v>44.62</v>
      </c>
      <c r="H543">
        <v>35.619999999999997</v>
      </c>
      <c r="I543">
        <v>35.61</v>
      </c>
    </row>
    <row r="544" spans="1:9" x14ac:dyDescent="0.3">
      <c r="A544" s="122" t="s">
        <v>547</v>
      </c>
      <c r="B544" t="s">
        <v>9315</v>
      </c>
      <c r="C544">
        <v>139169650.88999999</v>
      </c>
      <c r="D544">
        <v>29.55</v>
      </c>
      <c r="E544" t="s">
        <v>1528</v>
      </c>
      <c r="F544" t="s">
        <v>8604</v>
      </c>
      <c r="G544">
        <v>12.8</v>
      </c>
      <c r="H544">
        <v>14.12</v>
      </c>
      <c r="I544">
        <v>19.36</v>
      </c>
    </row>
    <row r="545" spans="1:9" x14ac:dyDescent="0.3">
      <c r="A545" s="122" t="s">
        <v>548</v>
      </c>
      <c r="B545" t="s">
        <v>9316</v>
      </c>
      <c r="C545">
        <v>152657119.05000001</v>
      </c>
      <c r="D545">
        <v>91.8</v>
      </c>
      <c r="E545" t="s">
        <v>1528</v>
      </c>
      <c r="F545" t="s">
        <v>8082</v>
      </c>
      <c r="G545">
        <v>17.510000000000002</v>
      </c>
      <c r="H545">
        <v>22</v>
      </c>
      <c r="I545">
        <v>27.77</v>
      </c>
    </row>
    <row r="546" spans="1:9" x14ac:dyDescent="0.3">
      <c r="A546" s="122" t="s">
        <v>549</v>
      </c>
      <c r="B546" t="s">
        <v>9317</v>
      </c>
      <c r="C546">
        <v>162025101.28</v>
      </c>
      <c r="D546">
        <v>64.8</v>
      </c>
      <c r="E546" t="s">
        <v>1528</v>
      </c>
      <c r="F546" t="s">
        <v>8738</v>
      </c>
      <c r="G546">
        <v>15.43</v>
      </c>
      <c r="H546">
        <v>27.12</v>
      </c>
      <c r="I546">
        <v>31.67</v>
      </c>
    </row>
    <row r="547" spans="1:9" x14ac:dyDescent="0.3">
      <c r="A547" s="122" t="s">
        <v>550</v>
      </c>
      <c r="B547" t="s">
        <v>9318</v>
      </c>
      <c r="C547">
        <v>185571755.77000001</v>
      </c>
      <c r="D547">
        <v>16</v>
      </c>
      <c r="E547" t="s">
        <v>1528</v>
      </c>
      <c r="F547" t="s">
        <v>8083</v>
      </c>
      <c r="G547">
        <v>14.26</v>
      </c>
      <c r="H547">
        <v>20.81</v>
      </c>
      <c r="I547">
        <v>28.38</v>
      </c>
    </row>
    <row r="548" spans="1:9" x14ac:dyDescent="0.3">
      <c r="A548" s="122" t="s">
        <v>551</v>
      </c>
      <c r="B548" t="s">
        <v>9319</v>
      </c>
      <c r="C548">
        <v>161740000</v>
      </c>
      <c r="D548">
        <v>30.2</v>
      </c>
      <c r="E548" t="s">
        <v>1528</v>
      </c>
      <c r="F548" t="s">
        <v>8605</v>
      </c>
      <c r="G548">
        <v>19.690000000000001</v>
      </c>
      <c r="H548">
        <v>17.98</v>
      </c>
      <c r="I548">
        <v>22.3</v>
      </c>
    </row>
    <row r="549" spans="1:9" x14ac:dyDescent="0.3">
      <c r="A549" s="122" t="s">
        <v>552</v>
      </c>
      <c r="B549" t="s">
        <v>9320</v>
      </c>
      <c r="C549">
        <v>133311499.45999999</v>
      </c>
      <c r="D549">
        <v>34.299999999999997</v>
      </c>
      <c r="E549" t="s">
        <v>1528</v>
      </c>
      <c r="F549" t="s">
        <v>8739</v>
      </c>
      <c r="G549">
        <v>13.96</v>
      </c>
      <c r="H549">
        <v>16.45</v>
      </c>
      <c r="I549">
        <v>26.05</v>
      </c>
    </row>
    <row r="550" spans="1:9" x14ac:dyDescent="0.3">
      <c r="A550" s="122" t="s">
        <v>553</v>
      </c>
      <c r="B550" t="s">
        <v>9321</v>
      </c>
      <c r="C550">
        <v>148333782.81999999</v>
      </c>
      <c r="D550">
        <v>40.700000000000003</v>
      </c>
      <c r="E550" t="s">
        <v>1528</v>
      </c>
      <c r="F550" t="s">
        <v>8606</v>
      </c>
      <c r="G550">
        <v>12.8</v>
      </c>
      <c r="H550">
        <v>13.61</v>
      </c>
      <c r="I550">
        <v>19.649999999999999</v>
      </c>
    </row>
    <row r="551" spans="1:9" x14ac:dyDescent="0.3">
      <c r="A551" s="122" t="s">
        <v>554</v>
      </c>
      <c r="B551" t="s">
        <v>9322</v>
      </c>
      <c r="C551">
        <v>293574877.81999999</v>
      </c>
      <c r="D551">
        <v>19</v>
      </c>
      <c r="E551" t="s">
        <v>1528</v>
      </c>
      <c r="F551" t="s">
        <v>8082</v>
      </c>
      <c r="G551">
        <v>17.14</v>
      </c>
      <c r="H551">
        <v>24.49</v>
      </c>
      <c r="I551">
        <v>27.87</v>
      </c>
    </row>
    <row r="552" spans="1:9" x14ac:dyDescent="0.3">
      <c r="A552" s="122" t="s">
        <v>555</v>
      </c>
      <c r="B552" t="s">
        <v>9323</v>
      </c>
      <c r="C552">
        <v>36335634.710000001</v>
      </c>
      <c r="D552">
        <v>15.25</v>
      </c>
      <c r="E552" t="s">
        <v>1528</v>
      </c>
      <c r="F552" t="s">
        <v>8607</v>
      </c>
      <c r="G552">
        <v>18.13</v>
      </c>
      <c r="H552">
        <v>31.28</v>
      </c>
      <c r="I552">
        <v>31.19</v>
      </c>
    </row>
    <row r="553" spans="1:9" x14ac:dyDescent="0.3">
      <c r="A553" s="122" t="s">
        <v>556</v>
      </c>
      <c r="B553" t="s">
        <v>1687</v>
      </c>
      <c r="C553">
        <v>145023222.75</v>
      </c>
      <c r="D553">
        <v>26</v>
      </c>
      <c r="E553" t="s">
        <v>1528</v>
      </c>
      <c r="F553" t="s">
        <v>8608</v>
      </c>
      <c r="G553">
        <v>17.36</v>
      </c>
      <c r="H553">
        <v>17.64</v>
      </c>
      <c r="I553">
        <v>23.85</v>
      </c>
    </row>
    <row r="554" spans="1:9" x14ac:dyDescent="0.3">
      <c r="A554" s="122" t="s">
        <v>557</v>
      </c>
      <c r="B554" t="s">
        <v>9324</v>
      </c>
      <c r="C554">
        <v>201497561.13999999</v>
      </c>
      <c r="D554">
        <v>42</v>
      </c>
      <c r="E554" t="s">
        <v>1528</v>
      </c>
      <c r="F554" t="s">
        <v>8716</v>
      </c>
      <c r="G554">
        <v>13.87</v>
      </c>
      <c r="H554">
        <v>18</v>
      </c>
      <c r="I554">
        <v>24.09</v>
      </c>
    </row>
    <row r="555" spans="1:9" x14ac:dyDescent="0.3">
      <c r="A555" s="122" t="s">
        <v>558</v>
      </c>
      <c r="B555" t="s">
        <v>1881</v>
      </c>
      <c r="C555">
        <v>143794686.5</v>
      </c>
      <c r="D555">
        <v>28.65</v>
      </c>
      <c r="E555" t="s">
        <v>1528</v>
      </c>
      <c r="F555" t="s">
        <v>8609</v>
      </c>
      <c r="G555">
        <v>13.77</v>
      </c>
      <c r="H555">
        <v>12.58</v>
      </c>
      <c r="I555">
        <v>20.63</v>
      </c>
    </row>
    <row r="556" spans="1:9" x14ac:dyDescent="0.3">
      <c r="A556" s="122" t="s">
        <v>3702</v>
      </c>
      <c r="B556" t="s">
        <v>9325</v>
      </c>
      <c r="C556">
        <v>30553578.780000001</v>
      </c>
      <c r="D556">
        <v>9.07</v>
      </c>
      <c r="E556" t="s">
        <v>1528</v>
      </c>
      <c r="F556" t="s">
        <v>8084</v>
      </c>
      <c r="G556">
        <v>5.15</v>
      </c>
      <c r="H556">
        <v>8.0399999999999991</v>
      </c>
      <c r="I556">
        <v>17.38</v>
      </c>
    </row>
    <row r="557" spans="1:9" x14ac:dyDescent="0.3">
      <c r="A557" s="122" t="s">
        <v>559</v>
      </c>
      <c r="B557" t="s">
        <v>9326</v>
      </c>
      <c r="C557">
        <v>730432.83</v>
      </c>
      <c r="D557">
        <v>24.85</v>
      </c>
      <c r="E557" t="s">
        <v>1526</v>
      </c>
      <c r="F557" t="s">
        <v>8085</v>
      </c>
      <c r="G557">
        <v>13.84</v>
      </c>
      <c r="H557">
        <v>20.62</v>
      </c>
      <c r="I557">
        <v>23.18</v>
      </c>
    </row>
    <row r="558" spans="1:9" x14ac:dyDescent="0.3">
      <c r="A558" s="122" t="s">
        <v>560</v>
      </c>
      <c r="B558" t="s">
        <v>9327</v>
      </c>
      <c r="C558">
        <v>14169405.890000001</v>
      </c>
      <c r="D558">
        <v>22</v>
      </c>
      <c r="E558" t="s">
        <v>1526</v>
      </c>
      <c r="F558" t="s">
        <v>8717</v>
      </c>
      <c r="G558">
        <v>14.13</v>
      </c>
      <c r="H558">
        <v>16.68</v>
      </c>
      <c r="I558">
        <v>26.32</v>
      </c>
    </row>
    <row r="559" spans="1:9" x14ac:dyDescent="0.3">
      <c r="A559" s="122" t="s">
        <v>561</v>
      </c>
      <c r="B559" t="s">
        <v>9328</v>
      </c>
      <c r="C559">
        <v>778344.32</v>
      </c>
      <c r="D559">
        <v>17.100000000000001</v>
      </c>
      <c r="E559" t="s">
        <v>1504</v>
      </c>
      <c r="F559" t="s">
        <v>1535</v>
      </c>
      <c r="G559">
        <v>6.88</v>
      </c>
      <c r="H559">
        <v>7.2</v>
      </c>
      <c r="I559">
        <v>15.67</v>
      </c>
    </row>
    <row r="560" spans="1:9" x14ac:dyDescent="0.3">
      <c r="A560" s="122" t="s">
        <v>562</v>
      </c>
      <c r="B560" t="s">
        <v>9329</v>
      </c>
      <c r="C560">
        <v>11103717.029999999</v>
      </c>
      <c r="D560">
        <v>14.75</v>
      </c>
      <c r="E560" t="s">
        <v>1526</v>
      </c>
      <c r="F560" t="s">
        <v>8718</v>
      </c>
      <c r="G560">
        <v>32.71</v>
      </c>
      <c r="H560">
        <v>28.24</v>
      </c>
      <c r="I560">
        <v>34.369999999999997</v>
      </c>
    </row>
    <row r="561" spans="1:9" x14ac:dyDescent="0.3">
      <c r="A561" s="122" t="s">
        <v>563</v>
      </c>
      <c r="B561" t="s">
        <v>9330</v>
      </c>
      <c r="C561">
        <v>2091166.48</v>
      </c>
      <c r="D561">
        <v>13.7</v>
      </c>
      <c r="E561" t="s">
        <v>1526</v>
      </c>
      <c r="F561" t="s">
        <v>8086</v>
      </c>
      <c r="G561">
        <v>11.21</v>
      </c>
      <c r="H561">
        <v>13.37</v>
      </c>
      <c r="I561">
        <v>24.11</v>
      </c>
    </row>
    <row r="562" spans="1:9" x14ac:dyDescent="0.3">
      <c r="A562" s="122" t="s">
        <v>564</v>
      </c>
      <c r="B562" t="s">
        <v>9331</v>
      </c>
      <c r="C562">
        <v>5098875.58</v>
      </c>
      <c r="D562">
        <v>20.5</v>
      </c>
      <c r="E562" t="s">
        <v>1526</v>
      </c>
      <c r="F562" t="s">
        <v>8087</v>
      </c>
      <c r="G562">
        <v>9.2899999999999991</v>
      </c>
      <c r="H562">
        <v>11.04</v>
      </c>
      <c r="I562">
        <v>11.15</v>
      </c>
    </row>
    <row r="563" spans="1:9" x14ac:dyDescent="0.3">
      <c r="A563" s="122" t="s">
        <v>565</v>
      </c>
      <c r="B563" t="s">
        <v>9332</v>
      </c>
      <c r="C563">
        <v>1754030</v>
      </c>
      <c r="D563">
        <v>20.7</v>
      </c>
      <c r="E563" t="s">
        <v>1526</v>
      </c>
      <c r="F563" t="s">
        <v>7442</v>
      </c>
      <c r="G563">
        <v>12.28</v>
      </c>
      <c r="H563">
        <v>18.829999999999998</v>
      </c>
      <c r="I563">
        <v>25.66</v>
      </c>
    </row>
    <row r="564" spans="1:9" x14ac:dyDescent="0.3">
      <c r="A564" s="122" t="s">
        <v>566</v>
      </c>
      <c r="B564" t="s">
        <v>2142</v>
      </c>
      <c r="C564">
        <v>1051259.99</v>
      </c>
      <c r="D564">
        <v>4.97</v>
      </c>
      <c r="E564" t="s">
        <v>1526</v>
      </c>
      <c r="F564" t="s">
        <v>8088</v>
      </c>
      <c r="G564">
        <v>24.24</v>
      </c>
      <c r="H564">
        <v>43.53</v>
      </c>
      <c r="I564">
        <v>47.51</v>
      </c>
    </row>
    <row r="565" spans="1:9" x14ac:dyDescent="0.3">
      <c r="A565" s="122" t="s">
        <v>567</v>
      </c>
      <c r="B565" t="s">
        <v>9333</v>
      </c>
      <c r="C565">
        <v>10396222.550000001</v>
      </c>
      <c r="D565">
        <v>243.5</v>
      </c>
      <c r="E565" t="s">
        <v>1526</v>
      </c>
      <c r="F565" t="s">
        <v>8089</v>
      </c>
      <c r="G565">
        <v>10.4</v>
      </c>
      <c r="H565">
        <v>10.75</v>
      </c>
      <c r="I565">
        <v>16.600000000000001</v>
      </c>
    </row>
    <row r="566" spans="1:9" x14ac:dyDescent="0.3">
      <c r="A566" s="122" t="s">
        <v>568</v>
      </c>
      <c r="B566" t="s">
        <v>1647</v>
      </c>
      <c r="C566">
        <v>7900000</v>
      </c>
      <c r="D566">
        <v>14</v>
      </c>
      <c r="E566" t="s">
        <v>1526</v>
      </c>
      <c r="F566" t="s">
        <v>8090</v>
      </c>
      <c r="G566">
        <v>16.16</v>
      </c>
      <c r="H566">
        <v>26.1</v>
      </c>
      <c r="I566">
        <v>31.81</v>
      </c>
    </row>
    <row r="567" spans="1:9" x14ac:dyDescent="0.3">
      <c r="A567" s="122" t="s">
        <v>569</v>
      </c>
      <c r="B567" t="s">
        <v>9334</v>
      </c>
      <c r="C567">
        <v>11043187.720000001</v>
      </c>
      <c r="D567">
        <v>53.8</v>
      </c>
      <c r="E567" t="s">
        <v>1526</v>
      </c>
      <c r="F567" t="s">
        <v>8091</v>
      </c>
      <c r="G567">
        <v>17.3</v>
      </c>
      <c r="H567">
        <v>26.01</v>
      </c>
      <c r="I567">
        <v>30.84</v>
      </c>
    </row>
    <row r="568" spans="1:9" x14ac:dyDescent="0.3">
      <c r="A568" s="122" t="s">
        <v>570</v>
      </c>
      <c r="B568" t="s">
        <v>9335</v>
      </c>
      <c r="C568">
        <v>646268.78</v>
      </c>
      <c r="D568">
        <v>47.9</v>
      </c>
      <c r="E568" t="s">
        <v>6445</v>
      </c>
      <c r="F568" t="s">
        <v>8092</v>
      </c>
      <c r="G568">
        <v>8.6999999999999993</v>
      </c>
      <c r="H568">
        <v>12.86</v>
      </c>
      <c r="I568">
        <v>20.71</v>
      </c>
    </row>
    <row r="569" spans="1:9" x14ac:dyDescent="0.3">
      <c r="A569" s="122" t="s">
        <v>571</v>
      </c>
      <c r="B569" t="s">
        <v>9336</v>
      </c>
      <c r="C569">
        <v>17402969.82</v>
      </c>
      <c r="D569">
        <v>21.05</v>
      </c>
      <c r="E569" t="s">
        <v>1510</v>
      </c>
      <c r="F569" t="s">
        <v>8093</v>
      </c>
      <c r="G569">
        <v>26.32</v>
      </c>
      <c r="H569">
        <v>39.24</v>
      </c>
      <c r="I569">
        <v>43.82</v>
      </c>
    </row>
    <row r="570" spans="1:9" x14ac:dyDescent="0.3">
      <c r="A570" s="122" t="s">
        <v>572</v>
      </c>
      <c r="B570" t="s">
        <v>9337</v>
      </c>
      <c r="C570">
        <v>520359.34</v>
      </c>
      <c r="D570">
        <v>24.95</v>
      </c>
      <c r="E570" t="s">
        <v>6445</v>
      </c>
      <c r="F570" t="s">
        <v>8094</v>
      </c>
      <c r="G570">
        <v>37.479999999999997</v>
      </c>
      <c r="H570">
        <v>34.6</v>
      </c>
      <c r="I570">
        <v>38.909999999999997</v>
      </c>
    </row>
    <row r="571" spans="1:9" x14ac:dyDescent="0.3">
      <c r="A571" s="122" t="s">
        <v>573</v>
      </c>
      <c r="B571" t="s">
        <v>9338</v>
      </c>
      <c r="C571">
        <v>473896.5</v>
      </c>
      <c r="D571">
        <v>42.4</v>
      </c>
      <c r="E571" t="s">
        <v>1529</v>
      </c>
      <c r="F571" t="s">
        <v>8095</v>
      </c>
      <c r="G571">
        <v>11.95</v>
      </c>
      <c r="H571">
        <v>14.55</v>
      </c>
      <c r="I571">
        <v>18.84</v>
      </c>
    </row>
    <row r="572" spans="1:9" x14ac:dyDescent="0.3">
      <c r="A572" s="122" t="s">
        <v>574</v>
      </c>
      <c r="B572" t="s">
        <v>9339</v>
      </c>
      <c r="C572">
        <v>1094938.3799999999</v>
      </c>
      <c r="D572">
        <v>8.52</v>
      </c>
      <c r="E572" t="s">
        <v>1526</v>
      </c>
      <c r="F572" t="s">
        <v>8096</v>
      </c>
      <c r="G572">
        <v>26.77</v>
      </c>
      <c r="H572">
        <v>29.26</v>
      </c>
      <c r="I572">
        <v>40.700000000000003</v>
      </c>
    </row>
    <row r="573" spans="1:9" x14ac:dyDescent="0.3">
      <c r="A573" s="122" t="s">
        <v>3963</v>
      </c>
      <c r="B573" t="s">
        <v>9340</v>
      </c>
      <c r="C573">
        <v>435419.75</v>
      </c>
      <c r="D573">
        <v>43.6</v>
      </c>
      <c r="E573" t="s">
        <v>6445</v>
      </c>
      <c r="F573" t="s">
        <v>8097</v>
      </c>
      <c r="G573">
        <v>20.79</v>
      </c>
      <c r="H573">
        <v>24.03</v>
      </c>
      <c r="I573">
        <v>36.25</v>
      </c>
    </row>
    <row r="574" spans="1:9" x14ac:dyDescent="0.3">
      <c r="A574" s="122" t="s">
        <v>3964</v>
      </c>
      <c r="B574" t="s">
        <v>9341</v>
      </c>
      <c r="C574">
        <v>455486.65</v>
      </c>
      <c r="D574">
        <v>26</v>
      </c>
      <c r="E574" t="s">
        <v>1526</v>
      </c>
      <c r="F574" t="s">
        <v>8098</v>
      </c>
      <c r="G574">
        <v>38.549999999999997</v>
      </c>
      <c r="H574">
        <v>36.64</v>
      </c>
      <c r="I574">
        <v>39.54</v>
      </c>
    </row>
    <row r="575" spans="1:9" x14ac:dyDescent="0.3">
      <c r="A575" s="122" t="s">
        <v>6943</v>
      </c>
      <c r="B575" t="s">
        <v>9342</v>
      </c>
      <c r="C575">
        <v>153900</v>
      </c>
      <c r="D575">
        <v>47.75</v>
      </c>
      <c r="E575" t="s">
        <v>6445</v>
      </c>
      <c r="F575" t="s">
        <v>8099</v>
      </c>
      <c r="G575">
        <v>52.54</v>
      </c>
      <c r="H575">
        <v>41.31</v>
      </c>
      <c r="I575">
        <v>42.69</v>
      </c>
    </row>
    <row r="576" spans="1:9" x14ac:dyDescent="0.3">
      <c r="A576" s="122" t="s">
        <v>6017</v>
      </c>
      <c r="B576" t="s">
        <v>9343</v>
      </c>
      <c r="C576">
        <v>675000</v>
      </c>
      <c r="D576">
        <v>38.75</v>
      </c>
      <c r="E576" t="s">
        <v>1526</v>
      </c>
      <c r="F576" t="s">
        <v>8100</v>
      </c>
      <c r="G576">
        <v>11.69</v>
      </c>
      <c r="H576">
        <v>14.79</v>
      </c>
      <c r="I576">
        <v>21.95</v>
      </c>
    </row>
    <row r="577" spans="1:9" x14ac:dyDescent="0.3">
      <c r="A577" s="122" t="s">
        <v>6018</v>
      </c>
      <c r="B577" t="s">
        <v>9344</v>
      </c>
      <c r="C577">
        <v>214874.6</v>
      </c>
      <c r="D577">
        <v>84.4</v>
      </c>
      <c r="E577" t="s">
        <v>6445</v>
      </c>
      <c r="F577" t="s">
        <v>8101</v>
      </c>
      <c r="G577">
        <v>12.7</v>
      </c>
      <c r="H577">
        <v>25.57</v>
      </c>
      <c r="I577">
        <v>27.56</v>
      </c>
    </row>
    <row r="578" spans="1:9" x14ac:dyDescent="0.3">
      <c r="A578" s="122" t="s">
        <v>6711</v>
      </c>
      <c r="B578" t="s">
        <v>9345</v>
      </c>
      <c r="C578">
        <v>310000</v>
      </c>
      <c r="D578">
        <v>38.200000000000003</v>
      </c>
      <c r="E578" t="s">
        <v>6445</v>
      </c>
      <c r="F578" t="s">
        <v>8102</v>
      </c>
      <c r="G578">
        <v>43.96</v>
      </c>
      <c r="H578">
        <v>35.15</v>
      </c>
      <c r="I578">
        <v>36.450000000000003</v>
      </c>
    </row>
    <row r="579" spans="1:9" x14ac:dyDescent="0.3">
      <c r="A579" s="122" t="s">
        <v>6712</v>
      </c>
      <c r="B579" t="s">
        <v>9346</v>
      </c>
      <c r="C579">
        <v>306411</v>
      </c>
      <c r="D579">
        <v>71.400000000000006</v>
      </c>
      <c r="E579" t="s">
        <v>6446</v>
      </c>
      <c r="F579" t="s">
        <v>8103</v>
      </c>
      <c r="G579">
        <v>23.11</v>
      </c>
      <c r="H579">
        <v>26.97</v>
      </c>
      <c r="I579">
        <v>33.74</v>
      </c>
    </row>
    <row r="580" spans="1:9" x14ac:dyDescent="0.3">
      <c r="A580" s="122" t="s">
        <v>575</v>
      </c>
      <c r="B580" t="s">
        <v>9347</v>
      </c>
      <c r="C580">
        <v>1020000</v>
      </c>
      <c r="D580">
        <v>22</v>
      </c>
      <c r="E580" t="s">
        <v>1515</v>
      </c>
      <c r="F580" t="s">
        <v>8104</v>
      </c>
      <c r="G580">
        <v>55.51</v>
      </c>
      <c r="H580">
        <v>41.82</v>
      </c>
      <c r="I580">
        <v>43.81</v>
      </c>
    </row>
    <row r="581" spans="1:9" x14ac:dyDescent="0.3">
      <c r="A581" s="122" t="s">
        <v>576</v>
      </c>
      <c r="B581" t="s">
        <v>9348</v>
      </c>
      <c r="C581">
        <v>1556548.9</v>
      </c>
      <c r="D581">
        <v>51.1</v>
      </c>
      <c r="E581" t="s">
        <v>1507</v>
      </c>
      <c r="F581" t="s">
        <v>8105</v>
      </c>
      <c r="G581">
        <v>26.06</v>
      </c>
      <c r="H581">
        <v>29.08</v>
      </c>
      <c r="I581">
        <v>36.869999999999997</v>
      </c>
    </row>
    <row r="582" spans="1:9" x14ac:dyDescent="0.3">
      <c r="A582" s="122" t="s">
        <v>577</v>
      </c>
      <c r="B582" t="s">
        <v>9349</v>
      </c>
      <c r="C582">
        <v>556850.55000000005</v>
      </c>
      <c r="D582">
        <v>114</v>
      </c>
      <c r="E582" t="s">
        <v>1513</v>
      </c>
      <c r="F582" t="s">
        <v>8529</v>
      </c>
      <c r="G582">
        <v>49.64</v>
      </c>
      <c r="H582">
        <v>51.99</v>
      </c>
      <c r="I582">
        <v>49.97</v>
      </c>
    </row>
    <row r="583" spans="1:9" x14ac:dyDescent="0.3">
      <c r="A583" s="122" t="s">
        <v>578</v>
      </c>
      <c r="B583" t="s">
        <v>9350</v>
      </c>
      <c r="C583">
        <v>6203579</v>
      </c>
      <c r="D583">
        <v>142.5</v>
      </c>
      <c r="E583" t="s">
        <v>1515</v>
      </c>
      <c r="F583" t="s">
        <v>6892</v>
      </c>
      <c r="G583">
        <v>37.85</v>
      </c>
      <c r="H583">
        <v>32.04</v>
      </c>
      <c r="I583">
        <v>38.229999999999997</v>
      </c>
    </row>
    <row r="584" spans="1:9" x14ac:dyDescent="0.3">
      <c r="A584" s="122" t="s">
        <v>579</v>
      </c>
      <c r="B584" t="s">
        <v>9351</v>
      </c>
      <c r="C584">
        <v>2861722.38</v>
      </c>
      <c r="D584">
        <v>87.6</v>
      </c>
      <c r="E584" t="s">
        <v>1511</v>
      </c>
      <c r="F584" t="s">
        <v>7422</v>
      </c>
      <c r="G584">
        <v>58.8</v>
      </c>
      <c r="H584">
        <v>51.45</v>
      </c>
      <c r="I584">
        <v>53.38</v>
      </c>
    </row>
    <row r="585" spans="1:9" x14ac:dyDescent="0.3">
      <c r="A585" s="122" t="s">
        <v>580</v>
      </c>
      <c r="B585" t="s">
        <v>9352</v>
      </c>
      <c r="C585">
        <v>1334681.97</v>
      </c>
      <c r="D585">
        <v>2220</v>
      </c>
      <c r="E585" t="s">
        <v>1523</v>
      </c>
      <c r="F585" t="s">
        <v>8106</v>
      </c>
      <c r="G585">
        <v>24.65</v>
      </c>
      <c r="H585">
        <v>27.12</v>
      </c>
      <c r="I585">
        <v>36.17</v>
      </c>
    </row>
    <row r="586" spans="1:9" x14ac:dyDescent="0.3">
      <c r="A586" s="122" t="s">
        <v>581</v>
      </c>
      <c r="B586" t="s">
        <v>9353</v>
      </c>
      <c r="C586">
        <v>2594368.17</v>
      </c>
      <c r="D586">
        <v>90.8</v>
      </c>
      <c r="E586" t="s">
        <v>1524</v>
      </c>
      <c r="F586" t="s">
        <v>8107</v>
      </c>
      <c r="G586">
        <v>25.83</v>
      </c>
      <c r="H586">
        <v>28.01</v>
      </c>
      <c r="I586">
        <v>32.83</v>
      </c>
    </row>
    <row r="587" spans="1:9" x14ac:dyDescent="0.3">
      <c r="A587" s="122" t="s">
        <v>582</v>
      </c>
      <c r="B587" t="s">
        <v>9354</v>
      </c>
      <c r="C587">
        <v>1127192.51</v>
      </c>
      <c r="D587">
        <v>13.9</v>
      </c>
      <c r="E587" t="s">
        <v>1507</v>
      </c>
      <c r="F587" t="s">
        <v>8108</v>
      </c>
      <c r="G587">
        <v>39.450000000000003</v>
      </c>
      <c r="H587">
        <v>44.26</v>
      </c>
      <c r="I587">
        <v>48.94</v>
      </c>
    </row>
    <row r="588" spans="1:9" x14ac:dyDescent="0.3">
      <c r="A588" s="122" t="s">
        <v>583</v>
      </c>
      <c r="B588" t="s">
        <v>9355</v>
      </c>
      <c r="C588">
        <v>2051389.3</v>
      </c>
      <c r="D588">
        <v>129.5</v>
      </c>
      <c r="E588" t="s">
        <v>1515</v>
      </c>
      <c r="F588" t="s">
        <v>8109</v>
      </c>
      <c r="G588">
        <v>41.64</v>
      </c>
      <c r="H588">
        <v>51.18</v>
      </c>
      <c r="I588">
        <v>57.58</v>
      </c>
    </row>
    <row r="589" spans="1:9" x14ac:dyDescent="0.3">
      <c r="A589" s="122" t="s">
        <v>584</v>
      </c>
      <c r="B589" t="s">
        <v>9356</v>
      </c>
      <c r="C589">
        <v>1660351.24</v>
      </c>
      <c r="D589">
        <v>132</v>
      </c>
      <c r="E589" t="s">
        <v>1511</v>
      </c>
      <c r="F589" t="s">
        <v>8110</v>
      </c>
      <c r="G589">
        <v>17.59</v>
      </c>
      <c r="H589">
        <v>23.51</v>
      </c>
      <c r="I589">
        <v>32.25</v>
      </c>
    </row>
    <row r="590" spans="1:9" x14ac:dyDescent="0.3">
      <c r="A590" s="122" t="s">
        <v>585</v>
      </c>
      <c r="B590" t="s">
        <v>9357</v>
      </c>
      <c r="C590">
        <v>1872619.5</v>
      </c>
      <c r="D590">
        <v>60.5</v>
      </c>
      <c r="E590" t="s">
        <v>1507</v>
      </c>
      <c r="F590" t="s">
        <v>8610</v>
      </c>
      <c r="G590">
        <v>28.42</v>
      </c>
      <c r="H590">
        <v>29.33</v>
      </c>
      <c r="I590">
        <v>37.869999999999997</v>
      </c>
    </row>
    <row r="591" spans="1:9" x14ac:dyDescent="0.3">
      <c r="A591" s="122" t="s">
        <v>586</v>
      </c>
      <c r="B591" t="s">
        <v>1690</v>
      </c>
      <c r="C591">
        <v>2885418.19</v>
      </c>
      <c r="D591">
        <v>58.8</v>
      </c>
      <c r="E591" t="s">
        <v>1511</v>
      </c>
      <c r="F591" t="s">
        <v>8111</v>
      </c>
      <c r="G591">
        <v>71.14</v>
      </c>
      <c r="H591">
        <v>62.28</v>
      </c>
      <c r="I591">
        <v>60.77</v>
      </c>
    </row>
    <row r="592" spans="1:9" x14ac:dyDescent="0.3">
      <c r="A592" s="122" t="s">
        <v>587</v>
      </c>
      <c r="B592" t="s">
        <v>9358</v>
      </c>
      <c r="C592">
        <v>3881796.07</v>
      </c>
      <c r="D592">
        <v>1330</v>
      </c>
      <c r="E592" t="s">
        <v>1515</v>
      </c>
      <c r="F592" t="s">
        <v>4545</v>
      </c>
      <c r="G592">
        <v>53.13</v>
      </c>
      <c r="H592">
        <v>47.81</v>
      </c>
      <c r="I592">
        <v>56.76</v>
      </c>
    </row>
    <row r="593" spans="1:9" x14ac:dyDescent="0.3">
      <c r="A593" s="122" t="s">
        <v>588</v>
      </c>
      <c r="B593" t="s">
        <v>9359</v>
      </c>
      <c r="C593">
        <v>753777.15</v>
      </c>
      <c r="D593">
        <v>12.8</v>
      </c>
      <c r="E593" t="s">
        <v>1517</v>
      </c>
      <c r="F593" t="s">
        <v>8112</v>
      </c>
      <c r="G593">
        <v>32.18</v>
      </c>
      <c r="H593">
        <v>42.87</v>
      </c>
      <c r="I593">
        <v>47.62</v>
      </c>
    </row>
    <row r="594" spans="1:9" x14ac:dyDescent="0.3">
      <c r="A594" s="122" t="s">
        <v>589</v>
      </c>
      <c r="B594" t="s">
        <v>1661</v>
      </c>
      <c r="C594">
        <v>2792439.01</v>
      </c>
      <c r="D594">
        <v>152</v>
      </c>
      <c r="E594" t="s">
        <v>1523</v>
      </c>
      <c r="F594" t="s">
        <v>8113</v>
      </c>
      <c r="G594">
        <v>46.78</v>
      </c>
      <c r="H594">
        <v>46.19</v>
      </c>
      <c r="I594">
        <v>54.34</v>
      </c>
    </row>
    <row r="595" spans="1:9" x14ac:dyDescent="0.3">
      <c r="A595" s="122" t="s">
        <v>590</v>
      </c>
      <c r="B595" t="s">
        <v>9360</v>
      </c>
      <c r="C595">
        <v>948900</v>
      </c>
      <c r="D595">
        <v>17.5</v>
      </c>
      <c r="E595" t="s">
        <v>1507</v>
      </c>
      <c r="F595" t="s">
        <v>8114</v>
      </c>
      <c r="G595">
        <v>30.42</v>
      </c>
      <c r="H595">
        <v>32.56</v>
      </c>
      <c r="I595">
        <v>43.26</v>
      </c>
    </row>
    <row r="596" spans="1:9" x14ac:dyDescent="0.3">
      <c r="A596" s="122" t="s">
        <v>591</v>
      </c>
      <c r="B596" t="s">
        <v>9361</v>
      </c>
      <c r="C596">
        <v>1765977.9</v>
      </c>
      <c r="D596">
        <v>68.2</v>
      </c>
      <c r="E596" t="s">
        <v>1515</v>
      </c>
      <c r="F596" t="s">
        <v>8115</v>
      </c>
      <c r="G596">
        <v>24.93</v>
      </c>
      <c r="H596">
        <v>27.48</v>
      </c>
      <c r="I596">
        <v>44.44</v>
      </c>
    </row>
    <row r="597" spans="1:9" x14ac:dyDescent="0.3">
      <c r="A597" s="122" t="s">
        <v>592</v>
      </c>
      <c r="B597" t="s">
        <v>1890</v>
      </c>
      <c r="C597">
        <v>2400690.14</v>
      </c>
      <c r="D597">
        <v>217.5</v>
      </c>
      <c r="E597" t="s">
        <v>1507</v>
      </c>
      <c r="F597" t="s">
        <v>1536</v>
      </c>
      <c r="G597">
        <v>28.39</v>
      </c>
      <c r="H597">
        <v>30.92</v>
      </c>
      <c r="I597">
        <v>40.53</v>
      </c>
    </row>
    <row r="598" spans="1:9" x14ac:dyDescent="0.3">
      <c r="A598" s="122" t="s">
        <v>593</v>
      </c>
      <c r="B598" t="s">
        <v>9362</v>
      </c>
      <c r="C598">
        <v>2771574.96</v>
      </c>
      <c r="D598">
        <v>11.4</v>
      </c>
      <c r="E598" t="s">
        <v>1523</v>
      </c>
      <c r="F598" t="s">
        <v>8116</v>
      </c>
      <c r="G598">
        <v>30.9</v>
      </c>
      <c r="H598">
        <v>28.03</v>
      </c>
      <c r="I598">
        <v>38.01</v>
      </c>
    </row>
    <row r="599" spans="1:9" x14ac:dyDescent="0.3">
      <c r="A599" s="122" t="s">
        <v>594</v>
      </c>
      <c r="B599" t="s">
        <v>9363</v>
      </c>
      <c r="C599">
        <v>567364.4</v>
      </c>
      <c r="D599">
        <v>46.6</v>
      </c>
      <c r="E599" t="s">
        <v>1522</v>
      </c>
      <c r="F599" t="s">
        <v>1537</v>
      </c>
      <c r="G599">
        <v>39.11</v>
      </c>
      <c r="H599">
        <v>36.58</v>
      </c>
      <c r="I599">
        <v>42.22</v>
      </c>
    </row>
    <row r="600" spans="1:9" x14ac:dyDescent="0.3">
      <c r="A600" s="122" t="s">
        <v>595</v>
      </c>
      <c r="B600" t="s">
        <v>9364</v>
      </c>
      <c r="C600">
        <v>1658903.18</v>
      </c>
      <c r="D600">
        <v>115.5</v>
      </c>
      <c r="E600" t="s">
        <v>1507</v>
      </c>
      <c r="F600" t="s">
        <v>8117</v>
      </c>
      <c r="G600">
        <v>31.55</v>
      </c>
      <c r="H600">
        <v>24.29</v>
      </c>
      <c r="I600">
        <v>29.04</v>
      </c>
    </row>
    <row r="601" spans="1:9" x14ac:dyDescent="0.3">
      <c r="A601" s="122" t="s">
        <v>596</v>
      </c>
      <c r="B601" t="s">
        <v>9365</v>
      </c>
      <c r="C601">
        <v>1160645.6100000001</v>
      </c>
      <c r="D601">
        <v>24</v>
      </c>
      <c r="E601" t="s">
        <v>1522</v>
      </c>
      <c r="F601" t="s">
        <v>8118</v>
      </c>
      <c r="G601">
        <v>26.68</v>
      </c>
      <c r="H601">
        <v>37.33</v>
      </c>
      <c r="I601">
        <v>44.9</v>
      </c>
    </row>
    <row r="602" spans="1:9" x14ac:dyDescent="0.3">
      <c r="A602" s="122" t="s">
        <v>597</v>
      </c>
      <c r="B602" t="s">
        <v>9366</v>
      </c>
      <c r="C602">
        <v>2372411.9300000002</v>
      </c>
      <c r="D602">
        <v>35.049999999999997</v>
      </c>
      <c r="E602" t="s">
        <v>1524</v>
      </c>
      <c r="F602" t="s">
        <v>8119</v>
      </c>
      <c r="G602">
        <v>17</v>
      </c>
      <c r="H602">
        <v>18.399999999999999</v>
      </c>
      <c r="I602">
        <v>24.2</v>
      </c>
    </row>
    <row r="603" spans="1:9" x14ac:dyDescent="0.3">
      <c r="A603" s="122" t="s">
        <v>598</v>
      </c>
      <c r="B603" t="s">
        <v>9367</v>
      </c>
      <c r="C603">
        <v>1670052.12</v>
      </c>
      <c r="D603">
        <v>112.5</v>
      </c>
      <c r="E603" t="s">
        <v>1525</v>
      </c>
      <c r="F603" t="s">
        <v>8120</v>
      </c>
      <c r="G603">
        <v>23.38</v>
      </c>
      <c r="H603">
        <v>33.99</v>
      </c>
      <c r="I603">
        <v>42.67</v>
      </c>
    </row>
    <row r="604" spans="1:9" x14ac:dyDescent="0.3">
      <c r="A604" s="122" t="s">
        <v>599</v>
      </c>
      <c r="B604" t="s">
        <v>9368</v>
      </c>
      <c r="C604">
        <v>2362160</v>
      </c>
      <c r="D604">
        <v>157.5</v>
      </c>
      <c r="E604" t="s">
        <v>1517</v>
      </c>
      <c r="F604" t="s">
        <v>8530</v>
      </c>
      <c r="G604">
        <v>48.8</v>
      </c>
      <c r="H604">
        <v>46.3</v>
      </c>
      <c r="I604">
        <v>50.61</v>
      </c>
    </row>
    <row r="605" spans="1:9" x14ac:dyDescent="0.3">
      <c r="A605" s="122" t="s">
        <v>600</v>
      </c>
      <c r="B605" t="s">
        <v>9369</v>
      </c>
      <c r="C605">
        <v>1732032.24</v>
      </c>
      <c r="D605">
        <v>21.05</v>
      </c>
      <c r="E605" t="s">
        <v>1523</v>
      </c>
      <c r="F605" t="s">
        <v>8121</v>
      </c>
      <c r="G605">
        <v>39.340000000000003</v>
      </c>
      <c r="H605">
        <v>34.75</v>
      </c>
      <c r="I605">
        <v>40.03</v>
      </c>
    </row>
    <row r="606" spans="1:9" x14ac:dyDescent="0.3">
      <c r="A606" s="122" t="s">
        <v>601</v>
      </c>
      <c r="B606" t="s">
        <v>9370</v>
      </c>
      <c r="C606">
        <v>1132856.26</v>
      </c>
      <c r="D606">
        <v>96.8</v>
      </c>
      <c r="E606" t="s">
        <v>1507</v>
      </c>
      <c r="F606" t="s">
        <v>8122</v>
      </c>
      <c r="G606">
        <v>47.22</v>
      </c>
      <c r="H606">
        <v>51.35</v>
      </c>
      <c r="I606">
        <v>56.34</v>
      </c>
    </row>
    <row r="607" spans="1:9" x14ac:dyDescent="0.3">
      <c r="A607" s="122" t="s">
        <v>602</v>
      </c>
      <c r="B607" t="s">
        <v>1698</v>
      </c>
      <c r="C607">
        <v>4798785.9000000004</v>
      </c>
      <c r="D607">
        <v>29.95</v>
      </c>
      <c r="E607" t="s">
        <v>1524</v>
      </c>
      <c r="F607" t="s">
        <v>8123</v>
      </c>
      <c r="G607">
        <v>24.98</v>
      </c>
      <c r="H607">
        <v>21.33</v>
      </c>
      <c r="I607">
        <v>26.41</v>
      </c>
    </row>
    <row r="608" spans="1:9" x14ac:dyDescent="0.3">
      <c r="A608" s="122" t="s">
        <v>603</v>
      </c>
      <c r="B608" t="s">
        <v>9371</v>
      </c>
      <c r="C608">
        <v>6085114.6900000004</v>
      </c>
      <c r="D608">
        <v>403</v>
      </c>
      <c r="E608" t="s">
        <v>1511</v>
      </c>
      <c r="F608" t="s">
        <v>8611</v>
      </c>
      <c r="G608">
        <v>20.46</v>
      </c>
      <c r="H608">
        <v>21.97</v>
      </c>
      <c r="I608">
        <v>27.28</v>
      </c>
    </row>
    <row r="609" spans="1:9" x14ac:dyDescent="0.3">
      <c r="A609" s="122" t="s">
        <v>604</v>
      </c>
      <c r="B609" t="s">
        <v>9372</v>
      </c>
      <c r="C609">
        <v>2605503.13</v>
      </c>
      <c r="D609">
        <v>184.5</v>
      </c>
      <c r="E609" t="s">
        <v>1511</v>
      </c>
      <c r="F609" t="s">
        <v>8124</v>
      </c>
      <c r="G609">
        <v>46.58</v>
      </c>
      <c r="H609">
        <v>42.65</v>
      </c>
      <c r="I609">
        <v>49.01</v>
      </c>
    </row>
    <row r="610" spans="1:9" x14ac:dyDescent="0.3">
      <c r="A610" s="122" t="s">
        <v>605</v>
      </c>
      <c r="B610" t="s">
        <v>9373</v>
      </c>
      <c r="C610">
        <v>13040494.01</v>
      </c>
      <c r="D610">
        <v>141.5</v>
      </c>
      <c r="E610" t="s">
        <v>1524</v>
      </c>
      <c r="F610" t="s">
        <v>8125</v>
      </c>
      <c r="G610">
        <v>30.73</v>
      </c>
      <c r="H610">
        <v>32.270000000000003</v>
      </c>
      <c r="I610">
        <v>39.520000000000003</v>
      </c>
    </row>
    <row r="611" spans="1:9" x14ac:dyDescent="0.3">
      <c r="A611" s="122" t="s">
        <v>606</v>
      </c>
      <c r="B611" t="s">
        <v>9374</v>
      </c>
      <c r="C611">
        <v>15296641.970000001</v>
      </c>
      <c r="D611">
        <v>166</v>
      </c>
      <c r="E611" t="s">
        <v>1507</v>
      </c>
      <c r="F611" t="s">
        <v>8126</v>
      </c>
      <c r="G611">
        <v>48.58</v>
      </c>
      <c r="H611">
        <v>51</v>
      </c>
      <c r="I611">
        <v>55.07</v>
      </c>
    </row>
    <row r="612" spans="1:9" x14ac:dyDescent="0.3">
      <c r="A612" s="122" t="s">
        <v>607</v>
      </c>
      <c r="B612" t="s">
        <v>9375</v>
      </c>
      <c r="C612">
        <v>1574076.03</v>
      </c>
      <c r="D612">
        <v>21.05</v>
      </c>
      <c r="E612" t="s">
        <v>1523</v>
      </c>
      <c r="F612" t="s">
        <v>8127</v>
      </c>
      <c r="G612">
        <v>21.08</v>
      </c>
      <c r="H612">
        <v>21.73</v>
      </c>
      <c r="I612">
        <v>32.909999999999997</v>
      </c>
    </row>
    <row r="613" spans="1:9" x14ac:dyDescent="0.3">
      <c r="A613" s="122" t="s">
        <v>608</v>
      </c>
      <c r="B613" t="s">
        <v>9376</v>
      </c>
      <c r="C613">
        <v>630000</v>
      </c>
      <c r="D613">
        <v>63.3</v>
      </c>
      <c r="E613" t="s">
        <v>1504</v>
      </c>
      <c r="F613" t="s">
        <v>8128</v>
      </c>
      <c r="G613">
        <v>41.04</v>
      </c>
      <c r="H613">
        <v>46.33</v>
      </c>
      <c r="I613">
        <v>48.39</v>
      </c>
    </row>
    <row r="614" spans="1:9" x14ac:dyDescent="0.3">
      <c r="A614" s="122" t="s">
        <v>609</v>
      </c>
      <c r="B614" t="s">
        <v>9377</v>
      </c>
      <c r="C614">
        <v>1402236.47</v>
      </c>
      <c r="D614">
        <v>29.65</v>
      </c>
      <c r="E614" t="s">
        <v>1511</v>
      </c>
      <c r="F614" t="s">
        <v>8129</v>
      </c>
      <c r="G614">
        <v>42.98</v>
      </c>
      <c r="H614">
        <v>45.03</v>
      </c>
      <c r="I614">
        <v>50.49</v>
      </c>
    </row>
    <row r="615" spans="1:9" x14ac:dyDescent="0.3">
      <c r="A615" s="122" t="s">
        <v>610</v>
      </c>
      <c r="B615" t="s">
        <v>9378</v>
      </c>
      <c r="C615">
        <v>3429929.71</v>
      </c>
      <c r="D615">
        <v>91.7</v>
      </c>
      <c r="E615" t="s">
        <v>1507</v>
      </c>
      <c r="F615" t="s">
        <v>8130</v>
      </c>
      <c r="G615">
        <v>32.06</v>
      </c>
      <c r="H615">
        <v>28.68</v>
      </c>
      <c r="I615">
        <v>32.5</v>
      </c>
    </row>
    <row r="616" spans="1:9" x14ac:dyDescent="0.3">
      <c r="A616" s="122" t="s">
        <v>611</v>
      </c>
      <c r="B616" t="s">
        <v>1839</v>
      </c>
      <c r="C616">
        <v>389756.34</v>
      </c>
      <c r="D616">
        <v>22.95</v>
      </c>
      <c r="E616" t="s">
        <v>1517</v>
      </c>
      <c r="F616" t="s">
        <v>8131</v>
      </c>
      <c r="G616">
        <v>43.03</v>
      </c>
      <c r="H616">
        <v>38.24</v>
      </c>
      <c r="I616">
        <v>42.11</v>
      </c>
    </row>
    <row r="617" spans="1:9" x14ac:dyDescent="0.3">
      <c r="A617" s="122" t="s">
        <v>612</v>
      </c>
      <c r="B617" t="s">
        <v>9379</v>
      </c>
      <c r="C617">
        <v>5256058.9800000004</v>
      </c>
      <c r="D617">
        <v>329.5</v>
      </c>
      <c r="E617" t="s">
        <v>1507</v>
      </c>
      <c r="F617" t="s">
        <v>8612</v>
      </c>
      <c r="G617">
        <v>35.99</v>
      </c>
      <c r="H617">
        <v>35.69</v>
      </c>
      <c r="I617">
        <v>39.42</v>
      </c>
    </row>
    <row r="618" spans="1:9" x14ac:dyDescent="0.3">
      <c r="A618" s="122" t="s">
        <v>613</v>
      </c>
      <c r="B618" t="s">
        <v>9380</v>
      </c>
      <c r="C618">
        <v>37232618.109999999</v>
      </c>
      <c r="D618">
        <v>111</v>
      </c>
      <c r="E618" t="s">
        <v>1522</v>
      </c>
      <c r="F618" t="s">
        <v>8719</v>
      </c>
      <c r="G618">
        <v>11.85</v>
      </c>
      <c r="H618">
        <v>14.52</v>
      </c>
      <c r="I618">
        <v>15.5</v>
      </c>
    </row>
    <row r="619" spans="1:9" x14ac:dyDescent="0.3">
      <c r="A619" s="122" t="s">
        <v>614</v>
      </c>
      <c r="B619" t="s">
        <v>9381</v>
      </c>
      <c r="C619">
        <v>784480.13</v>
      </c>
      <c r="D619">
        <v>47.55</v>
      </c>
      <c r="E619" t="s">
        <v>1515</v>
      </c>
      <c r="F619" t="s">
        <v>8132</v>
      </c>
      <c r="G619">
        <v>30.14</v>
      </c>
      <c r="H619">
        <v>34.200000000000003</v>
      </c>
      <c r="I619">
        <v>40.81</v>
      </c>
    </row>
    <row r="620" spans="1:9" x14ac:dyDescent="0.3">
      <c r="A620" s="122" t="s">
        <v>615</v>
      </c>
      <c r="B620" t="s">
        <v>1863</v>
      </c>
      <c r="C620">
        <v>2237008.58</v>
      </c>
      <c r="D620">
        <v>19.45</v>
      </c>
      <c r="E620" t="s">
        <v>1522</v>
      </c>
      <c r="F620" t="s">
        <v>8133</v>
      </c>
      <c r="G620">
        <v>51.73</v>
      </c>
      <c r="H620">
        <v>52.26</v>
      </c>
      <c r="I620">
        <v>52.18</v>
      </c>
    </row>
    <row r="621" spans="1:9" x14ac:dyDescent="0.3">
      <c r="A621" s="122" t="s">
        <v>616</v>
      </c>
      <c r="B621" t="s">
        <v>9382</v>
      </c>
      <c r="C621">
        <v>2698297.94</v>
      </c>
      <c r="D621">
        <v>39.200000000000003</v>
      </c>
      <c r="E621" t="s">
        <v>1524</v>
      </c>
      <c r="F621" t="s">
        <v>8134</v>
      </c>
      <c r="G621">
        <v>72.19</v>
      </c>
      <c r="H621">
        <v>57.1</v>
      </c>
      <c r="I621">
        <v>54.7</v>
      </c>
    </row>
    <row r="622" spans="1:9" x14ac:dyDescent="0.3">
      <c r="A622" s="122" t="s">
        <v>617</v>
      </c>
      <c r="B622" t="s">
        <v>9383</v>
      </c>
      <c r="C622">
        <v>8020105.29</v>
      </c>
      <c r="D622">
        <v>6.62</v>
      </c>
      <c r="E622" t="s">
        <v>1523</v>
      </c>
      <c r="F622" t="s">
        <v>8135</v>
      </c>
      <c r="G622">
        <v>37.14</v>
      </c>
      <c r="H622">
        <v>30.48</v>
      </c>
      <c r="I622">
        <v>36.5</v>
      </c>
    </row>
    <row r="623" spans="1:9" x14ac:dyDescent="0.3">
      <c r="A623" s="122" t="s">
        <v>618</v>
      </c>
      <c r="B623" t="s">
        <v>9384</v>
      </c>
      <c r="C623">
        <v>1549844.5</v>
      </c>
      <c r="D623">
        <v>12.15</v>
      </c>
      <c r="E623" t="s">
        <v>1523</v>
      </c>
      <c r="F623" t="s">
        <v>8136</v>
      </c>
      <c r="G623">
        <v>25.53</v>
      </c>
      <c r="H623">
        <v>27.25</v>
      </c>
      <c r="I623">
        <v>36.229999999999997</v>
      </c>
    </row>
    <row r="624" spans="1:9" x14ac:dyDescent="0.3">
      <c r="A624" s="122" t="s">
        <v>619</v>
      </c>
      <c r="B624" t="s">
        <v>9385</v>
      </c>
      <c r="C624">
        <v>1670000</v>
      </c>
      <c r="D624">
        <v>20.2</v>
      </c>
      <c r="E624" t="s">
        <v>1523</v>
      </c>
      <c r="F624" t="s">
        <v>8137</v>
      </c>
      <c r="G624">
        <v>24.9</v>
      </c>
      <c r="H624">
        <v>25.88</v>
      </c>
      <c r="I624">
        <v>36.06</v>
      </c>
    </row>
    <row r="625" spans="1:9" x14ac:dyDescent="0.3">
      <c r="A625" s="122" t="s">
        <v>620</v>
      </c>
      <c r="B625" t="s">
        <v>9386</v>
      </c>
      <c r="C625">
        <v>2352457.71</v>
      </c>
      <c r="D625">
        <v>11.05</v>
      </c>
      <c r="E625" t="s">
        <v>1510</v>
      </c>
      <c r="F625" t="s">
        <v>8138</v>
      </c>
      <c r="G625">
        <v>17.649999999999999</v>
      </c>
      <c r="H625">
        <v>25.36</v>
      </c>
      <c r="I625">
        <v>29.58</v>
      </c>
    </row>
    <row r="626" spans="1:9" x14ac:dyDescent="0.3">
      <c r="A626" s="122" t="s">
        <v>621</v>
      </c>
      <c r="B626" t="s">
        <v>9387</v>
      </c>
      <c r="C626">
        <v>806510.41</v>
      </c>
      <c r="D626">
        <v>23.85</v>
      </c>
      <c r="E626" t="s">
        <v>1503</v>
      </c>
      <c r="F626" t="s">
        <v>8139</v>
      </c>
      <c r="G626">
        <v>27.24</v>
      </c>
      <c r="H626">
        <v>27.41</v>
      </c>
      <c r="I626">
        <v>36.380000000000003</v>
      </c>
    </row>
    <row r="627" spans="1:9" x14ac:dyDescent="0.3">
      <c r="A627" s="122" t="s">
        <v>622</v>
      </c>
      <c r="B627" t="s">
        <v>9388</v>
      </c>
      <c r="C627">
        <v>1149749.18</v>
      </c>
      <c r="D627">
        <v>63.3</v>
      </c>
      <c r="E627" t="s">
        <v>1524</v>
      </c>
      <c r="F627" t="s">
        <v>8140</v>
      </c>
      <c r="G627">
        <v>37.75</v>
      </c>
      <c r="H627">
        <v>42.86</v>
      </c>
      <c r="I627">
        <v>49.57</v>
      </c>
    </row>
    <row r="628" spans="1:9" x14ac:dyDescent="0.3">
      <c r="A628" s="122" t="s">
        <v>623</v>
      </c>
      <c r="B628" t="s">
        <v>9389</v>
      </c>
      <c r="C628">
        <v>4805550.51</v>
      </c>
      <c r="D628">
        <v>19.7</v>
      </c>
      <c r="E628" t="s">
        <v>1510</v>
      </c>
      <c r="F628" t="s">
        <v>8141</v>
      </c>
      <c r="G628">
        <v>29.9</v>
      </c>
      <c r="H628">
        <v>25.98</v>
      </c>
      <c r="I628">
        <v>32.24</v>
      </c>
    </row>
    <row r="629" spans="1:9" x14ac:dyDescent="0.3">
      <c r="A629" s="122" t="s">
        <v>624</v>
      </c>
      <c r="B629" t="s">
        <v>9390</v>
      </c>
      <c r="C629">
        <v>603257.29</v>
      </c>
      <c r="D629">
        <v>12.55</v>
      </c>
      <c r="E629" t="s">
        <v>1515</v>
      </c>
      <c r="F629" t="s">
        <v>8142</v>
      </c>
      <c r="G629">
        <v>37.01</v>
      </c>
      <c r="H629">
        <v>50.87</v>
      </c>
      <c r="I629">
        <v>47.2</v>
      </c>
    </row>
    <row r="630" spans="1:9" x14ac:dyDescent="0.3">
      <c r="A630" s="122" t="s">
        <v>625</v>
      </c>
      <c r="B630" t="s">
        <v>9391</v>
      </c>
      <c r="C630">
        <v>2017227.79</v>
      </c>
      <c r="D630">
        <v>11.75</v>
      </c>
      <c r="E630" t="s">
        <v>1507</v>
      </c>
      <c r="F630" t="s">
        <v>8143</v>
      </c>
      <c r="G630">
        <v>57.52</v>
      </c>
      <c r="H630">
        <v>47.01</v>
      </c>
      <c r="I630">
        <v>48.8</v>
      </c>
    </row>
    <row r="631" spans="1:9" x14ac:dyDescent="0.3">
      <c r="A631" s="122" t="s">
        <v>626</v>
      </c>
      <c r="B631" t="s">
        <v>9392</v>
      </c>
      <c r="C631">
        <v>3072420.25</v>
      </c>
      <c r="D631">
        <v>50.2</v>
      </c>
      <c r="E631" t="s">
        <v>1523</v>
      </c>
      <c r="F631" t="s">
        <v>8144</v>
      </c>
      <c r="G631">
        <v>56.28</v>
      </c>
      <c r="H631">
        <v>47.44</v>
      </c>
      <c r="I631">
        <v>52.47</v>
      </c>
    </row>
    <row r="632" spans="1:9" x14ac:dyDescent="0.3">
      <c r="A632" s="122" t="s">
        <v>627</v>
      </c>
      <c r="B632" t="s">
        <v>1806</v>
      </c>
      <c r="C632">
        <v>1375631.9</v>
      </c>
      <c r="D632">
        <v>22.35</v>
      </c>
      <c r="E632" t="s">
        <v>1515</v>
      </c>
      <c r="F632" t="s">
        <v>8613</v>
      </c>
      <c r="G632">
        <v>52.85</v>
      </c>
      <c r="H632">
        <v>48.36</v>
      </c>
      <c r="I632">
        <v>50.85</v>
      </c>
    </row>
    <row r="633" spans="1:9" x14ac:dyDescent="0.3">
      <c r="A633" s="122" t="s">
        <v>628</v>
      </c>
      <c r="B633" t="s">
        <v>9393</v>
      </c>
      <c r="C633">
        <v>3301774.18</v>
      </c>
      <c r="D633">
        <v>26.75</v>
      </c>
      <c r="E633" t="s">
        <v>1522</v>
      </c>
      <c r="F633" t="s">
        <v>8145</v>
      </c>
      <c r="G633">
        <v>37.19</v>
      </c>
      <c r="H633">
        <v>38.880000000000003</v>
      </c>
      <c r="I633">
        <v>43.47</v>
      </c>
    </row>
    <row r="634" spans="1:9" x14ac:dyDescent="0.3">
      <c r="A634" s="122" t="s">
        <v>629</v>
      </c>
      <c r="B634" t="s">
        <v>9394</v>
      </c>
      <c r="C634">
        <v>130114.51</v>
      </c>
      <c r="D634">
        <v>49.8</v>
      </c>
      <c r="E634" t="s">
        <v>1529</v>
      </c>
      <c r="F634" t="s">
        <v>8146</v>
      </c>
      <c r="G634">
        <v>43.69</v>
      </c>
      <c r="H634">
        <v>46.95</v>
      </c>
      <c r="I634">
        <v>47.85</v>
      </c>
    </row>
    <row r="635" spans="1:9" x14ac:dyDescent="0.3">
      <c r="A635" s="122" t="s">
        <v>630</v>
      </c>
      <c r="B635" t="s">
        <v>9395</v>
      </c>
      <c r="C635">
        <v>830706.12</v>
      </c>
      <c r="D635">
        <v>14.4</v>
      </c>
      <c r="E635" t="s">
        <v>1523</v>
      </c>
      <c r="F635" t="s">
        <v>8147</v>
      </c>
      <c r="G635">
        <v>48.58</v>
      </c>
      <c r="H635">
        <v>45.05</v>
      </c>
      <c r="I635">
        <v>50.27</v>
      </c>
    </row>
    <row r="636" spans="1:9" x14ac:dyDescent="0.3">
      <c r="A636" s="122" t="s">
        <v>631</v>
      </c>
      <c r="B636" t="s">
        <v>9396</v>
      </c>
      <c r="C636">
        <v>200000</v>
      </c>
      <c r="D636">
        <v>18.25</v>
      </c>
      <c r="E636" t="s">
        <v>1517</v>
      </c>
      <c r="F636" t="s">
        <v>8148</v>
      </c>
      <c r="G636">
        <v>34.450000000000003</v>
      </c>
      <c r="H636">
        <v>49.38</v>
      </c>
      <c r="I636">
        <v>54.55</v>
      </c>
    </row>
    <row r="637" spans="1:9" x14ac:dyDescent="0.3">
      <c r="A637" s="122" t="s">
        <v>632</v>
      </c>
      <c r="B637" t="s">
        <v>9397</v>
      </c>
      <c r="C637">
        <v>1100000</v>
      </c>
      <c r="D637">
        <v>24.1</v>
      </c>
      <c r="E637" t="s">
        <v>1515</v>
      </c>
      <c r="F637" t="s">
        <v>8149</v>
      </c>
      <c r="G637">
        <v>53.18</v>
      </c>
      <c r="H637">
        <v>41.09</v>
      </c>
      <c r="I637">
        <v>44.44</v>
      </c>
    </row>
    <row r="638" spans="1:9" x14ac:dyDescent="0.3">
      <c r="A638" s="122" t="s">
        <v>633</v>
      </c>
      <c r="B638" t="s">
        <v>9398</v>
      </c>
      <c r="C638">
        <v>395110.28</v>
      </c>
      <c r="D638">
        <v>34.5</v>
      </c>
      <c r="E638" t="s">
        <v>6447</v>
      </c>
      <c r="F638" t="s">
        <v>8150</v>
      </c>
      <c r="G638">
        <v>38.97</v>
      </c>
      <c r="H638">
        <v>62.64</v>
      </c>
      <c r="I638">
        <v>62.09</v>
      </c>
    </row>
    <row r="639" spans="1:9" x14ac:dyDescent="0.3">
      <c r="A639" s="122" t="s">
        <v>634</v>
      </c>
      <c r="B639" t="s">
        <v>9399</v>
      </c>
      <c r="C639">
        <v>2273910.64</v>
      </c>
      <c r="D639">
        <v>78.099999999999994</v>
      </c>
      <c r="E639" t="s">
        <v>1507</v>
      </c>
      <c r="F639" t="s">
        <v>8151</v>
      </c>
      <c r="G639">
        <v>30.22</v>
      </c>
      <c r="H639">
        <v>30.21</v>
      </c>
      <c r="I639">
        <v>43.39</v>
      </c>
    </row>
    <row r="640" spans="1:9" x14ac:dyDescent="0.3">
      <c r="A640" s="122" t="s">
        <v>3389</v>
      </c>
      <c r="B640" t="s">
        <v>9400</v>
      </c>
      <c r="C640">
        <v>925213.77</v>
      </c>
      <c r="D640">
        <v>481.5</v>
      </c>
      <c r="E640" t="s">
        <v>1522</v>
      </c>
      <c r="F640" t="s">
        <v>8152</v>
      </c>
      <c r="G640">
        <v>66.62</v>
      </c>
      <c r="H640">
        <v>66.55</v>
      </c>
      <c r="I640">
        <v>76.7</v>
      </c>
    </row>
    <row r="641" spans="1:9" x14ac:dyDescent="0.3">
      <c r="A641" s="122" t="s">
        <v>635</v>
      </c>
      <c r="B641" t="s">
        <v>9401</v>
      </c>
      <c r="C641">
        <v>864868.58</v>
      </c>
      <c r="D641">
        <v>32.299999999999997</v>
      </c>
      <c r="E641" t="s">
        <v>1529</v>
      </c>
      <c r="F641" t="s">
        <v>8153</v>
      </c>
      <c r="G641">
        <v>13.93</v>
      </c>
      <c r="H641">
        <v>25.27</v>
      </c>
      <c r="I641">
        <v>32.28</v>
      </c>
    </row>
    <row r="642" spans="1:9" x14ac:dyDescent="0.3">
      <c r="A642" s="122" t="s">
        <v>636</v>
      </c>
      <c r="B642" t="s">
        <v>9402</v>
      </c>
      <c r="C642">
        <v>690192.88</v>
      </c>
      <c r="D642">
        <v>15.05</v>
      </c>
      <c r="E642" t="s">
        <v>6446</v>
      </c>
      <c r="F642" t="s">
        <v>8154</v>
      </c>
      <c r="G642">
        <v>40.6</v>
      </c>
      <c r="H642">
        <v>49.08</v>
      </c>
      <c r="I642">
        <v>55.88</v>
      </c>
    </row>
    <row r="643" spans="1:9" x14ac:dyDescent="0.3">
      <c r="A643" s="122" t="s">
        <v>637</v>
      </c>
      <c r="B643" t="s">
        <v>9403</v>
      </c>
      <c r="C643">
        <v>272710.51</v>
      </c>
      <c r="D643">
        <v>239</v>
      </c>
      <c r="E643" t="s">
        <v>1529</v>
      </c>
      <c r="F643" t="s">
        <v>8155</v>
      </c>
      <c r="G643">
        <v>48.33</v>
      </c>
      <c r="H643">
        <v>45.37</v>
      </c>
      <c r="I643">
        <v>53.78</v>
      </c>
    </row>
    <row r="644" spans="1:9" x14ac:dyDescent="0.3">
      <c r="A644" s="122" t="s">
        <v>638</v>
      </c>
      <c r="B644" t="s">
        <v>9404</v>
      </c>
      <c r="C644">
        <v>1076250.17</v>
      </c>
      <c r="D644">
        <v>81.400000000000006</v>
      </c>
      <c r="E644" t="s">
        <v>1515</v>
      </c>
      <c r="F644" t="s">
        <v>8156</v>
      </c>
      <c r="G644">
        <v>23.7</v>
      </c>
      <c r="H644">
        <v>26.6</v>
      </c>
      <c r="I644">
        <v>40.1</v>
      </c>
    </row>
    <row r="645" spans="1:9" x14ac:dyDescent="0.3">
      <c r="A645" s="122" t="s">
        <v>639</v>
      </c>
      <c r="B645" t="s">
        <v>9405</v>
      </c>
      <c r="C645">
        <v>2875671.5</v>
      </c>
      <c r="D645">
        <v>93.5</v>
      </c>
      <c r="E645" t="s">
        <v>1507</v>
      </c>
      <c r="F645" t="s">
        <v>8157</v>
      </c>
      <c r="G645">
        <v>31.36</v>
      </c>
      <c r="H645">
        <v>35.42</v>
      </c>
      <c r="I645">
        <v>38.74</v>
      </c>
    </row>
    <row r="646" spans="1:9" x14ac:dyDescent="0.3">
      <c r="A646" s="122" t="s">
        <v>640</v>
      </c>
      <c r="B646" t="s">
        <v>9406</v>
      </c>
      <c r="C646">
        <v>1065520.3</v>
      </c>
      <c r="D646">
        <v>14.9</v>
      </c>
      <c r="E646" t="s">
        <v>1507</v>
      </c>
      <c r="F646" t="s">
        <v>8614</v>
      </c>
      <c r="G646">
        <v>31.31</v>
      </c>
      <c r="H646">
        <v>35.51</v>
      </c>
      <c r="I646">
        <v>39.590000000000003</v>
      </c>
    </row>
    <row r="647" spans="1:9" x14ac:dyDescent="0.3">
      <c r="A647" s="122" t="s">
        <v>641</v>
      </c>
      <c r="B647" t="s">
        <v>9407</v>
      </c>
      <c r="C647">
        <v>362888.94</v>
      </c>
      <c r="D647">
        <v>24.9</v>
      </c>
      <c r="E647" t="s">
        <v>1517</v>
      </c>
      <c r="F647" t="s">
        <v>8158</v>
      </c>
      <c r="G647">
        <v>37.42</v>
      </c>
      <c r="H647">
        <v>37.99</v>
      </c>
      <c r="I647">
        <v>43.52</v>
      </c>
    </row>
    <row r="648" spans="1:9" x14ac:dyDescent="0.3">
      <c r="A648" s="122" t="s">
        <v>642</v>
      </c>
      <c r="B648" t="s">
        <v>9408</v>
      </c>
      <c r="C648">
        <v>831170.89</v>
      </c>
      <c r="D648">
        <v>24.8</v>
      </c>
      <c r="E648" t="s">
        <v>1511</v>
      </c>
      <c r="F648" t="s">
        <v>8159</v>
      </c>
      <c r="G648">
        <v>31.47</v>
      </c>
      <c r="H648">
        <v>36.619999999999997</v>
      </c>
      <c r="I648">
        <v>41.24</v>
      </c>
    </row>
    <row r="649" spans="1:9" x14ac:dyDescent="0.3">
      <c r="A649" s="122" t="s">
        <v>643</v>
      </c>
      <c r="B649" t="s">
        <v>9409</v>
      </c>
      <c r="C649">
        <v>146800</v>
      </c>
      <c r="D649">
        <v>27.35</v>
      </c>
      <c r="E649" t="s">
        <v>1522</v>
      </c>
      <c r="F649" t="s">
        <v>8160</v>
      </c>
      <c r="G649">
        <v>56.2</v>
      </c>
      <c r="H649">
        <v>47.2</v>
      </c>
      <c r="I649">
        <v>53.79</v>
      </c>
    </row>
    <row r="650" spans="1:9" x14ac:dyDescent="0.3">
      <c r="A650" s="122" t="s">
        <v>644</v>
      </c>
      <c r="B650" t="s">
        <v>9410</v>
      </c>
      <c r="C650">
        <v>4239403.84</v>
      </c>
      <c r="D650">
        <v>101</v>
      </c>
      <c r="E650" t="s">
        <v>1511</v>
      </c>
      <c r="F650" t="s">
        <v>8161</v>
      </c>
      <c r="G650">
        <v>40.229999999999997</v>
      </c>
      <c r="H650">
        <v>40.81</v>
      </c>
      <c r="I650">
        <v>49.81</v>
      </c>
    </row>
    <row r="651" spans="1:9" x14ac:dyDescent="0.3">
      <c r="A651" s="122" t="s">
        <v>645</v>
      </c>
      <c r="B651" t="s">
        <v>9411</v>
      </c>
      <c r="C651">
        <v>651297.92000000004</v>
      </c>
      <c r="D651">
        <v>24.3</v>
      </c>
      <c r="E651" t="s">
        <v>1507</v>
      </c>
      <c r="F651" t="s">
        <v>8615</v>
      </c>
      <c r="G651">
        <v>12.36</v>
      </c>
      <c r="H651">
        <v>15.42</v>
      </c>
      <c r="I651">
        <v>26.94</v>
      </c>
    </row>
    <row r="652" spans="1:9" x14ac:dyDescent="0.3">
      <c r="A652" s="122" t="s">
        <v>646</v>
      </c>
      <c r="B652" t="s">
        <v>9412</v>
      </c>
      <c r="C652">
        <v>571976.15</v>
      </c>
      <c r="D652">
        <v>11.9</v>
      </c>
      <c r="E652" t="s">
        <v>1507</v>
      </c>
      <c r="F652" t="s">
        <v>8162</v>
      </c>
      <c r="G652">
        <v>22.73</v>
      </c>
      <c r="H652">
        <v>29.9</v>
      </c>
      <c r="I652">
        <v>46.46</v>
      </c>
    </row>
    <row r="653" spans="1:9" x14ac:dyDescent="0.3">
      <c r="A653" s="122" t="s">
        <v>647</v>
      </c>
      <c r="B653" t="s">
        <v>9413</v>
      </c>
      <c r="C653">
        <v>324528.59999999998</v>
      </c>
      <c r="D653">
        <v>33.950000000000003</v>
      </c>
      <c r="E653" t="s">
        <v>1514</v>
      </c>
      <c r="F653" t="s">
        <v>8163</v>
      </c>
      <c r="G653">
        <v>9.9</v>
      </c>
      <c r="H653">
        <v>13.93</v>
      </c>
      <c r="I653">
        <v>17.43</v>
      </c>
    </row>
    <row r="654" spans="1:9" x14ac:dyDescent="0.3">
      <c r="A654" s="122" t="s">
        <v>648</v>
      </c>
      <c r="B654" t="s">
        <v>9414</v>
      </c>
      <c r="C654">
        <v>407648.26</v>
      </c>
      <c r="D654">
        <v>24.85</v>
      </c>
      <c r="E654" t="s">
        <v>1511</v>
      </c>
      <c r="F654" t="s">
        <v>8164</v>
      </c>
      <c r="G654">
        <v>33.78</v>
      </c>
      <c r="H654">
        <v>49.75</v>
      </c>
      <c r="I654">
        <v>51.7</v>
      </c>
    </row>
    <row r="655" spans="1:9" x14ac:dyDescent="0.3">
      <c r="A655" s="122" t="s">
        <v>649</v>
      </c>
      <c r="B655" t="s">
        <v>9415</v>
      </c>
      <c r="C655">
        <v>473174.89</v>
      </c>
      <c r="D655">
        <v>28.9</v>
      </c>
      <c r="E655" t="s">
        <v>1523</v>
      </c>
      <c r="F655" t="s">
        <v>8165</v>
      </c>
      <c r="G655">
        <v>50.2</v>
      </c>
      <c r="H655">
        <v>59.74</v>
      </c>
      <c r="I655">
        <v>67.45</v>
      </c>
    </row>
    <row r="656" spans="1:9" x14ac:dyDescent="0.3">
      <c r="A656" s="122" t="s">
        <v>650</v>
      </c>
      <c r="B656" t="s">
        <v>9416</v>
      </c>
      <c r="C656">
        <v>331907</v>
      </c>
      <c r="D656">
        <v>224.5</v>
      </c>
      <c r="E656" t="s">
        <v>6446</v>
      </c>
      <c r="F656" t="s">
        <v>8166</v>
      </c>
      <c r="G656">
        <v>8.7100000000000009</v>
      </c>
      <c r="H656">
        <v>10.7</v>
      </c>
      <c r="I656">
        <v>16.97</v>
      </c>
    </row>
    <row r="657" spans="1:9" x14ac:dyDescent="0.3">
      <c r="A657" s="122" t="s">
        <v>651</v>
      </c>
      <c r="B657" t="s">
        <v>9417</v>
      </c>
      <c r="C657">
        <v>292160.15000000002</v>
      </c>
      <c r="D657">
        <v>1465</v>
      </c>
      <c r="E657" t="s">
        <v>1517</v>
      </c>
      <c r="F657" t="s">
        <v>8167</v>
      </c>
      <c r="G657">
        <v>62.3</v>
      </c>
      <c r="H657">
        <v>59.74</v>
      </c>
      <c r="I657">
        <v>62.73</v>
      </c>
    </row>
    <row r="658" spans="1:9" x14ac:dyDescent="0.3">
      <c r="A658" s="122" t="s">
        <v>8773</v>
      </c>
      <c r="B658" t="s">
        <v>9418</v>
      </c>
      <c r="C658">
        <v>774934.05</v>
      </c>
      <c r="D658">
        <v>48.4</v>
      </c>
      <c r="E658" t="s">
        <v>1511</v>
      </c>
      <c r="F658" t="s">
        <v>10637</v>
      </c>
    </row>
    <row r="659" spans="1:9" x14ac:dyDescent="0.3">
      <c r="A659" s="122" t="s">
        <v>5081</v>
      </c>
      <c r="B659" t="s">
        <v>9419</v>
      </c>
      <c r="C659">
        <v>503103.63</v>
      </c>
      <c r="D659">
        <v>96.7</v>
      </c>
      <c r="E659" t="s">
        <v>1522</v>
      </c>
      <c r="F659" t="s">
        <v>8168</v>
      </c>
      <c r="G659">
        <v>38.81</v>
      </c>
      <c r="H659">
        <v>33.42</v>
      </c>
      <c r="I659">
        <v>43.28</v>
      </c>
    </row>
    <row r="660" spans="1:9" x14ac:dyDescent="0.3">
      <c r="A660" s="122" t="s">
        <v>652</v>
      </c>
      <c r="B660" t="s">
        <v>9420</v>
      </c>
      <c r="C660">
        <v>752102.28</v>
      </c>
      <c r="D660">
        <v>46.6</v>
      </c>
      <c r="E660" t="s">
        <v>1511</v>
      </c>
      <c r="F660" t="s">
        <v>8169</v>
      </c>
      <c r="G660">
        <v>33.49</v>
      </c>
      <c r="H660">
        <v>39.270000000000003</v>
      </c>
      <c r="I660">
        <v>43.52</v>
      </c>
    </row>
    <row r="661" spans="1:9" x14ac:dyDescent="0.3">
      <c r="A661" s="122" t="s">
        <v>3965</v>
      </c>
      <c r="B661" t="s">
        <v>9421</v>
      </c>
      <c r="C661">
        <v>436868.31</v>
      </c>
      <c r="D661">
        <v>165</v>
      </c>
      <c r="E661" t="s">
        <v>1525</v>
      </c>
      <c r="F661" t="s">
        <v>8170</v>
      </c>
      <c r="G661">
        <v>34.46</v>
      </c>
      <c r="H661">
        <v>47.79</v>
      </c>
      <c r="I661">
        <v>57.45</v>
      </c>
    </row>
    <row r="662" spans="1:9" x14ac:dyDescent="0.3">
      <c r="A662" s="122" t="s">
        <v>653</v>
      </c>
      <c r="B662" t="s">
        <v>9422</v>
      </c>
      <c r="C662">
        <v>2262336.04</v>
      </c>
      <c r="D662">
        <v>37.9</v>
      </c>
      <c r="E662" t="s">
        <v>1523</v>
      </c>
      <c r="F662" t="s">
        <v>8171</v>
      </c>
      <c r="G662">
        <v>50.56</v>
      </c>
      <c r="H662">
        <v>49.19</v>
      </c>
      <c r="I662">
        <v>51.51</v>
      </c>
    </row>
    <row r="663" spans="1:9" x14ac:dyDescent="0.3">
      <c r="A663" s="122" t="s">
        <v>7260</v>
      </c>
      <c r="B663" t="s">
        <v>9423</v>
      </c>
      <c r="C663">
        <v>443770.01</v>
      </c>
      <c r="D663">
        <v>21.2</v>
      </c>
      <c r="E663" t="s">
        <v>1511</v>
      </c>
      <c r="F663" t="s">
        <v>7293</v>
      </c>
      <c r="G663">
        <v>42.34</v>
      </c>
      <c r="H663">
        <v>43.54</v>
      </c>
      <c r="I663">
        <v>44.29</v>
      </c>
    </row>
    <row r="664" spans="1:9" x14ac:dyDescent="0.3">
      <c r="A664" s="122" t="s">
        <v>654</v>
      </c>
      <c r="B664" t="s">
        <v>9424</v>
      </c>
      <c r="C664">
        <v>690162</v>
      </c>
      <c r="D664">
        <v>123.5</v>
      </c>
      <c r="E664" t="s">
        <v>1522</v>
      </c>
      <c r="F664" t="s">
        <v>8172</v>
      </c>
      <c r="G664">
        <v>36.21</v>
      </c>
      <c r="H664">
        <v>35.700000000000003</v>
      </c>
      <c r="I664">
        <v>41.97</v>
      </c>
    </row>
    <row r="665" spans="1:9" x14ac:dyDescent="0.3">
      <c r="A665" s="122" t="s">
        <v>655</v>
      </c>
      <c r="B665" t="s">
        <v>9425</v>
      </c>
      <c r="C665">
        <v>1302411.1200000001</v>
      </c>
      <c r="D665">
        <v>54.4</v>
      </c>
      <c r="E665" t="s">
        <v>1512</v>
      </c>
      <c r="F665" t="s">
        <v>8173</v>
      </c>
      <c r="G665">
        <v>48.23</v>
      </c>
      <c r="H665">
        <v>45.22</v>
      </c>
      <c r="I665">
        <v>55.49</v>
      </c>
    </row>
    <row r="666" spans="1:9" x14ac:dyDescent="0.3">
      <c r="A666" s="122" t="s">
        <v>656</v>
      </c>
      <c r="B666" t="s">
        <v>9426</v>
      </c>
      <c r="C666">
        <v>805407.41</v>
      </c>
      <c r="D666">
        <v>246</v>
      </c>
      <c r="E666" t="s">
        <v>1522</v>
      </c>
      <c r="F666" t="s">
        <v>8174</v>
      </c>
      <c r="G666">
        <v>57.94</v>
      </c>
      <c r="H666">
        <v>48.75</v>
      </c>
      <c r="I666">
        <v>61.64</v>
      </c>
    </row>
    <row r="667" spans="1:9" x14ac:dyDescent="0.3">
      <c r="A667" s="122" t="s">
        <v>657</v>
      </c>
      <c r="B667" t="s">
        <v>9427</v>
      </c>
      <c r="C667">
        <v>860103.64</v>
      </c>
      <c r="D667">
        <v>18.8</v>
      </c>
      <c r="E667" t="s">
        <v>1514</v>
      </c>
      <c r="F667" t="s">
        <v>8175</v>
      </c>
      <c r="G667">
        <v>15.54</v>
      </c>
      <c r="H667">
        <v>15.92</v>
      </c>
      <c r="I667">
        <v>29.75</v>
      </c>
    </row>
    <row r="668" spans="1:9" x14ac:dyDescent="0.3">
      <c r="A668" s="122" t="s">
        <v>658</v>
      </c>
      <c r="B668" t="s">
        <v>9428</v>
      </c>
      <c r="C668">
        <v>883617.87</v>
      </c>
      <c r="D668">
        <v>164.5</v>
      </c>
      <c r="E668" t="s">
        <v>1512</v>
      </c>
      <c r="F668" t="s">
        <v>8176</v>
      </c>
      <c r="G668">
        <v>65.09</v>
      </c>
      <c r="H668">
        <v>65.48</v>
      </c>
      <c r="I668">
        <v>65.94</v>
      </c>
    </row>
    <row r="669" spans="1:9" x14ac:dyDescent="0.3">
      <c r="A669" s="122" t="s">
        <v>6944</v>
      </c>
      <c r="B669" t="s">
        <v>9429</v>
      </c>
      <c r="C669">
        <v>770996.49</v>
      </c>
      <c r="D669">
        <v>44.1</v>
      </c>
      <c r="E669" t="s">
        <v>1523</v>
      </c>
      <c r="F669" t="s">
        <v>8177</v>
      </c>
      <c r="G669">
        <v>29.53</v>
      </c>
      <c r="H669">
        <v>23.91</v>
      </c>
      <c r="I669">
        <v>35.22</v>
      </c>
    </row>
    <row r="670" spans="1:9" x14ac:dyDescent="0.3">
      <c r="A670" s="122" t="s">
        <v>659</v>
      </c>
      <c r="B670" t="s">
        <v>9430</v>
      </c>
      <c r="C670">
        <v>631069.81000000006</v>
      </c>
      <c r="D670">
        <v>98.3</v>
      </c>
      <c r="E670" t="s">
        <v>1511</v>
      </c>
      <c r="F670" t="s">
        <v>8178</v>
      </c>
      <c r="G670">
        <v>35.15</v>
      </c>
      <c r="H670">
        <v>31.58</v>
      </c>
      <c r="I670">
        <v>40.57</v>
      </c>
    </row>
    <row r="671" spans="1:9" x14ac:dyDescent="0.3">
      <c r="A671" s="122" t="s">
        <v>660</v>
      </c>
      <c r="B671" t="s">
        <v>9431</v>
      </c>
      <c r="C671">
        <v>331181.58</v>
      </c>
      <c r="D671">
        <v>51.9</v>
      </c>
      <c r="E671" t="s">
        <v>6445</v>
      </c>
      <c r="F671" t="s">
        <v>8179</v>
      </c>
      <c r="G671">
        <v>46.55</v>
      </c>
      <c r="H671">
        <v>35.46</v>
      </c>
      <c r="I671">
        <v>34.26</v>
      </c>
    </row>
    <row r="672" spans="1:9" x14ac:dyDescent="0.3">
      <c r="A672" s="122" t="s">
        <v>661</v>
      </c>
      <c r="B672" t="s">
        <v>9432</v>
      </c>
      <c r="C672">
        <v>1393067.55</v>
      </c>
      <c r="D672">
        <v>29.55</v>
      </c>
      <c r="E672" t="s">
        <v>1514</v>
      </c>
      <c r="F672" t="s">
        <v>8180</v>
      </c>
      <c r="G672">
        <v>16.170000000000002</v>
      </c>
      <c r="H672">
        <v>23.52</v>
      </c>
      <c r="I672">
        <v>36.26</v>
      </c>
    </row>
    <row r="673" spans="1:9" x14ac:dyDescent="0.3">
      <c r="A673" s="122" t="s">
        <v>4270</v>
      </c>
      <c r="B673" t="s">
        <v>9433</v>
      </c>
      <c r="C673">
        <v>450500</v>
      </c>
      <c r="D673">
        <v>58</v>
      </c>
      <c r="E673" t="s">
        <v>1511</v>
      </c>
      <c r="F673" t="s">
        <v>8181</v>
      </c>
      <c r="G673">
        <v>54.52</v>
      </c>
      <c r="H673">
        <v>42.16</v>
      </c>
      <c r="I673">
        <v>46.96</v>
      </c>
    </row>
    <row r="674" spans="1:9" x14ac:dyDescent="0.3">
      <c r="A674" s="122" t="s">
        <v>662</v>
      </c>
      <c r="B674" t="s">
        <v>9434</v>
      </c>
      <c r="C674">
        <v>1863098.76</v>
      </c>
      <c r="D674">
        <v>27.95</v>
      </c>
      <c r="E674" t="s">
        <v>1510</v>
      </c>
      <c r="F674" t="s">
        <v>8182</v>
      </c>
      <c r="G674">
        <v>26.59</v>
      </c>
      <c r="H674">
        <v>25.88</v>
      </c>
      <c r="I674">
        <v>35.99</v>
      </c>
    </row>
    <row r="675" spans="1:9" x14ac:dyDescent="0.3">
      <c r="A675" s="122" t="s">
        <v>663</v>
      </c>
      <c r="B675" t="s">
        <v>9435</v>
      </c>
      <c r="C675">
        <v>4568348.5999999996</v>
      </c>
      <c r="D675">
        <v>139</v>
      </c>
      <c r="E675" t="s">
        <v>1511</v>
      </c>
      <c r="F675" t="s">
        <v>5263</v>
      </c>
      <c r="G675">
        <v>60.85</v>
      </c>
      <c r="H675">
        <v>52.78</v>
      </c>
      <c r="I675">
        <v>54.78</v>
      </c>
    </row>
    <row r="676" spans="1:9" x14ac:dyDescent="0.3">
      <c r="A676" s="122" t="s">
        <v>664</v>
      </c>
      <c r="B676" t="s">
        <v>9436</v>
      </c>
      <c r="C676">
        <v>435973.81</v>
      </c>
      <c r="D676">
        <v>14.7</v>
      </c>
      <c r="E676" t="s">
        <v>1507</v>
      </c>
      <c r="F676" t="s">
        <v>8183</v>
      </c>
      <c r="G676">
        <v>51.92</v>
      </c>
      <c r="H676">
        <v>50.23</v>
      </c>
      <c r="I676">
        <v>50.53</v>
      </c>
    </row>
    <row r="677" spans="1:9" x14ac:dyDescent="0.3">
      <c r="A677" s="122" t="s">
        <v>665</v>
      </c>
      <c r="B677" t="s">
        <v>9437</v>
      </c>
      <c r="C677">
        <v>675456.31</v>
      </c>
      <c r="D677">
        <v>51.1</v>
      </c>
      <c r="E677" t="s">
        <v>1514</v>
      </c>
      <c r="F677" t="s">
        <v>8184</v>
      </c>
      <c r="G677">
        <v>43.89</v>
      </c>
      <c r="H677">
        <v>63.07</v>
      </c>
      <c r="I677">
        <v>59.67</v>
      </c>
    </row>
    <row r="678" spans="1:9" x14ac:dyDescent="0.3">
      <c r="A678" s="122" t="s">
        <v>666</v>
      </c>
      <c r="B678" t="s">
        <v>9438</v>
      </c>
      <c r="C678">
        <v>589166.21</v>
      </c>
      <c r="D678">
        <v>33.9</v>
      </c>
      <c r="E678" t="s">
        <v>1507</v>
      </c>
      <c r="F678" t="s">
        <v>8185</v>
      </c>
      <c r="G678">
        <v>9.6300000000000008</v>
      </c>
      <c r="H678">
        <v>13.09</v>
      </c>
      <c r="I678">
        <v>26.35</v>
      </c>
    </row>
    <row r="679" spans="1:9" x14ac:dyDescent="0.3">
      <c r="A679" s="122" t="s">
        <v>667</v>
      </c>
      <c r="B679" t="s">
        <v>9439</v>
      </c>
      <c r="C679">
        <v>664221.24</v>
      </c>
      <c r="D679">
        <v>69.5</v>
      </c>
      <c r="E679" t="s">
        <v>1507</v>
      </c>
      <c r="F679" t="s">
        <v>8186</v>
      </c>
      <c r="G679">
        <v>36.57</v>
      </c>
      <c r="H679">
        <v>38.58</v>
      </c>
      <c r="I679">
        <v>49.99</v>
      </c>
    </row>
    <row r="680" spans="1:9" x14ac:dyDescent="0.3">
      <c r="A680" s="122" t="s">
        <v>668</v>
      </c>
      <c r="B680" t="s">
        <v>9440</v>
      </c>
      <c r="C680">
        <v>2353911.89</v>
      </c>
      <c r="D680">
        <v>31.55</v>
      </c>
      <c r="E680" t="s">
        <v>1524</v>
      </c>
      <c r="F680" t="s">
        <v>8187</v>
      </c>
      <c r="G680">
        <v>23.78</v>
      </c>
      <c r="H680">
        <v>22.15</v>
      </c>
      <c r="I680">
        <v>33.11</v>
      </c>
    </row>
    <row r="681" spans="1:9" x14ac:dyDescent="0.3">
      <c r="A681" s="122" t="s">
        <v>669</v>
      </c>
      <c r="B681" t="s">
        <v>9441</v>
      </c>
      <c r="C681">
        <v>1537810.21</v>
      </c>
      <c r="D681">
        <v>319</v>
      </c>
      <c r="E681" t="s">
        <v>1515</v>
      </c>
      <c r="F681" t="s">
        <v>8616</v>
      </c>
      <c r="G681">
        <v>57.4</v>
      </c>
      <c r="H681">
        <v>52.87</v>
      </c>
      <c r="I681">
        <v>58.91</v>
      </c>
    </row>
    <row r="682" spans="1:9" x14ac:dyDescent="0.3">
      <c r="A682" s="122" t="s">
        <v>670</v>
      </c>
      <c r="B682" t="s">
        <v>9442</v>
      </c>
      <c r="C682">
        <v>586855.47</v>
      </c>
      <c r="D682">
        <v>105.5</v>
      </c>
      <c r="E682" t="s">
        <v>1515</v>
      </c>
      <c r="F682" t="s">
        <v>8188</v>
      </c>
      <c r="G682">
        <v>46.97</v>
      </c>
      <c r="H682">
        <v>45.45</v>
      </c>
      <c r="I682">
        <v>55.16</v>
      </c>
    </row>
    <row r="683" spans="1:9" x14ac:dyDescent="0.3">
      <c r="A683" s="122" t="s">
        <v>671</v>
      </c>
      <c r="B683" t="s">
        <v>9443</v>
      </c>
      <c r="C683">
        <v>901042.03</v>
      </c>
      <c r="D683">
        <v>178.5</v>
      </c>
      <c r="E683" t="s">
        <v>1507</v>
      </c>
      <c r="F683" t="s">
        <v>8189</v>
      </c>
      <c r="G683">
        <v>33.74</v>
      </c>
      <c r="H683">
        <v>30.7</v>
      </c>
      <c r="I683">
        <v>37.86</v>
      </c>
    </row>
    <row r="684" spans="1:9" x14ac:dyDescent="0.3">
      <c r="A684" s="122" t="s">
        <v>672</v>
      </c>
      <c r="B684" t="s">
        <v>9444</v>
      </c>
      <c r="C684">
        <v>847248.99</v>
      </c>
      <c r="D684">
        <v>143.5</v>
      </c>
      <c r="E684" t="s">
        <v>1514</v>
      </c>
      <c r="F684" t="s">
        <v>8190</v>
      </c>
      <c r="G684">
        <v>25.33</v>
      </c>
      <c r="H684">
        <v>31.31</v>
      </c>
      <c r="I684">
        <v>37</v>
      </c>
    </row>
    <row r="685" spans="1:9" x14ac:dyDescent="0.3">
      <c r="A685" s="122" t="s">
        <v>673</v>
      </c>
      <c r="B685" t="s">
        <v>9445</v>
      </c>
      <c r="C685">
        <v>711038.8</v>
      </c>
      <c r="D685">
        <v>60.1</v>
      </c>
      <c r="E685" t="s">
        <v>1517</v>
      </c>
      <c r="F685" t="s">
        <v>8191</v>
      </c>
      <c r="G685">
        <v>84.36</v>
      </c>
      <c r="H685">
        <v>83.57</v>
      </c>
      <c r="I685">
        <v>78.349999999999994</v>
      </c>
    </row>
    <row r="686" spans="1:9" x14ac:dyDescent="0.3">
      <c r="A686" s="122" t="s">
        <v>674</v>
      </c>
      <c r="B686" t="s">
        <v>9446</v>
      </c>
      <c r="C686">
        <v>1038783.1</v>
      </c>
      <c r="D686">
        <v>24.3</v>
      </c>
      <c r="E686" t="s">
        <v>1522</v>
      </c>
      <c r="F686" t="s">
        <v>8192</v>
      </c>
      <c r="G686">
        <v>43.13</v>
      </c>
      <c r="H686">
        <v>33.07</v>
      </c>
      <c r="I686">
        <v>37.53</v>
      </c>
    </row>
    <row r="687" spans="1:9" x14ac:dyDescent="0.3">
      <c r="A687" s="122" t="s">
        <v>675</v>
      </c>
      <c r="B687" t="s">
        <v>9447</v>
      </c>
      <c r="C687">
        <v>681726.48</v>
      </c>
      <c r="D687">
        <v>46.7</v>
      </c>
      <c r="E687" t="s">
        <v>1524</v>
      </c>
      <c r="F687" t="s">
        <v>8193</v>
      </c>
      <c r="G687">
        <v>37.700000000000003</v>
      </c>
      <c r="H687">
        <v>36.32</v>
      </c>
      <c r="I687">
        <v>37.46</v>
      </c>
    </row>
    <row r="688" spans="1:9" x14ac:dyDescent="0.3">
      <c r="A688" s="122" t="s">
        <v>676</v>
      </c>
      <c r="B688" t="s">
        <v>9448</v>
      </c>
      <c r="C688">
        <v>644305.73</v>
      </c>
      <c r="D688">
        <v>44.2</v>
      </c>
      <c r="E688" t="s">
        <v>1512</v>
      </c>
      <c r="F688" t="s">
        <v>8194</v>
      </c>
      <c r="G688">
        <v>29.98</v>
      </c>
      <c r="H688">
        <v>27</v>
      </c>
      <c r="I688">
        <v>30.85</v>
      </c>
    </row>
    <row r="689" spans="1:9" x14ac:dyDescent="0.3">
      <c r="A689" s="122" t="s">
        <v>677</v>
      </c>
      <c r="B689" t="s">
        <v>9449</v>
      </c>
      <c r="C689">
        <v>1499488.23</v>
      </c>
      <c r="D689">
        <v>238.5</v>
      </c>
      <c r="E689" t="s">
        <v>1511</v>
      </c>
      <c r="F689" t="s">
        <v>8617</v>
      </c>
      <c r="G689">
        <v>41.08</v>
      </c>
      <c r="H689">
        <v>41.52</v>
      </c>
      <c r="I689">
        <v>49.63</v>
      </c>
    </row>
    <row r="690" spans="1:9" x14ac:dyDescent="0.3">
      <c r="A690" s="122" t="s">
        <v>678</v>
      </c>
      <c r="B690" t="s">
        <v>9450</v>
      </c>
      <c r="C690">
        <v>715114.95</v>
      </c>
      <c r="D690">
        <v>142.5</v>
      </c>
      <c r="E690" t="s">
        <v>1511</v>
      </c>
      <c r="F690" t="s">
        <v>8195</v>
      </c>
      <c r="G690">
        <v>44.34</v>
      </c>
      <c r="H690">
        <v>51.75</v>
      </c>
      <c r="I690">
        <v>57.84</v>
      </c>
    </row>
    <row r="691" spans="1:9" x14ac:dyDescent="0.3">
      <c r="A691" s="122" t="s">
        <v>679</v>
      </c>
      <c r="B691" t="s">
        <v>9451</v>
      </c>
      <c r="C691">
        <v>642630</v>
      </c>
      <c r="D691">
        <v>14.3</v>
      </c>
      <c r="E691" t="s">
        <v>1507</v>
      </c>
      <c r="F691" t="s">
        <v>8196</v>
      </c>
      <c r="G691">
        <v>43.53</v>
      </c>
      <c r="H691">
        <v>49.11</v>
      </c>
      <c r="I691">
        <v>50.14</v>
      </c>
    </row>
    <row r="692" spans="1:9" x14ac:dyDescent="0.3">
      <c r="A692" s="122" t="s">
        <v>680</v>
      </c>
      <c r="B692" t="s">
        <v>9452</v>
      </c>
      <c r="C692">
        <v>860109</v>
      </c>
      <c r="D692">
        <v>48.75</v>
      </c>
      <c r="E692" t="s">
        <v>1523</v>
      </c>
      <c r="F692" t="s">
        <v>8197</v>
      </c>
      <c r="G692">
        <v>69.569999999999993</v>
      </c>
      <c r="H692">
        <v>56.5</v>
      </c>
      <c r="I692">
        <v>59.53</v>
      </c>
    </row>
    <row r="693" spans="1:9" x14ac:dyDescent="0.3">
      <c r="A693" s="122" t="s">
        <v>681</v>
      </c>
      <c r="B693" t="s">
        <v>9453</v>
      </c>
      <c r="C693">
        <v>31804122.5</v>
      </c>
      <c r="D693">
        <v>152.5</v>
      </c>
      <c r="E693" t="s">
        <v>1515</v>
      </c>
      <c r="F693" t="s">
        <v>8618</v>
      </c>
      <c r="G693">
        <v>38.17</v>
      </c>
      <c r="H693">
        <v>35.44</v>
      </c>
      <c r="I693">
        <v>46.29</v>
      </c>
    </row>
    <row r="694" spans="1:9" x14ac:dyDescent="0.3">
      <c r="A694" s="122" t="s">
        <v>682</v>
      </c>
      <c r="B694" t="s">
        <v>9454</v>
      </c>
      <c r="C694">
        <v>465678.65</v>
      </c>
      <c r="D694">
        <v>25.5</v>
      </c>
      <c r="E694" t="s">
        <v>1524</v>
      </c>
      <c r="F694" t="s">
        <v>8198</v>
      </c>
      <c r="G694">
        <v>35.020000000000003</v>
      </c>
      <c r="H694">
        <v>29.5</v>
      </c>
      <c r="I694">
        <v>37.22</v>
      </c>
    </row>
    <row r="695" spans="1:9" x14ac:dyDescent="0.3">
      <c r="A695" s="122" t="s">
        <v>683</v>
      </c>
      <c r="B695" t="s">
        <v>9455</v>
      </c>
      <c r="C695">
        <v>1114746.92</v>
      </c>
      <c r="D695">
        <v>37.200000000000003</v>
      </c>
      <c r="E695" t="s">
        <v>1522</v>
      </c>
      <c r="F695" t="s">
        <v>8199</v>
      </c>
      <c r="G695">
        <v>46.12</v>
      </c>
      <c r="H695">
        <v>45</v>
      </c>
      <c r="I695">
        <v>53.39</v>
      </c>
    </row>
    <row r="696" spans="1:9" x14ac:dyDescent="0.3">
      <c r="A696" s="122" t="s">
        <v>684</v>
      </c>
      <c r="B696" t="s">
        <v>1866</v>
      </c>
      <c r="C696">
        <v>1050006.1299999999</v>
      </c>
      <c r="D696">
        <v>26.1</v>
      </c>
      <c r="E696" t="s">
        <v>1507</v>
      </c>
      <c r="F696" t="s">
        <v>8200</v>
      </c>
      <c r="G696">
        <v>54.18</v>
      </c>
      <c r="H696">
        <v>47.76</v>
      </c>
      <c r="I696">
        <v>46.71</v>
      </c>
    </row>
    <row r="697" spans="1:9" x14ac:dyDescent="0.3">
      <c r="A697" s="122" t="s">
        <v>685</v>
      </c>
      <c r="B697" t="s">
        <v>9456</v>
      </c>
      <c r="C697">
        <v>501957.54</v>
      </c>
      <c r="D697">
        <v>19.05</v>
      </c>
      <c r="E697" t="s">
        <v>6443</v>
      </c>
      <c r="F697" t="s">
        <v>8201</v>
      </c>
      <c r="G697">
        <v>10.91</v>
      </c>
      <c r="H697">
        <v>11.15</v>
      </c>
      <c r="I697">
        <v>20.71</v>
      </c>
    </row>
    <row r="698" spans="1:9" x14ac:dyDescent="0.3">
      <c r="A698" s="122" t="s">
        <v>686</v>
      </c>
      <c r="B698" t="s">
        <v>9457</v>
      </c>
      <c r="C698">
        <v>798235.9</v>
      </c>
      <c r="D698">
        <v>74.8</v>
      </c>
      <c r="E698" t="s">
        <v>1511</v>
      </c>
      <c r="F698" t="s">
        <v>8202</v>
      </c>
      <c r="G698">
        <v>51.23</v>
      </c>
      <c r="H698">
        <v>48.25</v>
      </c>
      <c r="I698">
        <v>51.19</v>
      </c>
    </row>
    <row r="699" spans="1:9" x14ac:dyDescent="0.3">
      <c r="A699" s="122" t="s">
        <v>687</v>
      </c>
      <c r="B699" t="s">
        <v>9458</v>
      </c>
      <c r="C699">
        <v>729659.34</v>
      </c>
      <c r="D699">
        <v>21.3</v>
      </c>
      <c r="E699" t="s">
        <v>1511</v>
      </c>
      <c r="F699" t="s">
        <v>5263</v>
      </c>
      <c r="G699">
        <v>25.96</v>
      </c>
      <c r="H699">
        <v>32.119999999999997</v>
      </c>
      <c r="I699">
        <v>42.88</v>
      </c>
    </row>
    <row r="700" spans="1:9" x14ac:dyDescent="0.3">
      <c r="A700" s="122" t="s">
        <v>688</v>
      </c>
      <c r="B700" t="s">
        <v>9459</v>
      </c>
      <c r="C700">
        <v>3257856.48</v>
      </c>
      <c r="D700">
        <v>189.5</v>
      </c>
      <c r="E700" t="s">
        <v>1511</v>
      </c>
      <c r="F700" t="s">
        <v>8619</v>
      </c>
      <c r="G700">
        <v>47.25</v>
      </c>
      <c r="H700">
        <v>40.42</v>
      </c>
      <c r="I700">
        <v>45.08</v>
      </c>
    </row>
    <row r="701" spans="1:9" x14ac:dyDescent="0.3">
      <c r="A701" s="122" t="s">
        <v>689</v>
      </c>
      <c r="B701" t="s">
        <v>9460</v>
      </c>
      <c r="C701">
        <v>4901700.76</v>
      </c>
      <c r="D701">
        <v>88.8</v>
      </c>
      <c r="E701" t="s">
        <v>1511</v>
      </c>
      <c r="F701" t="s">
        <v>8203</v>
      </c>
      <c r="G701">
        <v>33.19</v>
      </c>
      <c r="H701">
        <v>34.090000000000003</v>
      </c>
      <c r="I701">
        <v>45.03</v>
      </c>
    </row>
    <row r="702" spans="1:9" x14ac:dyDescent="0.3">
      <c r="A702" s="122" t="s">
        <v>690</v>
      </c>
      <c r="B702" t="s">
        <v>9461</v>
      </c>
      <c r="C702">
        <v>1362616.59</v>
      </c>
      <c r="D702">
        <v>94.1</v>
      </c>
      <c r="E702" t="s">
        <v>1511</v>
      </c>
      <c r="F702" t="s">
        <v>8204</v>
      </c>
      <c r="G702">
        <v>26.69</v>
      </c>
      <c r="H702">
        <v>27.94</v>
      </c>
      <c r="I702">
        <v>38.54</v>
      </c>
    </row>
    <row r="703" spans="1:9" x14ac:dyDescent="0.3">
      <c r="A703" s="122" t="s">
        <v>691</v>
      </c>
      <c r="B703" t="s">
        <v>9462</v>
      </c>
      <c r="C703">
        <v>3523143.09</v>
      </c>
      <c r="D703">
        <v>13.8</v>
      </c>
      <c r="E703" t="s">
        <v>1510</v>
      </c>
      <c r="F703" t="s">
        <v>8205</v>
      </c>
      <c r="G703">
        <v>17.489999999999998</v>
      </c>
      <c r="H703">
        <v>17.73</v>
      </c>
      <c r="I703">
        <v>30.23</v>
      </c>
    </row>
    <row r="704" spans="1:9" x14ac:dyDescent="0.3">
      <c r="A704" s="122" t="s">
        <v>692</v>
      </c>
      <c r="B704" t="s">
        <v>9463</v>
      </c>
      <c r="C704">
        <v>347207.96</v>
      </c>
      <c r="D704">
        <v>17.3</v>
      </c>
      <c r="E704" t="s">
        <v>1511</v>
      </c>
      <c r="F704" t="s">
        <v>8206</v>
      </c>
      <c r="G704">
        <v>28.88</v>
      </c>
      <c r="H704">
        <v>29.75</v>
      </c>
      <c r="I704">
        <v>39.43</v>
      </c>
    </row>
    <row r="705" spans="1:9" x14ac:dyDescent="0.3">
      <c r="A705" s="122" t="s">
        <v>693</v>
      </c>
      <c r="B705" t="s">
        <v>9464</v>
      </c>
      <c r="C705">
        <v>611767.89</v>
      </c>
      <c r="D705">
        <v>23.05</v>
      </c>
      <c r="E705" t="s">
        <v>1515</v>
      </c>
      <c r="F705" t="s">
        <v>8207</v>
      </c>
      <c r="G705">
        <v>19.68</v>
      </c>
      <c r="H705">
        <v>31.16</v>
      </c>
      <c r="I705">
        <v>41.42</v>
      </c>
    </row>
    <row r="706" spans="1:9" x14ac:dyDescent="0.3">
      <c r="A706" s="122" t="s">
        <v>694</v>
      </c>
      <c r="B706" t="s">
        <v>9465</v>
      </c>
      <c r="C706">
        <v>697126.66</v>
      </c>
      <c r="D706">
        <v>14.8</v>
      </c>
      <c r="E706" t="s">
        <v>1507</v>
      </c>
      <c r="F706" t="s">
        <v>8208</v>
      </c>
      <c r="G706">
        <v>45.33</v>
      </c>
      <c r="H706">
        <v>38.119999999999997</v>
      </c>
      <c r="I706">
        <v>42.68</v>
      </c>
    </row>
    <row r="707" spans="1:9" x14ac:dyDescent="0.3">
      <c r="A707" s="122" t="s">
        <v>695</v>
      </c>
      <c r="B707" t="s">
        <v>1933</v>
      </c>
      <c r="C707">
        <v>1084824.73</v>
      </c>
      <c r="D707">
        <v>21.45</v>
      </c>
      <c r="E707" t="s">
        <v>1504</v>
      </c>
      <c r="F707" t="s">
        <v>8209</v>
      </c>
      <c r="G707">
        <v>46.97</v>
      </c>
      <c r="H707">
        <v>37.08</v>
      </c>
      <c r="I707">
        <v>44.07</v>
      </c>
    </row>
    <row r="708" spans="1:9" x14ac:dyDescent="0.3">
      <c r="A708" s="122" t="s">
        <v>696</v>
      </c>
      <c r="B708" t="s">
        <v>9466</v>
      </c>
      <c r="C708">
        <v>427353.24</v>
      </c>
      <c r="D708">
        <v>27.2</v>
      </c>
      <c r="E708" t="s">
        <v>1517</v>
      </c>
      <c r="F708" t="s">
        <v>8210</v>
      </c>
      <c r="G708">
        <v>41.09</v>
      </c>
      <c r="H708">
        <v>35.700000000000003</v>
      </c>
      <c r="I708">
        <v>33.97</v>
      </c>
    </row>
    <row r="709" spans="1:9" x14ac:dyDescent="0.3">
      <c r="A709" s="122" t="s">
        <v>697</v>
      </c>
      <c r="B709" t="s">
        <v>9467</v>
      </c>
      <c r="C709">
        <v>439704.83</v>
      </c>
      <c r="D709">
        <v>32.25</v>
      </c>
      <c r="E709" t="s">
        <v>1515</v>
      </c>
      <c r="F709" t="s">
        <v>8211</v>
      </c>
      <c r="G709">
        <v>31.28</v>
      </c>
      <c r="H709">
        <v>49.28</v>
      </c>
      <c r="I709">
        <v>60.28</v>
      </c>
    </row>
    <row r="710" spans="1:9" x14ac:dyDescent="0.3">
      <c r="A710" s="122" t="s">
        <v>698</v>
      </c>
      <c r="B710" t="s">
        <v>9468</v>
      </c>
      <c r="C710">
        <v>160000</v>
      </c>
      <c r="D710">
        <v>17.05</v>
      </c>
      <c r="E710" t="s">
        <v>1507</v>
      </c>
      <c r="F710" t="s">
        <v>8212</v>
      </c>
      <c r="G710">
        <v>31.38</v>
      </c>
      <c r="H710">
        <v>39.92</v>
      </c>
      <c r="I710">
        <v>46.88</v>
      </c>
    </row>
    <row r="711" spans="1:9" x14ac:dyDescent="0.3">
      <c r="A711" s="122" t="s">
        <v>699</v>
      </c>
      <c r="B711" t="s">
        <v>9469</v>
      </c>
      <c r="C711">
        <v>742594.21</v>
      </c>
      <c r="D711">
        <v>112</v>
      </c>
      <c r="E711" t="s">
        <v>1517</v>
      </c>
      <c r="F711" t="s">
        <v>8213</v>
      </c>
      <c r="G711">
        <v>30.33</v>
      </c>
      <c r="H711">
        <v>35.08</v>
      </c>
      <c r="I711">
        <v>42.02</v>
      </c>
    </row>
    <row r="712" spans="1:9" x14ac:dyDescent="0.3">
      <c r="A712" s="122" t="s">
        <v>700</v>
      </c>
      <c r="B712" t="s">
        <v>9470</v>
      </c>
      <c r="C712">
        <v>902150.34</v>
      </c>
      <c r="D712">
        <v>47.85</v>
      </c>
      <c r="E712" t="s">
        <v>1507</v>
      </c>
      <c r="F712" t="s">
        <v>8214</v>
      </c>
      <c r="G712">
        <v>35.94</v>
      </c>
      <c r="H712">
        <v>31.65</v>
      </c>
      <c r="I712">
        <v>36.46</v>
      </c>
    </row>
    <row r="713" spans="1:9" x14ac:dyDescent="0.3">
      <c r="A713" s="122" t="s">
        <v>701</v>
      </c>
      <c r="B713" t="s">
        <v>9471</v>
      </c>
      <c r="C713">
        <v>2818015.6</v>
      </c>
      <c r="D713">
        <v>728</v>
      </c>
      <c r="E713" t="s">
        <v>1529</v>
      </c>
      <c r="F713" t="s">
        <v>8215</v>
      </c>
      <c r="G713">
        <v>24</v>
      </c>
      <c r="H713">
        <v>24.58</v>
      </c>
      <c r="I713">
        <v>34.479999999999997</v>
      </c>
    </row>
    <row r="714" spans="1:9" x14ac:dyDescent="0.3">
      <c r="A714" s="122" t="s">
        <v>702</v>
      </c>
      <c r="B714" t="s">
        <v>1743</v>
      </c>
      <c r="C714">
        <v>1320159.19</v>
      </c>
      <c r="D714">
        <v>41.65</v>
      </c>
      <c r="E714" t="s">
        <v>1507</v>
      </c>
      <c r="F714" t="s">
        <v>8216</v>
      </c>
      <c r="G714">
        <v>55.72</v>
      </c>
      <c r="H714">
        <v>57.42</v>
      </c>
      <c r="I714">
        <v>61.37</v>
      </c>
    </row>
    <row r="715" spans="1:9" x14ac:dyDescent="0.3">
      <c r="A715" s="122" t="s">
        <v>703</v>
      </c>
      <c r="B715" t="s">
        <v>9472</v>
      </c>
      <c r="C715">
        <v>967244.5</v>
      </c>
      <c r="D715">
        <v>22.05</v>
      </c>
      <c r="E715" t="s">
        <v>1507</v>
      </c>
      <c r="F715" t="s">
        <v>8217</v>
      </c>
      <c r="G715">
        <v>37.799999999999997</v>
      </c>
      <c r="H715">
        <v>40.340000000000003</v>
      </c>
      <c r="I715">
        <v>44.66</v>
      </c>
    </row>
    <row r="716" spans="1:9" x14ac:dyDescent="0.3">
      <c r="A716" s="122" t="s">
        <v>704</v>
      </c>
      <c r="B716" t="s">
        <v>9473</v>
      </c>
      <c r="C716">
        <v>360494.45</v>
      </c>
      <c r="D716">
        <v>48.65</v>
      </c>
      <c r="E716" t="s">
        <v>1523</v>
      </c>
      <c r="F716" t="s">
        <v>8218</v>
      </c>
      <c r="G716">
        <v>62.56</v>
      </c>
      <c r="H716">
        <v>75.95</v>
      </c>
      <c r="I716">
        <v>76.040000000000006</v>
      </c>
    </row>
    <row r="717" spans="1:9" x14ac:dyDescent="0.3">
      <c r="A717" s="122" t="s">
        <v>705</v>
      </c>
      <c r="B717" t="s">
        <v>1937</v>
      </c>
      <c r="C717">
        <v>940906.07</v>
      </c>
      <c r="D717">
        <v>45.75</v>
      </c>
      <c r="E717" t="s">
        <v>1517</v>
      </c>
      <c r="F717" t="s">
        <v>8620</v>
      </c>
      <c r="G717">
        <v>27.69</v>
      </c>
      <c r="H717">
        <v>26.9</v>
      </c>
      <c r="I717">
        <v>39.92</v>
      </c>
    </row>
    <row r="718" spans="1:9" x14ac:dyDescent="0.3">
      <c r="A718" s="122" t="s">
        <v>706</v>
      </c>
      <c r="B718" t="s">
        <v>1678</v>
      </c>
      <c r="C718">
        <v>1342374.74</v>
      </c>
      <c r="D718">
        <v>101</v>
      </c>
      <c r="E718" t="s">
        <v>1517</v>
      </c>
      <c r="F718" t="s">
        <v>8219</v>
      </c>
      <c r="G718">
        <v>82.88</v>
      </c>
      <c r="H718">
        <v>66.2</v>
      </c>
      <c r="I718">
        <v>63.27</v>
      </c>
    </row>
    <row r="719" spans="1:9" x14ac:dyDescent="0.3">
      <c r="A719" s="122" t="s">
        <v>707</v>
      </c>
      <c r="B719" t="s">
        <v>9474</v>
      </c>
      <c r="C719">
        <v>506077.02</v>
      </c>
      <c r="D719">
        <v>64.5</v>
      </c>
      <c r="E719" t="s">
        <v>1522</v>
      </c>
      <c r="F719" t="s">
        <v>8220</v>
      </c>
      <c r="G719">
        <v>55.88</v>
      </c>
      <c r="H719">
        <v>43.74</v>
      </c>
      <c r="I719">
        <v>48.63</v>
      </c>
    </row>
    <row r="720" spans="1:9" x14ac:dyDescent="0.3">
      <c r="A720" s="122" t="s">
        <v>708</v>
      </c>
      <c r="B720" t="s">
        <v>9475</v>
      </c>
      <c r="C720">
        <v>600000</v>
      </c>
      <c r="D720">
        <v>15.7</v>
      </c>
      <c r="E720" t="s">
        <v>1507</v>
      </c>
      <c r="F720" t="s">
        <v>5265</v>
      </c>
      <c r="G720">
        <v>21.69</v>
      </c>
      <c r="H720">
        <v>23.15</v>
      </c>
      <c r="I720">
        <v>35.869999999999997</v>
      </c>
    </row>
    <row r="721" spans="1:9" x14ac:dyDescent="0.3">
      <c r="A721" s="122" t="s">
        <v>709</v>
      </c>
      <c r="B721" t="s">
        <v>9476</v>
      </c>
      <c r="C721">
        <v>729217.47</v>
      </c>
      <c r="D721">
        <v>64.8</v>
      </c>
      <c r="E721" t="s">
        <v>1507</v>
      </c>
      <c r="F721" t="s">
        <v>8221</v>
      </c>
      <c r="G721">
        <v>26.73</v>
      </c>
      <c r="H721">
        <v>25.57</v>
      </c>
      <c r="I721">
        <v>33.619999999999997</v>
      </c>
    </row>
    <row r="722" spans="1:9" x14ac:dyDescent="0.3">
      <c r="A722" s="122" t="s">
        <v>710</v>
      </c>
      <c r="B722" t="s">
        <v>9477</v>
      </c>
      <c r="C722">
        <v>1000000</v>
      </c>
      <c r="D722">
        <v>33.9</v>
      </c>
      <c r="E722" t="s">
        <v>1522</v>
      </c>
      <c r="F722" t="s">
        <v>8222</v>
      </c>
      <c r="G722">
        <v>57.26</v>
      </c>
      <c r="H722">
        <v>47.6</v>
      </c>
      <c r="I722">
        <v>44.7</v>
      </c>
    </row>
    <row r="723" spans="1:9" x14ac:dyDescent="0.3">
      <c r="A723" s="122" t="s">
        <v>711</v>
      </c>
      <c r="B723" t="s">
        <v>9478</v>
      </c>
      <c r="C723">
        <v>1626254.55</v>
      </c>
      <c r="D723">
        <v>39.9</v>
      </c>
      <c r="E723" t="s">
        <v>1524</v>
      </c>
      <c r="F723" t="s">
        <v>8223</v>
      </c>
      <c r="G723">
        <v>30.77</v>
      </c>
      <c r="H723">
        <v>39.18</v>
      </c>
      <c r="I723">
        <v>50.33</v>
      </c>
    </row>
    <row r="724" spans="1:9" x14ac:dyDescent="0.3">
      <c r="A724" s="122" t="s">
        <v>712</v>
      </c>
      <c r="B724" t="s">
        <v>9479</v>
      </c>
      <c r="C724">
        <v>2207707.7599999998</v>
      </c>
      <c r="D724">
        <v>16.5</v>
      </c>
      <c r="E724" t="s">
        <v>1504</v>
      </c>
      <c r="F724" t="s">
        <v>8224</v>
      </c>
      <c r="G724">
        <v>59.29</v>
      </c>
      <c r="H724">
        <v>47.3</v>
      </c>
      <c r="I724">
        <v>49.4</v>
      </c>
    </row>
    <row r="725" spans="1:9" x14ac:dyDescent="0.3">
      <c r="A725" s="122" t="s">
        <v>713</v>
      </c>
      <c r="B725" t="s">
        <v>9480</v>
      </c>
      <c r="C725">
        <v>900000</v>
      </c>
      <c r="D725">
        <v>55.3</v>
      </c>
      <c r="E725" t="s">
        <v>1511</v>
      </c>
      <c r="F725" t="s">
        <v>8225</v>
      </c>
      <c r="G725">
        <v>51.53</v>
      </c>
      <c r="H725">
        <v>43.31</v>
      </c>
      <c r="I725">
        <v>44.62</v>
      </c>
    </row>
    <row r="726" spans="1:9" x14ac:dyDescent="0.3">
      <c r="A726" s="122" t="s">
        <v>3390</v>
      </c>
      <c r="B726" t="s">
        <v>9481</v>
      </c>
      <c r="C726">
        <v>531137.68999999994</v>
      </c>
      <c r="D726">
        <v>15.2</v>
      </c>
      <c r="E726" t="s">
        <v>1507</v>
      </c>
      <c r="F726" t="s">
        <v>8226</v>
      </c>
      <c r="G726">
        <v>41.3</v>
      </c>
      <c r="H726">
        <v>42.35</v>
      </c>
      <c r="I726">
        <v>52.78</v>
      </c>
    </row>
    <row r="727" spans="1:9" x14ac:dyDescent="0.3">
      <c r="A727" s="122" t="s">
        <v>714</v>
      </c>
      <c r="B727" t="s">
        <v>9482</v>
      </c>
      <c r="C727">
        <v>1215821.57</v>
      </c>
      <c r="D727">
        <v>13.05</v>
      </c>
      <c r="E727" t="s">
        <v>1507</v>
      </c>
      <c r="F727" t="s">
        <v>8227</v>
      </c>
      <c r="G727">
        <v>45.47</v>
      </c>
      <c r="H727">
        <v>41.03</v>
      </c>
      <c r="I727">
        <v>45.04</v>
      </c>
    </row>
    <row r="728" spans="1:9" x14ac:dyDescent="0.3">
      <c r="A728" s="122" t="s">
        <v>715</v>
      </c>
      <c r="B728" t="s">
        <v>1734</v>
      </c>
      <c r="C728">
        <v>939523.94</v>
      </c>
      <c r="D728">
        <v>41.7</v>
      </c>
      <c r="E728" t="s">
        <v>1515</v>
      </c>
      <c r="F728" t="s">
        <v>8228</v>
      </c>
      <c r="G728">
        <v>67.67</v>
      </c>
      <c r="H728">
        <v>57.98</v>
      </c>
      <c r="I728">
        <v>63.07</v>
      </c>
    </row>
    <row r="729" spans="1:9" x14ac:dyDescent="0.3">
      <c r="A729" s="122" t="s">
        <v>716</v>
      </c>
      <c r="B729" t="s">
        <v>9483</v>
      </c>
      <c r="C729">
        <v>917744.49</v>
      </c>
      <c r="D729">
        <v>1005</v>
      </c>
      <c r="E729" t="s">
        <v>1517</v>
      </c>
      <c r="F729" t="s">
        <v>8229</v>
      </c>
      <c r="G729">
        <v>49.16</v>
      </c>
      <c r="H729">
        <v>46.5</v>
      </c>
      <c r="I729">
        <v>55.87</v>
      </c>
    </row>
    <row r="730" spans="1:9" x14ac:dyDescent="0.3">
      <c r="A730" s="122" t="s">
        <v>717</v>
      </c>
      <c r="B730" t="s">
        <v>9484</v>
      </c>
      <c r="C730">
        <v>901686.1</v>
      </c>
      <c r="D730">
        <v>17.25</v>
      </c>
      <c r="E730" t="s">
        <v>1515</v>
      </c>
      <c r="F730" t="s">
        <v>8230</v>
      </c>
      <c r="G730">
        <v>45.96</v>
      </c>
      <c r="H730">
        <v>43.07</v>
      </c>
      <c r="I730">
        <v>49.82</v>
      </c>
    </row>
    <row r="731" spans="1:9" x14ac:dyDescent="0.3">
      <c r="A731" s="122" t="s">
        <v>718</v>
      </c>
      <c r="B731" t="s">
        <v>9485</v>
      </c>
      <c r="C731">
        <v>481042.46</v>
      </c>
      <c r="D731">
        <v>61.7</v>
      </c>
      <c r="E731" t="s">
        <v>1507</v>
      </c>
      <c r="F731" t="s">
        <v>8231</v>
      </c>
      <c r="G731">
        <v>57.79</v>
      </c>
      <c r="H731">
        <v>63.11</v>
      </c>
      <c r="I731">
        <v>55.09</v>
      </c>
    </row>
    <row r="732" spans="1:9" x14ac:dyDescent="0.3">
      <c r="A732" s="122" t="s">
        <v>719</v>
      </c>
      <c r="B732" t="s">
        <v>9486</v>
      </c>
      <c r="C732">
        <v>879081.41</v>
      </c>
      <c r="D732">
        <v>55.5</v>
      </c>
      <c r="E732" t="s">
        <v>1507</v>
      </c>
      <c r="F732" t="s">
        <v>8232</v>
      </c>
      <c r="G732">
        <v>41.48</v>
      </c>
      <c r="H732">
        <v>35.78</v>
      </c>
      <c r="I732">
        <v>42.45</v>
      </c>
    </row>
    <row r="733" spans="1:9" x14ac:dyDescent="0.3">
      <c r="A733" s="122" t="s">
        <v>720</v>
      </c>
      <c r="B733" t="s">
        <v>9487</v>
      </c>
      <c r="C733">
        <v>665683</v>
      </c>
      <c r="D733">
        <v>28.35</v>
      </c>
      <c r="E733" t="s">
        <v>1523</v>
      </c>
      <c r="F733" t="s">
        <v>8233</v>
      </c>
      <c r="G733">
        <v>39.08</v>
      </c>
      <c r="H733">
        <v>49.19</v>
      </c>
      <c r="I733">
        <v>48.6</v>
      </c>
    </row>
    <row r="734" spans="1:9" x14ac:dyDescent="0.3">
      <c r="A734" s="122" t="s">
        <v>3703</v>
      </c>
      <c r="B734" t="s">
        <v>9488</v>
      </c>
      <c r="C734">
        <v>1212283.52</v>
      </c>
      <c r="D734">
        <v>21.35</v>
      </c>
      <c r="E734" t="s">
        <v>1508</v>
      </c>
      <c r="F734" t="s">
        <v>8234</v>
      </c>
      <c r="G734">
        <v>22.55</v>
      </c>
      <c r="H734">
        <v>25.1</v>
      </c>
      <c r="I734">
        <v>36.049999999999997</v>
      </c>
    </row>
    <row r="735" spans="1:9" x14ac:dyDescent="0.3">
      <c r="A735" s="122" t="s">
        <v>6019</v>
      </c>
      <c r="B735" t="s">
        <v>9489</v>
      </c>
      <c r="C735">
        <v>460716.48</v>
      </c>
      <c r="D735">
        <v>20</v>
      </c>
      <c r="E735" t="s">
        <v>1515</v>
      </c>
      <c r="F735" t="s">
        <v>8235</v>
      </c>
      <c r="G735">
        <v>46.04</v>
      </c>
      <c r="H735">
        <v>51.2</v>
      </c>
      <c r="I735">
        <v>58.97</v>
      </c>
    </row>
    <row r="736" spans="1:9" x14ac:dyDescent="0.3">
      <c r="A736" s="122" t="s">
        <v>721</v>
      </c>
      <c r="B736" t="s">
        <v>9490</v>
      </c>
      <c r="C736">
        <v>701124.26</v>
      </c>
      <c r="D736">
        <v>16.149999999999999</v>
      </c>
      <c r="E736" t="s">
        <v>1507</v>
      </c>
      <c r="F736" t="s">
        <v>8236</v>
      </c>
      <c r="G736">
        <v>29.92</v>
      </c>
      <c r="H736">
        <v>34.56</v>
      </c>
      <c r="I736">
        <v>44.31</v>
      </c>
    </row>
    <row r="737" spans="1:9" x14ac:dyDescent="0.3">
      <c r="A737" s="122" t="s">
        <v>722</v>
      </c>
      <c r="B737" t="s">
        <v>9491</v>
      </c>
      <c r="C737">
        <v>799416.72</v>
      </c>
      <c r="D737">
        <v>47.6</v>
      </c>
      <c r="E737" t="s">
        <v>1523</v>
      </c>
      <c r="F737" t="s">
        <v>5266</v>
      </c>
      <c r="G737">
        <v>23.33</v>
      </c>
      <c r="H737">
        <v>36.93</v>
      </c>
      <c r="I737">
        <v>42.31</v>
      </c>
    </row>
    <row r="738" spans="1:9" x14ac:dyDescent="0.3">
      <c r="A738" s="122" t="s">
        <v>5082</v>
      </c>
      <c r="B738" t="s">
        <v>9492</v>
      </c>
      <c r="C738">
        <v>1020348.81</v>
      </c>
      <c r="D738">
        <v>154</v>
      </c>
      <c r="E738" t="s">
        <v>1507</v>
      </c>
      <c r="F738" t="s">
        <v>8237</v>
      </c>
      <c r="G738">
        <v>44.4</v>
      </c>
      <c r="H738">
        <v>37.840000000000003</v>
      </c>
      <c r="I738">
        <v>41.74</v>
      </c>
    </row>
    <row r="739" spans="1:9" x14ac:dyDescent="0.3">
      <c r="A739" s="122" t="s">
        <v>723</v>
      </c>
      <c r="B739" t="s">
        <v>9493</v>
      </c>
      <c r="C739">
        <v>764022.44</v>
      </c>
      <c r="D739">
        <v>12.4</v>
      </c>
      <c r="E739" t="s">
        <v>1524</v>
      </c>
      <c r="F739" t="s">
        <v>8238</v>
      </c>
      <c r="G739">
        <v>27.86</v>
      </c>
      <c r="H739">
        <v>29.87</v>
      </c>
      <c r="I739">
        <v>40.159999999999997</v>
      </c>
    </row>
    <row r="740" spans="1:9" x14ac:dyDescent="0.3">
      <c r="A740" s="122" t="s">
        <v>724</v>
      </c>
      <c r="B740" t="s">
        <v>9494</v>
      </c>
      <c r="C740">
        <v>1424490.75</v>
      </c>
      <c r="D740">
        <v>100</v>
      </c>
      <c r="E740" t="s">
        <v>1523</v>
      </c>
      <c r="F740" t="s">
        <v>8239</v>
      </c>
      <c r="G740">
        <v>38.270000000000003</v>
      </c>
      <c r="H740">
        <v>41.44</v>
      </c>
      <c r="I740">
        <v>48.74</v>
      </c>
    </row>
    <row r="741" spans="1:9" x14ac:dyDescent="0.3">
      <c r="A741" s="122" t="s">
        <v>725</v>
      </c>
      <c r="B741" t="s">
        <v>9495</v>
      </c>
      <c r="C741">
        <v>1036405.67</v>
      </c>
      <c r="D741">
        <v>372</v>
      </c>
      <c r="E741" t="s">
        <v>1522</v>
      </c>
      <c r="F741" t="s">
        <v>8240</v>
      </c>
      <c r="G741">
        <v>54.97</v>
      </c>
      <c r="H741">
        <v>54.12</v>
      </c>
      <c r="I741">
        <v>71.739999999999995</v>
      </c>
    </row>
    <row r="742" spans="1:9" x14ac:dyDescent="0.3">
      <c r="A742" s="122" t="s">
        <v>726</v>
      </c>
      <c r="B742" t="s">
        <v>9496</v>
      </c>
      <c r="C742">
        <v>1753240</v>
      </c>
      <c r="D742">
        <v>17.55</v>
      </c>
      <c r="E742" t="s">
        <v>1511</v>
      </c>
      <c r="F742" t="s">
        <v>8241</v>
      </c>
      <c r="G742">
        <v>54.46</v>
      </c>
      <c r="H742">
        <v>41.76</v>
      </c>
      <c r="I742">
        <v>49.52</v>
      </c>
    </row>
    <row r="743" spans="1:9" x14ac:dyDescent="0.3">
      <c r="A743" s="122" t="s">
        <v>727</v>
      </c>
      <c r="B743" t="s">
        <v>9497</v>
      </c>
      <c r="C743">
        <v>476187.82</v>
      </c>
      <c r="D743">
        <v>19.100000000000001</v>
      </c>
      <c r="E743" t="s">
        <v>1517</v>
      </c>
      <c r="F743" t="s">
        <v>8740</v>
      </c>
      <c r="G743">
        <v>17.97</v>
      </c>
      <c r="H743">
        <v>35.03</v>
      </c>
      <c r="I743">
        <v>47.72</v>
      </c>
    </row>
    <row r="744" spans="1:9" x14ac:dyDescent="0.3">
      <c r="A744" s="122" t="s">
        <v>1540</v>
      </c>
      <c r="B744" t="s">
        <v>9498</v>
      </c>
      <c r="C744">
        <v>2713643.16</v>
      </c>
      <c r="D744">
        <v>153</v>
      </c>
      <c r="E744" t="s">
        <v>1511</v>
      </c>
      <c r="F744" t="s">
        <v>8242</v>
      </c>
      <c r="G744">
        <v>32.619999999999997</v>
      </c>
      <c r="H744">
        <v>38.24</v>
      </c>
      <c r="I744">
        <v>49.43</v>
      </c>
    </row>
    <row r="745" spans="1:9" x14ac:dyDescent="0.3">
      <c r="A745" s="122" t="s">
        <v>728</v>
      </c>
      <c r="B745" t="s">
        <v>9499</v>
      </c>
      <c r="C745">
        <v>1957638.22</v>
      </c>
      <c r="D745">
        <v>209</v>
      </c>
      <c r="E745" t="s">
        <v>1507</v>
      </c>
      <c r="F745" t="s">
        <v>8243</v>
      </c>
      <c r="G745">
        <v>51.67</v>
      </c>
      <c r="H745">
        <v>52.54</v>
      </c>
      <c r="I745">
        <v>58.8</v>
      </c>
    </row>
    <row r="746" spans="1:9" x14ac:dyDescent="0.3">
      <c r="A746" s="122" t="s">
        <v>729</v>
      </c>
      <c r="B746" t="s">
        <v>9500</v>
      </c>
      <c r="C746">
        <v>380417.48</v>
      </c>
      <c r="D746">
        <v>56.2</v>
      </c>
      <c r="E746" t="s">
        <v>1512</v>
      </c>
      <c r="F746" t="s">
        <v>8244</v>
      </c>
      <c r="G746">
        <v>40.619999999999997</v>
      </c>
      <c r="H746">
        <v>55.52</v>
      </c>
      <c r="I746">
        <v>69.95</v>
      </c>
    </row>
    <row r="747" spans="1:9" x14ac:dyDescent="0.3">
      <c r="A747" s="122" t="s">
        <v>730</v>
      </c>
      <c r="B747" t="s">
        <v>1827</v>
      </c>
      <c r="C747">
        <v>5417184.5999999996</v>
      </c>
      <c r="D747">
        <v>32.950000000000003</v>
      </c>
      <c r="E747" t="s">
        <v>1522</v>
      </c>
      <c r="F747" t="s">
        <v>8245</v>
      </c>
      <c r="G747">
        <v>42.95</v>
      </c>
      <c r="H747">
        <v>41.98</v>
      </c>
      <c r="I747">
        <v>44.78</v>
      </c>
    </row>
    <row r="748" spans="1:9" x14ac:dyDescent="0.3">
      <c r="A748" s="122" t="s">
        <v>731</v>
      </c>
      <c r="B748" t="s">
        <v>9501</v>
      </c>
      <c r="C748">
        <v>740623.58</v>
      </c>
      <c r="D748">
        <v>61.8</v>
      </c>
      <c r="E748" t="s">
        <v>1507</v>
      </c>
      <c r="F748" t="s">
        <v>8621</v>
      </c>
      <c r="G748">
        <v>9.3800000000000008</v>
      </c>
      <c r="H748">
        <v>10.119999999999999</v>
      </c>
      <c r="I748">
        <v>18.52</v>
      </c>
    </row>
    <row r="749" spans="1:9" x14ac:dyDescent="0.3">
      <c r="A749" s="122" t="s">
        <v>732</v>
      </c>
      <c r="B749" t="s">
        <v>9502</v>
      </c>
      <c r="C749">
        <v>789582.59</v>
      </c>
      <c r="D749">
        <v>22.15</v>
      </c>
      <c r="E749" t="s">
        <v>1507</v>
      </c>
      <c r="F749" t="s">
        <v>8246</v>
      </c>
      <c r="G749">
        <v>34.909999999999997</v>
      </c>
      <c r="H749">
        <v>29.97</v>
      </c>
      <c r="I749">
        <v>34.880000000000003</v>
      </c>
    </row>
    <row r="750" spans="1:9" x14ac:dyDescent="0.3">
      <c r="A750" s="122" t="s">
        <v>733</v>
      </c>
      <c r="B750" t="s">
        <v>9503</v>
      </c>
      <c r="C750">
        <v>730476.92</v>
      </c>
      <c r="D750">
        <v>121.5</v>
      </c>
      <c r="E750" t="s">
        <v>1517</v>
      </c>
      <c r="F750" t="s">
        <v>7423</v>
      </c>
      <c r="G750">
        <v>57.02</v>
      </c>
      <c r="H750">
        <v>43.69</v>
      </c>
      <c r="I750">
        <v>45.75</v>
      </c>
    </row>
    <row r="751" spans="1:9" x14ac:dyDescent="0.3">
      <c r="A751" s="122" t="s">
        <v>734</v>
      </c>
      <c r="B751" t="s">
        <v>9504</v>
      </c>
      <c r="C751">
        <v>1127430.6299999999</v>
      </c>
      <c r="D751">
        <v>424.5</v>
      </c>
      <c r="E751" t="s">
        <v>1523</v>
      </c>
      <c r="F751" t="s">
        <v>8247</v>
      </c>
      <c r="G751">
        <v>31.98</v>
      </c>
      <c r="H751">
        <v>29.62</v>
      </c>
      <c r="I751">
        <v>37.74</v>
      </c>
    </row>
    <row r="752" spans="1:9" x14ac:dyDescent="0.3">
      <c r="A752" s="122" t="s">
        <v>3391</v>
      </c>
      <c r="B752" t="s">
        <v>9505</v>
      </c>
      <c r="C752">
        <v>1085124.75</v>
      </c>
      <c r="D752">
        <v>339</v>
      </c>
      <c r="E752" t="s">
        <v>1511</v>
      </c>
      <c r="F752" t="s">
        <v>8248</v>
      </c>
      <c r="G752">
        <v>35.57</v>
      </c>
      <c r="H752">
        <v>33.58</v>
      </c>
      <c r="I752">
        <v>39.71</v>
      </c>
    </row>
    <row r="753" spans="1:9" x14ac:dyDescent="0.3">
      <c r="A753" s="122" t="s">
        <v>735</v>
      </c>
      <c r="B753" t="s">
        <v>9506</v>
      </c>
      <c r="C753">
        <v>797465.02</v>
      </c>
      <c r="D753">
        <v>166</v>
      </c>
      <c r="E753" t="s">
        <v>1515</v>
      </c>
      <c r="F753" t="s">
        <v>8249</v>
      </c>
      <c r="G753">
        <v>41.89</v>
      </c>
      <c r="H753">
        <v>37.869999999999997</v>
      </c>
      <c r="I753">
        <v>41.44</v>
      </c>
    </row>
    <row r="754" spans="1:9" x14ac:dyDescent="0.3">
      <c r="A754" s="122" t="s">
        <v>736</v>
      </c>
      <c r="B754" t="s">
        <v>9507</v>
      </c>
      <c r="C754">
        <v>1204804.17</v>
      </c>
      <c r="D754">
        <v>13.6</v>
      </c>
      <c r="E754" t="s">
        <v>1522</v>
      </c>
      <c r="F754" t="s">
        <v>8250</v>
      </c>
      <c r="G754">
        <v>26.22</v>
      </c>
      <c r="H754">
        <v>27.1</v>
      </c>
      <c r="I754">
        <v>34.950000000000003</v>
      </c>
    </row>
    <row r="755" spans="1:9" x14ac:dyDescent="0.3">
      <c r="A755" s="122" t="s">
        <v>3704</v>
      </c>
      <c r="B755" t="s">
        <v>9508</v>
      </c>
      <c r="C755">
        <v>264000</v>
      </c>
      <c r="D755">
        <v>39.65</v>
      </c>
      <c r="E755" t="s">
        <v>1512</v>
      </c>
      <c r="F755" t="s">
        <v>8251</v>
      </c>
      <c r="G755">
        <v>24.23</v>
      </c>
      <c r="H755">
        <v>24.61</v>
      </c>
      <c r="I755">
        <v>30.17</v>
      </c>
    </row>
    <row r="756" spans="1:9" x14ac:dyDescent="0.3">
      <c r="A756" s="122" t="s">
        <v>6562</v>
      </c>
      <c r="B756" t="s">
        <v>9509</v>
      </c>
      <c r="C756">
        <v>337160.85</v>
      </c>
      <c r="D756">
        <v>73.2</v>
      </c>
      <c r="E756" t="s">
        <v>1506</v>
      </c>
      <c r="F756" t="s">
        <v>8252</v>
      </c>
      <c r="G756">
        <v>58.95</v>
      </c>
      <c r="H756">
        <v>48.08</v>
      </c>
      <c r="I756">
        <v>50.01</v>
      </c>
    </row>
    <row r="757" spans="1:9" x14ac:dyDescent="0.3">
      <c r="A757" s="122" t="s">
        <v>737</v>
      </c>
      <c r="B757" t="s">
        <v>9510</v>
      </c>
      <c r="C757">
        <v>422300</v>
      </c>
      <c r="D757">
        <v>14.6</v>
      </c>
      <c r="E757" t="s">
        <v>1507</v>
      </c>
      <c r="F757" t="s">
        <v>5267</v>
      </c>
      <c r="G757">
        <v>34.909999999999997</v>
      </c>
      <c r="H757">
        <v>40.89</v>
      </c>
      <c r="I757">
        <v>43.78</v>
      </c>
    </row>
    <row r="758" spans="1:9" x14ac:dyDescent="0.3">
      <c r="A758" s="122" t="s">
        <v>738</v>
      </c>
      <c r="B758" t="s">
        <v>9511</v>
      </c>
      <c r="C758">
        <v>353807.92</v>
      </c>
      <c r="D758">
        <v>34.65</v>
      </c>
      <c r="E758" t="s">
        <v>1523</v>
      </c>
      <c r="F758" t="s">
        <v>8720</v>
      </c>
      <c r="G758">
        <v>35.43</v>
      </c>
      <c r="H758">
        <v>53.22</v>
      </c>
      <c r="I758">
        <v>68.06</v>
      </c>
    </row>
    <row r="759" spans="1:9" x14ac:dyDescent="0.3">
      <c r="A759" s="122" t="s">
        <v>739</v>
      </c>
      <c r="B759" t="s">
        <v>9512</v>
      </c>
      <c r="C759">
        <v>1445480</v>
      </c>
      <c r="D759">
        <v>15.85</v>
      </c>
      <c r="E759" t="s">
        <v>1523</v>
      </c>
      <c r="F759" t="s">
        <v>8253</v>
      </c>
      <c r="G759">
        <v>40.33</v>
      </c>
      <c r="H759">
        <v>36.14</v>
      </c>
      <c r="I759">
        <v>41.22</v>
      </c>
    </row>
    <row r="760" spans="1:9" x14ac:dyDescent="0.3">
      <c r="A760" s="122" t="s">
        <v>740</v>
      </c>
      <c r="B760" t="s">
        <v>9513</v>
      </c>
      <c r="C760">
        <v>471658.15</v>
      </c>
      <c r="D760">
        <v>47.1</v>
      </c>
      <c r="E760" t="s">
        <v>1511</v>
      </c>
      <c r="F760" t="s">
        <v>8254</v>
      </c>
      <c r="G760">
        <v>40.19</v>
      </c>
      <c r="H760">
        <v>36.86</v>
      </c>
      <c r="I760">
        <v>46.51</v>
      </c>
    </row>
    <row r="761" spans="1:9" x14ac:dyDescent="0.3">
      <c r="A761" s="122" t="s">
        <v>741</v>
      </c>
      <c r="B761" t="s">
        <v>9514</v>
      </c>
      <c r="C761">
        <v>400399.2</v>
      </c>
      <c r="D761">
        <v>31</v>
      </c>
      <c r="E761" t="s">
        <v>1523</v>
      </c>
      <c r="F761" t="s">
        <v>8255</v>
      </c>
      <c r="G761">
        <v>39.520000000000003</v>
      </c>
      <c r="H761">
        <v>32.93</v>
      </c>
      <c r="I761">
        <v>40.99</v>
      </c>
    </row>
    <row r="762" spans="1:9" x14ac:dyDescent="0.3">
      <c r="A762" s="122" t="s">
        <v>742</v>
      </c>
      <c r="B762" t="s">
        <v>9515</v>
      </c>
      <c r="C762">
        <v>1340119.1100000001</v>
      </c>
      <c r="D762">
        <v>1470</v>
      </c>
      <c r="E762" t="s">
        <v>1511</v>
      </c>
      <c r="F762" t="s">
        <v>8622</v>
      </c>
      <c r="G762">
        <v>49.4</v>
      </c>
      <c r="H762">
        <v>48.33</v>
      </c>
      <c r="I762">
        <v>52.62</v>
      </c>
    </row>
    <row r="763" spans="1:9" x14ac:dyDescent="0.3">
      <c r="A763" s="122" t="s">
        <v>743</v>
      </c>
      <c r="B763" t="s">
        <v>9516</v>
      </c>
      <c r="C763">
        <v>449968.77</v>
      </c>
      <c r="D763">
        <v>57.1</v>
      </c>
      <c r="E763" t="s">
        <v>1524</v>
      </c>
      <c r="F763" t="s">
        <v>8256</v>
      </c>
      <c r="G763">
        <v>51.91</v>
      </c>
      <c r="H763">
        <v>42.05</v>
      </c>
      <c r="I763">
        <v>45.75</v>
      </c>
    </row>
    <row r="764" spans="1:9" x14ac:dyDescent="0.3">
      <c r="A764" s="122" t="s">
        <v>6563</v>
      </c>
      <c r="B764" t="s">
        <v>9517</v>
      </c>
      <c r="C764">
        <v>774491.2</v>
      </c>
      <c r="D764">
        <v>60.4</v>
      </c>
      <c r="E764" t="s">
        <v>1522</v>
      </c>
      <c r="F764" t="s">
        <v>8257</v>
      </c>
      <c r="G764">
        <v>65.36</v>
      </c>
      <c r="H764">
        <v>63.49</v>
      </c>
      <c r="I764">
        <v>67.97</v>
      </c>
    </row>
    <row r="765" spans="1:9" x14ac:dyDescent="0.3">
      <c r="A765" s="122" t="s">
        <v>744</v>
      </c>
      <c r="B765" t="s">
        <v>9518</v>
      </c>
      <c r="C765">
        <v>1456813.82</v>
      </c>
      <c r="D765">
        <v>276.5</v>
      </c>
      <c r="E765" t="s">
        <v>1511</v>
      </c>
      <c r="F765" t="s">
        <v>8258</v>
      </c>
      <c r="G765">
        <v>56.21</v>
      </c>
      <c r="H765">
        <v>54</v>
      </c>
      <c r="I765">
        <v>62.36</v>
      </c>
    </row>
    <row r="766" spans="1:9" x14ac:dyDescent="0.3">
      <c r="A766" s="122" t="s">
        <v>745</v>
      </c>
      <c r="B766" t="s">
        <v>9519</v>
      </c>
      <c r="C766">
        <v>865678.93</v>
      </c>
      <c r="D766">
        <v>84.7</v>
      </c>
      <c r="E766" t="s">
        <v>1523</v>
      </c>
      <c r="F766" t="s">
        <v>8259</v>
      </c>
      <c r="G766">
        <v>26.84</v>
      </c>
      <c r="H766">
        <v>33.69</v>
      </c>
      <c r="I766">
        <v>48.83</v>
      </c>
    </row>
    <row r="767" spans="1:9" x14ac:dyDescent="0.3">
      <c r="A767" s="122" t="s">
        <v>746</v>
      </c>
      <c r="B767" t="s">
        <v>9520</v>
      </c>
      <c r="C767">
        <v>598507.5</v>
      </c>
      <c r="D767">
        <v>89</v>
      </c>
      <c r="E767" t="s">
        <v>1523</v>
      </c>
      <c r="F767" t="s">
        <v>8260</v>
      </c>
      <c r="G767">
        <v>39.450000000000003</v>
      </c>
      <c r="H767">
        <v>37.979999999999997</v>
      </c>
      <c r="I767">
        <v>46.35</v>
      </c>
    </row>
    <row r="768" spans="1:9" x14ac:dyDescent="0.3">
      <c r="A768" s="122" t="s">
        <v>747</v>
      </c>
      <c r="B768" t="s">
        <v>9521</v>
      </c>
      <c r="C768">
        <v>353298.62</v>
      </c>
      <c r="D768">
        <v>44.95</v>
      </c>
      <c r="E768" t="s">
        <v>1517</v>
      </c>
      <c r="F768" t="s">
        <v>8261</v>
      </c>
      <c r="G768">
        <v>31.44</v>
      </c>
      <c r="H768">
        <v>44.02</v>
      </c>
      <c r="I768">
        <v>50.08</v>
      </c>
    </row>
    <row r="769" spans="1:9" x14ac:dyDescent="0.3">
      <c r="A769" s="122" t="s">
        <v>748</v>
      </c>
      <c r="B769" t="s">
        <v>9522</v>
      </c>
      <c r="C769">
        <v>778920.73</v>
      </c>
      <c r="D769">
        <v>41.1</v>
      </c>
      <c r="E769" t="s">
        <v>1522</v>
      </c>
      <c r="F769" t="s">
        <v>8262</v>
      </c>
      <c r="G769">
        <v>54.78</v>
      </c>
      <c r="H769">
        <v>55.37</v>
      </c>
      <c r="I769">
        <v>59.72</v>
      </c>
    </row>
    <row r="770" spans="1:9" x14ac:dyDescent="0.3">
      <c r="A770" s="122" t="s">
        <v>7537</v>
      </c>
      <c r="B770" t="s">
        <v>9523</v>
      </c>
      <c r="C770">
        <v>311065.69</v>
      </c>
      <c r="D770">
        <v>41.25</v>
      </c>
      <c r="E770" t="s">
        <v>1511</v>
      </c>
      <c r="F770" t="s">
        <v>7573</v>
      </c>
      <c r="G770">
        <v>24.25</v>
      </c>
      <c r="H770">
        <v>47.19</v>
      </c>
    </row>
    <row r="771" spans="1:9" x14ac:dyDescent="0.3">
      <c r="A771" s="122" t="s">
        <v>749</v>
      </c>
      <c r="B771" t="s">
        <v>9524</v>
      </c>
      <c r="C771">
        <v>726301.64</v>
      </c>
      <c r="D771">
        <v>113.5</v>
      </c>
      <c r="E771" t="s">
        <v>1515</v>
      </c>
      <c r="F771" t="s">
        <v>8263</v>
      </c>
      <c r="G771">
        <v>31.78</v>
      </c>
      <c r="H771">
        <v>31.13</v>
      </c>
      <c r="I771">
        <v>40.24</v>
      </c>
    </row>
    <row r="772" spans="1:9" x14ac:dyDescent="0.3">
      <c r="A772" s="122" t="s">
        <v>750</v>
      </c>
      <c r="B772" t="s">
        <v>9525</v>
      </c>
      <c r="C772">
        <v>79891973.370000005</v>
      </c>
      <c r="D772">
        <v>13.75</v>
      </c>
      <c r="E772" t="s">
        <v>1523</v>
      </c>
      <c r="F772" t="s">
        <v>8264</v>
      </c>
      <c r="G772">
        <v>31.34</v>
      </c>
      <c r="H772">
        <v>27.12</v>
      </c>
      <c r="I772">
        <v>34.799999999999997</v>
      </c>
    </row>
    <row r="773" spans="1:9" x14ac:dyDescent="0.3">
      <c r="A773" s="122" t="s">
        <v>751</v>
      </c>
      <c r="B773" t="s">
        <v>9526</v>
      </c>
      <c r="C773">
        <v>861297.89</v>
      </c>
      <c r="D773">
        <v>111.5</v>
      </c>
      <c r="E773" t="s">
        <v>1515</v>
      </c>
      <c r="F773" t="s">
        <v>8265</v>
      </c>
      <c r="G773">
        <v>33.630000000000003</v>
      </c>
      <c r="H773">
        <v>37.56</v>
      </c>
      <c r="I773">
        <v>46.3</v>
      </c>
    </row>
    <row r="774" spans="1:9" x14ac:dyDescent="0.3">
      <c r="A774" s="122" t="s">
        <v>752</v>
      </c>
      <c r="B774" t="s">
        <v>9527</v>
      </c>
      <c r="C774">
        <v>787671.04000000004</v>
      </c>
      <c r="D774">
        <v>48.5</v>
      </c>
      <c r="E774" t="s">
        <v>1507</v>
      </c>
      <c r="F774" t="s">
        <v>8266</v>
      </c>
      <c r="G774">
        <v>23.3</v>
      </c>
      <c r="H774">
        <v>26.53</v>
      </c>
      <c r="I774">
        <v>42.05</v>
      </c>
    </row>
    <row r="775" spans="1:9" x14ac:dyDescent="0.3">
      <c r="A775" s="122" t="s">
        <v>753</v>
      </c>
      <c r="B775" t="s">
        <v>9528</v>
      </c>
      <c r="C775">
        <v>904521.55</v>
      </c>
      <c r="D775">
        <v>19.399999999999999</v>
      </c>
      <c r="E775" t="s">
        <v>1510</v>
      </c>
      <c r="F775" t="s">
        <v>8623</v>
      </c>
      <c r="G775">
        <v>32.71</v>
      </c>
      <c r="H775">
        <v>29.17</v>
      </c>
      <c r="I775">
        <v>41.45</v>
      </c>
    </row>
    <row r="776" spans="1:9" x14ac:dyDescent="0.3">
      <c r="A776" s="122" t="s">
        <v>754</v>
      </c>
      <c r="B776" t="s">
        <v>9529</v>
      </c>
      <c r="C776">
        <v>550064.35</v>
      </c>
      <c r="D776">
        <v>26.2</v>
      </c>
      <c r="E776" t="s">
        <v>1523</v>
      </c>
      <c r="F776" t="s">
        <v>8624</v>
      </c>
      <c r="G776">
        <v>49.52</v>
      </c>
      <c r="H776">
        <v>39.78</v>
      </c>
      <c r="I776">
        <v>43.34</v>
      </c>
    </row>
    <row r="777" spans="1:9" x14ac:dyDescent="0.3">
      <c r="A777" s="122" t="s">
        <v>755</v>
      </c>
      <c r="B777" t="s">
        <v>9530</v>
      </c>
      <c r="C777">
        <v>666506.51</v>
      </c>
      <c r="D777">
        <v>428.5</v>
      </c>
      <c r="E777" t="s">
        <v>1522</v>
      </c>
      <c r="F777" t="s">
        <v>8267</v>
      </c>
      <c r="G777">
        <v>47.24</v>
      </c>
      <c r="H777">
        <v>47.54</v>
      </c>
      <c r="I777">
        <v>55.83</v>
      </c>
    </row>
    <row r="778" spans="1:9" x14ac:dyDescent="0.3">
      <c r="A778" s="122" t="s">
        <v>1541</v>
      </c>
      <c r="B778" t="s">
        <v>9531</v>
      </c>
      <c r="C778">
        <v>355316</v>
      </c>
      <c r="D778">
        <v>23.45</v>
      </c>
      <c r="E778" t="s">
        <v>1507</v>
      </c>
      <c r="F778" t="s">
        <v>8268</v>
      </c>
      <c r="G778">
        <v>29.45</v>
      </c>
      <c r="H778">
        <v>38.909999999999997</v>
      </c>
      <c r="I778">
        <v>43.83</v>
      </c>
    </row>
    <row r="779" spans="1:9" x14ac:dyDescent="0.3">
      <c r="A779" s="122" t="s">
        <v>756</v>
      </c>
      <c r="B779" t="s">
        <v>1702</v>
      </c>
      <c r="C779">
        <v>948000</v>
      </c>
      <c r="D779">
        <v>10</v>
      </c>
      <c r="E779" t="s">
        <v>1515</v>
      </c>
      <c r="F779" t="s">
        <v>8269</v>
      </c>
      <c r="G779">
        <v>41.66</v>
      </c>
      <c r="H779">
        <v>37.99</v>
      </c>
      <c r="I779">
        <v>39.61</v>
      </c>
    </row>
    <row r="780" spans="1:9" x14ac:dyDescent="0.3">
      <c r="A780" s="122" t="s">
        <v>757</v>
      </c>
      <c r="B780" t="s">
        <v>9532</v>
      </c>
      <c r="C780">
        <v>622730.07999999996</v>
      </c>
      <c r="D780">
        <v>47.85</v>
      </c>
      <c r="E780" t="s">
        <v>1517</v>
      </c>
      <c r="F780" t="s">
        <v>8270</v>
      </c>
      <c r="G780">
        <v>60.76</v>
      </c>
      <c r="H780">
        <v>56.95</v>
      </c>
      <c r="I780">
        <v>56.16</v>
      </c>
    </row>
    <row r="781" spans="1:9" x14ac:dyDescent="0.3">
      <c r="A781" s="122" t="s">
        <v>758</v>
      </c>
      <c r="B781" t="s">
        <v>9533</v>
      </c>
      <c r="C781">
        <v>549705.96</v>
      </c>
      <c r="D781">
        <v>14.6</v>
      </c>
      <c r="E781" t="s">
        <v>1522</v>
      </c>
      <c r="F781" t="s">
        <v>8271</v>
      </c>
      <c r="G781">
        <v>33.32</v>
      </c>
      <c r="H781">
        <v>32.520000000000003</v>
      </c>
      <c r="I781">
        <v>41.24</v>
      </c>
    </row>
    <row r="782" spans="1:9" x14ac:dyDescent="0.3">
      <c r="A782" s="122" t="s">
        <v>759</v>
      </c>
      <c r="B782" t="s">
        <v>9534</v>
      </c>
      <c r="C782">
        <v>1182579.27</v>
      </c>
      <c r="D782">
        <v>53.2</v>
      </c>
      <c r="E782" t="s">
        <v>1507</v>
      </c>
      <c r="F782" t="s">
        <v>8272</v>
      </c>
      <c r="G782">
        <v>16.649999999999999</v>
      </c>
      <c r="H782">
        <v>18.510000000000002</v>
      </c>
      <c r="I782">
        <v>26.77</v>
      </c>
    </row>
    <row r="783" spans="1:9" x14ac:dyDescent="0.3">
      <c r="A783" s="122" t="s">
        <v>760</v>
      </c>
      <c r="B783" t="s">
        <v>9535</v>
      </c>
      <c r="C783">
        <v>1140597.8500000001</v>
      </c>
      <c r="D783">
        <v>55.7</v>
      </c>
      <c r="E783" t="s">
        <v>1523</v>
      </c>
      <c r="F783" t="s">
        <v>8273</v>
      </c>
      <c r="G783">
        <v>39.630000000000003</v>
      </c>
      <c r="H783">
        <v>36.69</v>
      </c>
      <c r="I783">
        <v>44.79</v>
      </c>
    </row>
    <row r="784" spans="1:9" x14ac:dyDescent="0.3">
      <c r="A784" s="122" t="s">
        <v>761</v>
      </c>
      <c r="B784" t="s">
        <v>9536</v>
      </c>
      <c r="C784">
        <v>1043117.37</v>
      </c>
      <c r="D784">
        <v>24</v>
      </c>
      <c r="E784" t="s">
        <v>1517</v>
      </c>
      <c r="F784" t="s">
        <v>8274</v>
      </c>
      <c r="G784">
        <v>51.22</v>
      </c>
      <c r="H784">
        <v>51.24</v>
      </c>
      <c r="I784">
        <v>51.04</v>
      </c>
    </row>
    <row r="785" spans="1:9" x14ac:dyDescent="0.3">
      <c r="A785" s="122" t="s">
        <v>762</v>
      </c>
      <c r="B785" t="s">
        <v>9537</v>
      </c>
      <c r="C785">
        <v>799729.45</v>
      </c>
      <c r="D785">
        <v>21.55</v>
      </c>
      <c r="E785" t="s">
        <v>1507</v>
      </c>
      <c r="F785" t="s">
        <v>8531</v>
      </c>
      <c r="G785">
        <v>41.35</v>
      </c>
      <c r="H785">
        <v>40.36</v>
      </c>
      <c r="I785">
        <v>45.19</v>
      </c>
    </row>
    <row r="786" spans="1:9" x14ac:dyDescent="0.3">
      <c r="A786" s="122" t="s">
        <v>763</v>
      </c>
      <c r="B786" t="s">
        <v>9538</v>
      </c>
      <c r="C786">
        <v>1130723.72</v>
      </c>
      <c r="D786">
        <v>20.95</v>
      </c>
      <c r="E786" t="s">
        <v>1510</v>
      </c>
      <c r="F786" t="s">
        <v>8275</v>
      </c>
      <c r="G786">
        <v>17</v>
      </c>
      <c r="H786">
        <v>16.920000000000002</v>
      </c>
      <c r="I786">
        <v>24.44</v>
      </c>
    </row>
    <row r="787" spans="1:9" x14ac:dyDescent="0.3">
      <c r="A787" s="122" t="s">
        <v>764</v>
      </c>
      <c r="B787" t="s">
        <v>9539</v>
      </c>
      <c r="C787">
        <v>1235563.29</v>
      </c>
      <c r="D787">
        <v>337.5</v>
      </c>
      <c r="E787" t="s">
        <v>1515</v>
      </c>
      <c r="F787" t="s">
        <v>8276</v>
      </c>
      <c r="G787">
        <v>54.62</v>
      </c>
      <c r="H787">
        <v>50.88</v>
      </c>
      <c r="I787">
        <v>54.54</v>
      </c>
    </row>
    <row r="788" spans="1:9" x14ac:dyDescent="0.3">
      <c r="A788" s="122" t="s">
        <v>765</v>
      </c>
      <c r="B788" t="s">
        <v>9540</v>
      </c>
      <c r="C788">
        <v>595608.74</v>
      </c>
      <c r="D788">
        <v>20</v>
      </c>
      <c r="E788" t="s">
        <v>1523</v>
      </c>
      <c r="F788" t="s">
        <v>8277</v>
      </c>
      <c r="G788">
        <v>19.02</v>
      </c>
      <c r="H788">
        <v>23.49</v>
      </c>
      <c r="I788">
        <v>34.74</v>
      </c>
    </row>
    <row r="789" spans="1:9" x14ac:dyDescent="0.3">
      <c r="A789" s="122" t="s">
        <v>766</v>
      </c>
      <c r="B789" t="s">
        <v>9541</v>
      </c>
      <c r="C789">
        <v>978872.3</v>
      </c>
      <c r="D789">
        <v>21.5</v>
      </c>
      <c r="E789" t="s">
        <v>1517</v>
      </c>
      <c r="F789" t="s">
        <v>8278</v>
      </c>
      <c r="G789">
        <v>57.57</v>
      </c>
      <c r="H789">
        <v>46.26</v>
      </c>
      <c r="I789">
        <v>49.36</v>
      </c>
    </row>
    <row r="790" spans="1:9" x14ac:dyDescent="0.3">
      <c r="A790" s="122" t="s">
        <v>767</v>
      </c>
      <c r="B790" t="s">
        <v>9542</v>
      </c>
      <c r="C790">
        <v>688467.78</v>
      </c>
      <c r="D790">
        <v>19.600000000000001</v>
      </c>
      <c r="E790" t="s">
        <v>1507</v>
      </c>
      <c r="F790" t="s">
        <v>8279</v>
      </c>
      <c r="G790">
        <v>40.130000000000003</v>
      </c>
      <c r="H790">
        <v>38.909999999999997</v>
      </c>
      <c r="I790">
        <v>45.88</v>
      </c>
    </row>
    <row r="791" spans="1:9" x14ac:dyDescent="0.3">
      <c r="A791" s="122" t="s">
        <v>768</v>
      </c>
      <c r="B791" t="s">
        <v>9543</v>
      </c>
      <c r="C791">
        <v>1282655.52</v>
      </c>
      <c r="D791">
        <v>11.6</v>
      </c>
      <c r="E791" t="s">
        <v>1510</v>
      </c>
      <c r="F791" t="s">
        <v>8280</v>
      </c>
      <c r="G791">
        <v>30.71</v>
      </c>
      <c r="H791">
        <v>38.21</v>
      </c>
      <c r="I791">
        <v>40.07</v>
      </c>
    </row>
    <row r="792" spans="1:9" x14ac:dyDescent="0.3">
      <c r="A792" s="122" t="s">
        <v>769</v>
      </c>
      <c r="B792" t="s">
        <v>9544</v>
      </c>
      <c r="C792">
        <v>839712.09</v>
      </c>
      <c r="D792">
        <v>15</v>
      </c>
      <c r="E792" t="s">
        <v>6443</v>
      </c>
      <c r="F792" t="s">
        <v>8625</v>
      </c>
      <c r="G792">
        <v>38.520000000000003</v>
      </c>
      <c r="H792">
        <v>33.520000000000003</v>
      </c>
      <c r="I792">
        <v>42.12</v>
      </c>
    </row>
    <row r="793" spans="1:9" x14ac:dyDescent="0.3">
      <c r="A793" s="122" t="s">
        <v>770</v>
      </c>
      <c r="B793" t="s">
        <v>9545</v>
      </c>
      <c r="C793">
        <v>642578.68000000005</v>
      </c>
      <c r="D793">
        <v>16.95</v>
      </c>
      <c r="E793" t="s">
        <v>1523</v>
      </c>
      <c r="F793" t="s">
        <v>8281</v>
      </c>
      <c r="G793">
        <v>47.66</v>
      </c>
      <c r="H793">
        <v>42.65</v>
      </c>
      <c r="I793">
        <v>49.68</v>
      </c>
    </row>
    <row r="794" spans="1:9" x14ac:dyDescent="0.3">
      <c r="A794" s="122" t="s">
        <v>771</v>
      </c>
      <c r="B794" t="s">
        <v>9546</v>
      </c>
      <c r="C794">
        <v>651881.30000000005</v>
      </c>
      <c r="D794">
        <v>246.5</v>
      </c>
      <c r="E794" t="s">
        <v>1507</v>
      </c>
      <c r="F794" t="s">
        <v>8282</v>
      </c>
      <c r="G794">
        <v>26.35</v>
      </c>
      <c r="H794">
        <v>28.33</v>
      </c>
      <c r="I794">
        <v>33.54</v>
      </c>
    </row>
    <row r="795" spans="1:9" x14ac:dyDescent="0.3">
      <c r="A795" s="122" t="s">
        <v>772</v>
      </c>
      <c r="B795" t="s">
        <v>9547</v>
      </c>
      <c r="C795">
        <v>444451.25</v>
      </c>
      <c r="D795">
        <v>58.9</v>
      </c>
      <c r="E795" t="s">
        <v>1511</v>
      </c>
      <c r="F795" t="s">
        <v>8254</v>
      </c>
      <c r="G795">
        <v>30.71</v>
      </c>
      <c r="H795">
        <v>31.01</v>
      </c>
      <c r="I795">
        <v>39.659999999999997</v>
      </c>
    </row>
    <row r="796" spans="1:9" x14ac:dyDescent="0.3">
      <c r="A796" s="122" t="s">
        <v>773</v>
      </c>
      <c r="B796" t="s">
        <v>9548</v>
      </c>
      <c r="C796">
        <v>666392.16</v>
      </c>
      <c r="D796">
        <v>76.400000000000006</v>
      </c>
      <c r="E796" t="s">
        <v>1524</v>
      </c>
      <c r="F796" t="s">
        <v>8283</v>
      </c>
      <c r="G796">
        <v>45.42</v>
      </c>
      <c r="H796">
        <v>51.29</v>
      </c>
      <c r="I796">
        <v>60.68</v>
      </c>
    </row>
    <row r="797" spans="1:9" x14ac:dyDescent="0.3">
      <c r="A797" s="122" t="s">
        <v>774</v>
      </c>
      <c r="B797" t="s">
        <v>9549</v>
      </c>
      <c r="C797">
        <v>746864.92</v>
      </c>
      <c r="D797">
        <v>2135</v>
      </c>
      <c r="E797" t="s">
        <v>1511</v>
      </c>
      <c r="F797" t="s">
        <v>8626</v>
      </c>
      <c r="G797">
        <v>49.14</v>
      </c>
      <c r="H797">
        <v>51.79</v>
      </c>
      <c r="I797">
        <v>56.39</v>
      </c>
    </row>
    <row r="798" spans="1:9" x14ac:dyDescent="0.3">
      <c r="A798" s="122" t="s">
        <v>4271</v>
      </c>
      <c r="B798" t="s">
        <v>9550</v>
      </c>
      <c r="C798">
        <v>774759</v>
      </c>
      <c r="D798">
        <v>61.4</v>
      </c>
      <c r="E798" t="s">
        <v>1511</v>
      </c>
      <c r="F798" t="s">
        <v>8284</v>
      </c>
      <c r="G798">
        <v>41.2</v>
      </c>
      <c r="H798">
        <v>39.200000000000003</v>
      </c>
      <c r="I798">
        <v>43.95</v>
      </c>
    </row>
    <row r="799" spans="1:9" x14ac:dyDescent="0.3">
      <c r="A799" s="122" t="s">
        <v>775</v>
      </c>
      <c r="B799" t="s">
        <v>9551</v>
      </c>
      <c r="C799">
        <v>611750.11</v>
      </c>
      <c r="D799">
        <v>22.65</v>
      </c>
      <c r="E799" t="s">
        <v>1523</v>
      </c>
      <c r="F799" t="s">
        <v>8285</v>
      </c>
      <c r="G799">
        <v>16.68</v>
      </c>
      <c r="H799">
        <v>17.43</v>
      </c>
      <c r="I799">
        <v>27.4</v>
      </c>
    </row>
    <row r="800" spans="1:9" x14ac:dyDescent="0.3">
      <c r="A800" s="122" t="s">
        <v>776</v>
      </c>
      <c r="B800" t="s">
        <v>9552</v>
      </c>
      <c r="C800">
        <v>3878483</v>
      </c>
      <c r="D800">
        <v>104</v>
      </c>
      <c r="E800" t="s">
        <v>1511</v>
      </c>
      <c r="F800" t="s">
        <v>8286</v>
      </c>
      <c r="G800">
        <v>62.51</v>
      </c>
      <c r="H800">
        <v>53.65</v>
      </c>
      <c r="I800">
        <v>53.59</v>
      </c>
    </row>
    <row r="801" spans="1:9" x14ac:dyDescent="0.3">
      <c r="A801" s="122" t="s">
        <v>777</v>
      </c>
      <c r="B801" t="s">
        <v>9553</v>
      </c>
      <c r="C801">
        <v>1125346.9099999999</v>
      </c>
      <c r="D801">
        <v>1375</v>
      </c>
      <c r="E801" t="s">
        <v>1507</v>
      </c>
      <c r="F801" t="s">
        <v>5267</v>
      </c>
      <c r="G801">
        <v>42.27</v>
      </c>
      <c r="H801">
        <v>40.53</v>
      </c>
      <c r="I801">
        <v>47.89</v>
      </c>
    </row>
    <row r="802" spans="1:9" x14ac:dyDescent="0.3">
      <c r="A802" s="122" t="s">
        <v>778</v>
      </c>
      <c r="B802" t="s">
        <v>9554</v>
      </c>
      <c r="C802">
        <v>790523.56</v>
      </c>
      <c r="D802">
        <v>74.5</v>
      </c>
      <c r="E802" t="s">
        <v>1523</v>
      </c>
      <c r="F802" t="s">
        <v>8287</v>
      </c>
      <c r="G802">
        <v>60.77</v>
      </c>
      <c r="H802">
        <v>59.65</v>
      </c>
      <c r="I802">
        <v>61.09</v>
      </c>
    </row>
    <row r="803" spans="1:9" x14ac:dyDescent="0.3">
      <c r="A803" s="122" t="s">
        <v>779</v>
      </c>
      <c r="B803" t="s">
        <v>9555</v>
      </c>
      <c r="C803">
        <v>562429.79</v>
      </c>
      <c r="D803">
        <v>52</v>
      </c>
      <c r="E803" t="s">
        <v>1507</v>
      </c>
      <c r="F803" t="s">
        <v>8288</v>
      </c>
      <c r="G803">
        <v>37.06</v>
      </c>
      <c r="H803">
        <v>35.880000000000003</v>
      </c>
      <c r="I803">
        <v>39.69</v>
      </c>
    </row>
    <row r="804" spans="1:9" x14ac:dyDescent="0.3">
      <c r="A804" s="122" t="s">
        <v>780</v>
      </c>
      <c r="B804" t="s">
        <v>9556</v>
      </c>
      <c r="C804">
        <v>724585.48</v>
      </c>
      <c r="D804">
        <v>32.200000000000003</v>
      </c>
      <c r="E804" t="s">
        <v>1515</v>
      </c>
      <c r="F804" t="s">
        <v>8289</v>
      </c>
      <c r="G804">
        <v>39.799999999999997</v>
      </c>
      <c r="H804">
        <v>41.15</v>
      </c>
      <c r="I804">
        <v>46.56</v>
      </c>
    </row>
    <row r="805" spans="1:9" x14ac:dyDescent="0.3">
      <c r="A805" s="122" t="s">
        <v>781</v>
      </c>
      <c r="B805" t="s">
        <v>9557</v>
      </c>
      <c r="C805">
        <v>563491.42000000004</v>
      </c>
      <c r="D805">
        <v>24.65</v>
      </c>
      <c r="E805" t="s">
        <v>1517</v>
      </c>
      <c r="F805" t="s">
        <v>8627</v>
      </c>
      <c r="G805">
        <v>26.66</v>
      </c>
      <c r="H805">
        <v>33.020000000000003</v>
      </c>
      <c r="I805">
        <v>38.93</v>
      </c>
    </row>
    <row r="806" spans="1:9" x14ac:dyDescent="0.3">
      <c r="A806" s="122" t="s">
        <v>5083</v>
      </c>
      <c r="B806" t="s">
        <v>9558</v>
      </c>
      <c r="C806">
        <v>892631.5</v>
      </c>
      <c r="D806">
        <v>45.1</v>
      </c>
      <c r="E806" t="s">
        <v>1523</v>
      </c>
      <c r="F806" t="s">
        <v>8290</v>
      </c>
      <c r="G806">
        <v>66.28</v>
      </c>
      <c r="H806">
        <v>61.72</v>
      </c>
      <c r="I806">
        <v>57.62</v>
      </c>
    </row>
    <row r="807" spans="1:9" x14ac:dyDescent="0.3">
      <c r="A807" s="122" t="s">
        <v>782</v>
      </c>
      <c r="B807" t="s">
        <v>9559</v>
      </c>
      <c r="C807">
        <v>2213452.14</v>
      </c>
      <c r="D807">
        <v>60.4</v>
      </c>
      <c r="E807" t="s">
        <v>1511</v>
      </c>
      <c r="F807" t="s">
        <v>8291</v>
      </c>
      <c r="G807">
        <v>26.25</v>
      </c>
      <c r="H807">
        <v>30.29</v>
      </c>
      <c r="I807">
        <v>38.83</v>
      </c>
    </row>
    <row r="808" spans="1:9" x14ac:dyDescent="0.3">
      <c r="A808" s="122" t="s">
        <v>783</v>
      </c>
      <c r="B808" t="s">
        <v>9560</v>
      </c>
      <c r="C808">
        <v>584273.23</v>
      </c>
      <c r="D808">
        <v>77.5</v>
      </c>
      <c r="E808" t="s">
        <v>1529</v>
      </c>
      <c r="F808" t="s">
        <v>8628</v>
      </c>
      <c r="G808">
        <v>25.42</v>
      </c>
      <c r="H808">
        <v>47.18</v>
      </c>
      <c r="I808">
        <v>43.86</v>
      </c>
    </row>
    <row r="809" spans="1:9" x14ac:dyDescent="0.3">
      <c r="A809" s="122" t="s">
        <v>784</v>
      </c>
      <c r="B809" t="s">
        <v>9561</v>
      </c>
      <c r="C809">
        <v>660913.64</v>
      </c>
      <c r="D809">
        <v>100</v>
      </c>
      <c r="E809" t="s">
        <v>1507</v>
      </c>
      <c r="F809" t="s">
        <v>8292</v>
      </c>
      <c r="G809">
        <v>37.75</v>
      </c>
      <c r="H809">
        <v>41.67</v>
      </c>
      <c r="I809">
        <v>48.53</v>
      </c>
    </row>
    <row r="810" spans="1:9" x14ac:dyDescent="0.3">
      <c r="A810" s="122" t="s">
        <v>785</v>
      </c>
      <c r="B810" t="s">
        <v>9562</v>
      </c>
      <c r="C810">
        <v>875500</v>
      </c>
      <c r="D810">
        <v>14.05</v>
      </c>
      <c r="E810" t="s">
        <v>1507</v>
      </c>
      <c r="F810" t="s">
        <v>8293</v>
      </c>
      <c r="G810">
        <v>34.56</v>
      </c>
      <c r="H810">
        <v>37.93</v>
      </c>
      <c r="I810">
        <v>43.81</v>
      </c>
    </row>
    <row r="811" spans="1:9" x14ac:dyDescent="0.3">
      <c r="A811" s="122" t="s">
        <v>786</v>
      </c>
      <c r="B811" t="s">
        <v>9563</v>
      </c>
      <c r="C811">
        <v>567748.9</v>
      </c>
      <c r="D811">
        <v>176</v>
      </c>
      <c r="E811" t="s">
        <v>6447</v>
      </c>
      <c r="F811" t="s">
        <v>8294</v>
      </c>
      <c r="G811">
        <v>42.6</v>
      </c>
      <c r="H811">
        <v>44.04</v>
      </c>
      <c r="I811">
        <v>50.02</v>
      </c>
    </row>
    <row r="812" spans="1:9" x14ac:dyDescent="0.3">
      <c r="A812" s="122" t="s">
        <v>787</v>
      </c>
      <c r="B812" t="s">
        <v>9564</v>
      </c>
      <c r="C812">
        <v>979183.34</v>
      </c>
      <c r="D812">
        <v>68</v>
      </c>
      <c r="E812" t="s">
        <v>1517</v>
      </c>
      <c r="F812" t="s">
        <v>8295</v>
      </c>
      <c r="G812">
        <v>41.76</v>
      </c>
      <c r="H812">
        <v>39.619999999999997</v>
      </c>
      <c r="I812">
        <v>43.86</v>
      </c>
    </row>
    <row r="813" spans="1:9" x14ac:dyDescent="0.3">
      <c r="A813" s="122" t="s">
        <v>788</v>
      </c>
      <c r="B813" t="s">
        <v>9565</v>
      </c>
      <c r="C813">
        <v>399987.97</v>
      </c>
      <c r="D813">
        <v>83.8</v>
      </c>
      <c r="E813" t="s">
        <v>1511</v>
      </c>
      <c r="F813" t="s">
        <v>8296</v>
      </c>
      <c r="G813">
        <v>93.29</v>
      </c>
      <c r="H813">
        <v>77.45</v>
      </c>
      <c r="I813">
        <v>70.58</v>
      </c>
    </row>
    <row r="814" spans="1:9" x14ac:dyDescent="0.3">
      <c r="A814" s="122" t="s">
        <v>789</v>
      </c>
      <c r="B814" t="s">
        <v>9566</v>
      </c>
      <c r="C814">
        <v>637028.43999999994</v>
      </c>
      <c r="D814">
        <v>38.299999999999997</v>
      </c>
      <c r="E814" t="s">
        <v>1511</v>
      </c>
      <c r="F814" t="s">
        <v>8297</v>
      </c>
      <c r="G814">
        <v>22.74</v>
      </c>
      <c r="H814">
        <v>20.68</v>
      </c>
      <c r="I814">
        <v>29.53</v>
      </c>
    </row>
    <row r="815" spans="1:9" x14ac:dyDescent="0.3">
      <c r="A815" s="122" t="s">
        <v>790</v>
      </c>
      <c r="B815" t="s">
        <v>9567</v>
      </c>
      <c r="C815">
        <v>843154.35</v>
      </c>
      <c r="D815">
        <v>40.1</v>
      </c>
      <c r="E815" t="s">
        <v>6445</v>
      </c>
      <c r="F815" t="s">
        <v>8298</v>
      </c>
      <c r="G815">
        <v>29.68</v>
      </c>
      <c r="H815">
        <v>33.1</v>
      </c>
      <c r="I815">
        <v>37.49</v>
      </c>
    </row>
    <row r="816" spans="1:9" x14ac:dyDescent="0.3">
      <c r="A816" s="122" t="s">
        <v>791</v>
      </c>
      <c r="B816" t="s">
        <v>9568</v>
      </c>
      <c r="C816">
        <v>590608.81000000006</v>
      </c>
      <c r="D816">
        <v>152.5</v>
      </c>
      <c r="E816" t="s">
        <v>1522</v>
      </c>
      <c r="F816" t="s">
        <v>8299</v>
      </c>
      <c r="G816">
        <v>28.53</v>
      </c>
      <c r="H816">
        <v>35.17</v>
      </c>
      <c r="I816">
        <v>48.81</v>
      </c>
    </row>
    <row r="817" spans="1:9" x14ac:dyDescent="0.3">
      <c r="A817" s="122" t="s">
        <v>792</v>
      </c>
      <c r="B817" t="s">
        <v>9569</v>
      </c>
      <c r="C817">
        <v>581462.34</v>
      </c>
      <c r="D817">
        <v>523</v>
      </c>
      <c r="E817" t="s">
        <v>1523</v>
      </c>
      <c r="F817" t="s">
        <v>8300</v>
      </c>
      <c r="G817">
        <v>45.3</v>
      </c>
      <c r="H817">
        <v>46.92</v>
      </c>
      <c r="I817">
        <v>55.38</v>
      </c>
    </row>
    <row r="818" spans="1:9" x14ac:dyDescent="0.3">
      <c r="A818" s="122" t="s">
        <v>793</v>
      </c>
      <c r="B818" t="s">
        <v>9570</v>
      </c>
      <c r="C818">
        <v>591231</v>
      </c>
      <c r="D818">
        <v>53.3</v>
      </c>
      <c r="E818" t="s">
        <v>1522</v>
      </c>
      <c r="F818" t="s">
        <v>8301</v>
      </c>
      <c r="G818">
        <v>31</v>
      </c>
      <c r="H818">
        <v>47.92</v>
      </c>
      <c r="I818">
        <v>53.04</v>
      </c>
    </row>
    <row r="819" spans="1:9" x14ac:dyDescent="0.3">
      <c r="A819" s="122" t="s">
        <v>794</v>
      </c>
      <c r="B819" t="s">
        <v>9571</v>
      </c>
      <c r="C819">
        <v>339540</v>
      </c>
      <c r="D819">
        <v>26.25</v>
      </c>
      <c r="E819" t="s">
        <v>1511</v>
      </c>
      <c r="F819" t="s">
        <v>8302</v>
      </c>
      <c r="G819">
        <v>16.510000000000002</v>
      </c>
      <c r="H819">
        <v>19.86</v>
      </c>
      <c r="I819">
        <v>27.86</v>
      </c>
    </row>
    <row r="820" spans="1:9" x14ac:dyDescent="0.3">
      <c r="A820" s="122" t="s">
        <v>795</v>
      </c>
      <c r="B820" t="s">
        <v>9572</v>
      </c>
      <c r="C820">
        <v>170970</v>
      </c>
      <c r="D820">
        <v>190</v>
      </c>
      <c r="E820" t="s">
        <v>1525</v>
      </c>
      <c r="F820" t="s">
        <v>8303</v>
      </c>
      <c r="G820">
        <v>22.76</v>
      </c>
      <c r="H820">
        <v>42.54</v>
      </c>
      <c r="I820">
        <v>44.08</v>
      </c>
    </row>
    <row r="821" spans="1:9" x14ac:dyDescent="0.3">
      <c r="A821" s="122" t="s">
        <v>796</v>
      </c>
      <c r="B821" t="s">
        <v>9573</v>
      </c>
      <c r="C821">
        <v>16277953.75</v>
      </c>
      <c r="D821">
        <v>6.99</v>
      </c>
      <c r="E821" t="s">
        <v>1523</v>
      </c>
      <c r="F821" t="s">
        <v>8304</v>
      </c>
      <c r="G821">
        <v>36.76</v>
      </c>
      <c r="H821">
        <v>40.590000000000003</v>
      </c>
      <c r="I821">
        <v>47.25</v>
      </c>
    </row>
    <row r="822" spans="1:9" x14ac:dyDescent="0.3">
      <c r="A822" s="122" t="s">
        <v>797</v>
      </c>
      <c r="B822" t="s">
        <v>9574</v>
      </c>
      <c r="C822">
        <v>639656.53</v>
      </c>
      <c r="D822">
        <v>65.5</v>
      </c>
      <c r="E822" t="s">
        <v>1515</v>
      </c>
      <c r="F822" t="s">
        <v>8305</v>
      </c>
      <c r="G822">
        <v>38.33</v>
      </c>
      <c r="H822">
        <v>46.17</v>
      </c>
      <c r="I822">
        <v>49.85</v>
      </c>
    </row>
    <row r="823" spans="1:9" x14ac:dyDescent="0.3">
      <c r="A823" s="122" t="s">
        <v>798</v>
      </c>
      <c r="B823" t="s">
        <v>9575</v>
      </c>
      <c r="C823">
        <v>394706.57</v>
      </c>
      <c r="D823">
        <v>61.7</v>
      </c>
      <c r="E823" t="s">
        <v>1517</v>
      </c>
      <c r="F823" t="s">
        <v>8306</v>
      </c>
      <c r="G823">
        <v>32.090000000000003</v>
      </c>
      <c r="H823">
        <v>38.79</v>
      </c>
      <c r="I823">
        <v>47.8</v>
      </c>
    </row>
    <row r="824" spans="1:9" x14ac:dyDescent="0.3">
      <c r="A824" s="122" t="s">
        <v>799</v>
      </c>
      <c r="B824" t="s">
        <v>9576</v>
      </c>
      <c r="C824">
        <v>510060</v>
      </c>
      <c r="D824">
        <v>53.9</v>
      </c>
      <c r="E824" t="s">
        <v>1511</v>
      </c>
      <c r="F824" t="s">
        <v>8307</v>
      </c>
      <c r="G824">
        <v>69.39</v>
      </c>
      <c r="H824">
        <v>64.75</v>
      </c>
      <c r="I824">
        <v>63.24</v>
      </c>
    </row>
    <row r="825" spans="1:9" x14ac:dyDescent="0.3">
      <c r="A825" s="122" t="s">
        <v>800</v>
      </c>
      <c r="B825" t="s">
        <v>9577</v>
      </c>
      <c r="C825">
        <v>803280</v>
      </c>
      <c r="D825">
        <v>352.5</v>
      </c>
      <c r="E825" t="s">
        <v>1511</v>
      </c>
      <c r="F825" t="s">
        <v>8308</v>
      </c>
      <c r="G825">
        <v>45.13</v>
      </c>
      <c r="H825">
        <v>42.65</v>
      </c>
      <c r="I825">
        <v>49.38</v>
      </c>
    </row>
    <row r="826" spans="1:9" x14ac:dyDescent="0.3">
      <c r="A826" s="122" t="s">
        <v>801</v>
      </c>
      <c r="B826" t="s">
        <v>9578</v>
      </c>
      <c r="C826">
        <v>670382.34</v>
      </c>
      <c r="D826">
        <v>205</v>
      </c>
      <c r="E826" t="s">
        <v>1517</v>
      </c>
      <c r="F826" t="s">
        <v>8309</v>
      </c>
      <c r="G826">
        <v>34.119999999999997</v>
      </c>
      <c r="H826">
        <v>42.39</v>
      </c>
      <c r="I826">
        <v>44.6</v>
      </c>
    </row>
    <row r="827" spans="1:9" x14ac:dyDescent="0.3">
      <c r="A827" s="122" t="s">
        <v>802</v>
      </c>
      <c r="B827" t="s">
        <v>9579</v>
      </c>
      <c r="C827">
        <v>616001.81999999995</v>
      </c>
      <c r="D827">
        <v>48.55</v>
      </c>
      <c r="E827" t="s">
        <v>1511</v>
      </c>
      <c r="F827" t="s">
        <v>8310</v>
      </c>
      <c r="G827">
        <v>51.77</v>
      </c>
      <c r="H827">
        <v>41.87</v>
      </c>
      <c r="I827">
        <v>45.53</v>
      </c>
    </row>
    <row r="828" spans="1:9" x14ac:dyDescent="0.3">
      <c r="A828" s="122" t="s">
        <v>803</v>
      </c>
      <c r="B828" t="s">
        <v>1796</v>
      </c>
      <c r="C828">
        <v>1456094.35</v>
      </c>
      <c r="D828">
        <v>18.25</v>
      </c>
      <c r="E828" t="s">
        <v>1523</v>
      </c>
      <c r="F828" t="s">
        <v>8311</v>
      </c>
      <c r="G828">
        <v>17.32</v>
      </c>
      <c r="H828">
        <v>21.75</v>
      </c>
      <c r="I828">
        <v>35.44</v>
      </c>
    </row>
    <row r="829" spans="1:9" x14ac:dyDescent="0.3">
      <c r="A829" s="122" t="s">
        <v>6020</v>
      </c>
      <c r="B829" t="s">
        <v>9580</v>
      </c>
      <c r="C829">
        <v>758552.26</v>
      </c>
      <c r="D829">
        <v>242.5</v>
      </c>
      <c r="E829" t="s">
        <v>1511</v>
      </c>
      <c r="F829" t="s">
        <v>8312</v>
      </c>
      <c r="G829">
        <v>21.97</v>
      </c>
      <c r="H829">
        <v>21.47</v>
      </c>
      <c r="I829">
        <v>29.82</v>
      </c>
    </row>
    <row r="830" spans="1:9" x14ac:dyDescent="0.3">
      <c r="A830" s="122" t="s">
        <v>804</v>
      </c>
      <c r="B830" t="s">
        <v>9581</v>
      </c>
      <c r="C830">
        <v>930424.16</v>
      </c>
      <c r="D830">
        <v>7.13</v>
      </c>
      <c r="E830" t="s">
        <v>1507</v>
      </c>
      <c r="F830" t="s">
        <v>8313</v>
      </c>
      <c r="G830">
        <v>36.78</v>
      </c>
      <c r="H830">
        <v>37.869999999999997</v>
      </c>
      <c r="I830">
        <v>45.17</v>
      </c>
    </row>
    <row r="831" spans="1:9" x14ac:dyDescent="0.3">
      <c r="A831" s="122" t="s">
        <v>805</v>
      </c>
      <c r="B831" t="s">
        <v>9582</v>
      </c>
      <c r="C831">
        <v>959483.58</v>
      </c>
      <c r="D831">
        <v>41.8</v>
      </c>
      <c r="E831" t="s">
        <v>1515</v>
      </c>
      <c r="F831" t="s">
        <v>8314</v>
      </c>
      <c r="G831">
        <v>33.270000000000003</v>
      </c>
      <c r="H831">
        <v>31.39</v>
      </c>
      <c r="I831">
        <v>43.52</v>
      </c>
    </row>
    <row r="832" spans="1:9" x14ac:dyDescent="0.3">
      <c r="A832" s="122" t="s">
        <v>806</v>
      </c>
      <c r="B832" t="s">
        <v>9583</v>
      </c>
      <c r="C832">
        <v>2203543.21</v>
      </c>
      <c r="D832">
        <v>212</v>
      </c>
      <c r="E832" t="s">
        <v>1522</v>
      </c>
      <c r="F832" t="s">
        <v>8315</v>
      </c>
      <c r="G832">
        <v>28.55</v>
      </c>
      <c r="H832">
        <v>31.53</v>
      </c>
      <c r="I832">
        <v>40.619999999999997</v>
      </c>
    </row>
    <row r="833" spans="1:9" x14ac:dyDescent="0.3">
      <c r="A833" s="122" t="s">
        <v>4827</v>
      </c>
      <c r="B833" t="s">
        <v>9584</v>
      </c>
      <c r="C833">
        <v>392364.4</v>
      </c>
      <c r="D833">
        <v>30.25</v>
      </c>
      <c r="E833" t="s">
        <v>1507</v>
      </c>
      <c r="F833" t="s">
        <v>8316</v>
      </c>
      <c r="G833">
        <v>54.49</v>
      </c>
      <c r="H833">
        <v>47.52</v>
      </c>
      <c r="I833">
        <v>53.43</v>
      </c>
    </row>
    <row r="834" spans="1:9" x14ac:dyDescent="0.3">
      <c r="A834" s="122" t="s">
        <v>807</v>
      </c>
      <c r="B834" t="s">
        <v>9585</v>
      </c>
      <c r="C834">
        <v>1491279.08</v>
      </c>
      <c r="D834">
        <v>69.099999999999994</v>
      </c>
      <c r="E834" t="s">
        <v>1507</v>
      </c>
      <c r="F834" t="s">
        <v>8317</v>
      </c>
      <c r="G834">
        <v>43.37</v>
      </c>
      <c r="H834">
        <v>41.96</v>
      </c>
      <c r="I834">
        <v>54.1</v>
      </c>
    </row>
    <row r="835" spans="1:9" x14ac:dyDescent="0.3">
      <c r="A835" s="122" t="s">
        <v>808</v>
      </c>
      <c r="B835" t="s">
        <v>9586</v>
      </c>
      <c r="C835">
        <v>1216622.3899999999</v>
      </c>
      <c r="D835">
        <v>13.35</v>
      </c>
      <c r="E835" t="s">
        <v>1507</v>
      </c>
      <c r="F835" t="s">
        <v>8318</v>
      </c>
      <c r="G835">
        <v>30.57</v>
      </c>
      <c r="H835">
        <v>27.66</v>
      </c>
      <c r="I835">
        <v>36.07</v>
      </c>
    </row>
    <row r="836" spans="1:9" x14ac:dyDescent="0.3">
      <c r="A836" s="122" t="s">
        <v>809</v>
      </c>
      <c r="B836" t="s">
        <v>9587</v>
      </c>
      <c r="C836">
        <v>384193.87</v>
      </c>
      <c r="D836">
        <v>42.35</v>
      </c>
      <c r="E836" t="s">
        <v>1507</v>
      </c>
      <c r="F836" t="s">
        <v>8319</v>
      </c>
      <c r="G836">
        <v>45.46</v>
      </c>
      <c r="H836">
        <v>42.27</v>
      </c>
      <c r="I836">
        <v>52.86</v>
      </c>
    </row>
    <row r="837" spans="1:9" x14ac:dyDescent="0.3">
      <c r="A837" s="122" t="s">
        <v>810</v>
      </c>
      <c r="B837" t="s">
        <v>9588</v>
      </c>
      <c r="C837">
        <v>475396.34</v>
      </c>
      <c r="D837">
        <v>198.5</v>
      </c>
      <c r="E837" t="s">
        <v>1515</v>
      </c>
      <c r="F837" t="s">
        <v>7630</v>
      </c>
      <c r="G837">
        <v>15.73</v>
      </c>
      <c r="H837">
        <v>17.23</v>
      </c>
      <c r="I837">
        <v>26.4</v>
      </c>
    </row>
    <row r="838" spans="1:9" x14ac:dyDescent="0.3">
      <c r="A838" s="122" t="s">
        <v>811</v>
      </c>
      <c r="B838" t="s">
        <v>9589</v>
      </c>
      <c r="C838">
        <v>684669.76</v>
      </c>
      <c r="D838">
        <v>22.7</v>
      </c>
      <c r="E838" t="s">
        <v>1523</v>
      </c>
      <c r="F838" t="s">
        <v>8320</v>
      </c>
      <c r="G838">
        <v>46.48</v>
      </c>
      <c r="H838">
        <v>40.01</v>
      </c>
      <c r="I838">
        <v>46.61</v>
      </c>
    </row>
    <row r="839" spans="1:9" x14ac:dyDescent="0.3">
      <c r="A839" s="122" t="s">
        <v>812</v>
      </c>
      <c r="B839" t="s">
        <v>9590</v>
      </c>
      <c r="C839">
        <v>941660.49</v>
      </c>
      <c r="D839">
        <v>241</v>
      </c>
      <c r="E839" t="s">
        <v>1517</v>
      </c>
      <c r="F839" t="s">
        <v>8321</v>
      </c>
      <c r="G839">
        <v>29.55</v>
      </c>
      <c r="H839">
        <v>37.94</v>
      </c>
      <c r="I839">
        <v>44.56</v>
      </c>
    </row>
    <row r="840" spans="1:9" x14ac:dyDescent="0.3">
      <c r="A840" s="122" t="s">
        <v>813</v>
      </c>
      <c r="B840" t="s">
        <v>9591</v>
      </c>
      <c r="C840">
        <v>1513276</v>
      </c>
      <c r="D840">
        <v>55.1</v>
      </c>
      <c r="E840" t="s">
        <v>1523</v>
      </c>
      <c r="F840" t="s">
        <v>8629</v>
      </c>
      <c r="G840">
        <v>23.2</v>
      </c>
      <c r="H840">
        <v>23.71</v>
      </c>
      <c r="I840">
        <v>34.6</v>
      </c>
    </row>
    <row r="841" spans="1:9" x14ac:dyDescent="0.3">
      <c r="A841" s="122" t="s">
        <v>814</v>
      </c>
      <c r="B841" t="s">
        <v>9592</v>
      </c>
      <c r="C841">
        <v>291859.46000000002</v>
      </c>
      <c r="D841">
        <v>21.85</v>
      </c>
      <c r="E841" t="s">
        <v>1523</v>
      </c>
      <c r="F841" t="s">
        <v>8630</v>
      </c>
      <c r="G841">
        <v>60.78</v>
      </c>
      <c r="H841">
        <v>48.45</v>
      </c>
      <c r="I841">
        <v>52.11</v>
      </c>
    </row>
    <row r="842" spans="1:9" x14ac:dyDescent="0.3">
      <c r="A842" s="122" t="s">
        <v>815</v>
      </c>
      <c r="B842" t="s">
        <v>9593</v>
      </c>
      <c r="C842">
        <v>1173408.42</v>
      </c>
      <c r="D842">
        <v>45.85</v>
      </c>
      <c r="E842" t="s">
        <v>1507</v>
      </c>
      <c r="F842" t="s">
        <v>8322</v>
      </c>
      <c r="G842">
        <v>54.25</v>
      </c>
      <c r="H842">
        <v>43.22</v>
      </c>
      <c r="I842">
        <v>45.93</v>
      </c>
    </row>
    <row r="843" spans="1:9" x14ac:dyDescent="0.3">
      <c r="A843" s="122" t="s">
        <v>816</v>
      </c>
      <c r="B843" t="s">
        <v>9594</v>
      </c>
      <c r="C843">
        <v>1142467.6499999999</v>
      </c>
      <c r="D843">
        <v>28.8</v>
      </c>
      <c r="E843" t="s">
        <v>1515</v>
      </c>
      <c r="F843" t="s">
        <v>8631</v>
      </c>
      <c r="G843">
        <v>76.260000000000005</v>
      </c>
      <c r="H843">
        <v>65.98</v>
      </c>
      <c r="I843">
        <v>67.459999999999994</v>
      </c>
    </row>
    <row r="844" spans="1:9" x14ac:dyDescent="0.3">
      <c r="A844" s="122" t="s">
        <v>817</v>
      </c>
      <c r="B844" t="s">
        <v>9595</v>
      </c>
      <c r="C844">
        <v>450000</v>
      </c>
      <c r="D844">
        <v>93.3</v>
      </c>
      <c r="E844" t="s">
        <v>1517</v>
      </c>
      <c r="F844" t="s">
        <v>8323</v>
      </c>
      <c r="G844">
        <v>59.91</v>
      </c>
      <c r="H844">
        <v>45.23</v>
      </c>
      <c r="I844">
        <v>43.93</v>
      </c>
    </row>
    <row r="845" spans="1:9" x14ac:dyDescent="0.3">
      <c r="A845" s="122" t="s">
        <v>818</v>
      </c>
      <c r="B845" t="s">
        <v>9596</v>
      </c>
      <c r="C845">
        <v>329547.82</v>
      </c>
      <c r="D845">
        <v>21.25</v>
      </c>
      <c r="E845" t="s">
        <v>1529</v>
      </c>
      <c r="F845" t="s">
        <v>8324</v>
      </c>
      <c r="G845">
        <v>72.709999999999994</v>
      </c>
      <c r="H845">
        <v>68.58</v>
      </c>
      <c r="I845">
        <v>63.98</v>
      </c>
    </row>
    <row r="846" spans="1:9" x14ac:dyDescent="0.3">
      <c r="A846" s="122" t="s">
        <v>819</v>
      </c>
      <c r="B846" t="s">
        <v>9597</v>
      </c>
      <c r="C846">
        <v>2041918.48</v>
      </c>
      <c r="D846">
        <v>31.15</v>
      </c>
      <c r="E846" t="s">
        <v>1523</v>
      </c>
      <c r="F846" t="s">
        <v>8325</v>
      </c>
      <c r="G846">
        <v>62.92</v>
      </c>
      <c r="H846">
        <v>55.57</v>
      </c>
      <c r="I846">
        <v>57.52</v>
      </c>
    </row>
    <row r="847" spans="1:9" x14ac:dyDescent="0.3">
      <c r="A847" s="122" t="s">
        <v>820</v>
      </c>
      <c r="B847" t="s">
        <v>1858</v>
      </c>
      <c r="C847">
        <v>818209.09</v>
      </c>
      <c r="D847">
        <v>25.95</v>
      </c>
      <c r="E847" t="s">
        <v>1507</v>
      </c>
      <c r="F847" t="s">
        <v>8326</v>
      </c>
      <c r="G847">
        <v>48.39</v>
      </c>
      <c r="H847">
        <v>38.840000000000003</v>
      </c>
      <c r="I847">
        <v>43.08</v>
      </c>
    </row>
    <row r="848" spans="1:9" x14ac:dyDescent="0.3">
      <c r="A848" s="122" t="s">
        <v>821</v>
      </c>
      <c r="B848" t="s">
        <v>9598</v>
      </c>
      <c r="C848">
        <v>408897.38</v>
      </c>
      <c r="D848">
        <v>9.8000000000000007</v>
      </c>
      <c r="E848" t="s">
        <v>1522</v>
      </c>
      <c r="F848" t="s">
        <v>8327</v>
      </c>
      <c r="G848">
        <v>16.239999999999998</v>
      </c>
      <c r="H848">
        <v>23.89</v>
      </c>
      <c r="I848">
        <v>32.85</v>
      </c>
    </row>
    <row r="849" spans="1:9" x14ac:dyDescent="0.3">
      <c r="A849" s="122" t="s">
        <v>822</v>
      </c>
      <c r="B849" t="s">
        <v>9599</v>
      </c>
      <c r="C849">
        <v>1367542.07</v>
      </c>
      <c r="D849">
        <v>60.5</v>
      </c>
      <c r="E849" t="s">
        <v>1507</v>
      </c>
      <c r="F849" t="s">
        <v>8328</v>
      </c>
      <c r="G849">
        <v>39.340000000000003</v>
      </c>
      <c r="H849">
        <v>44.02</v>
      </c>
      <c r="I849">
        <v>55.38</v>
      </c>
    </row>
    <row r="850" spans="1:9" x14ac:dyDescent="0.3">
      <c r="A850" s="122" t="s">
        <v>823</v>
      </c>
      <c r="B850" t="s">
        <v>9600</v>
      </c>
      <c r="C850">
        <v>392973.71</v>
      </c>
      <c r="D850">
        <v>28.55</v>
      </c>
      <c r="E850" t="s">
        <v>1507</v>
      </c>
      <c r="F850" t="s">
        <v>8329</v>
      </c>
      <c r="G850">
        <v>10.07</v>
      </c>
      <c r="H850">
        <v>8.6999999999999993</v>
      </c>
      <c r="I850">
        <v>16.54</v>
      </c>
    </row>
    <row r="851" spans="1:9" x14ac:dyDescent="0.3">
      <c r="A851" s="122" t="s">
        <v>824</v>
      </c>
      <c r="B851" t="s">
        <v>9601</v>
      </c>
      <c r="C851">
        <v>750975</v>
      </c>
      <c r="D851">
        <v>29.45</v>
      </c>
      <c r="E851" t="s">
        <v>1515</v>
      </c>
      <c r="F851" t="s">
        <v>8721</v>
      </c>
      <c r="G851">
        <v>23.69</v>
      </c>
      <c r="H851">
        <v>35.07</v>
      </c>
      <c r="I851">
        <v>40.71</v>
      </c>
    </row>
    <row r="852" spans="1:9" x14ac:dyDescent="0.3">
      <c r="A852" s="122" t="s">
        <v>825</v>
      </c>
      <c r="B852" t="s">
        <v>9602</v>
      </c>
      <c r="C852">
        <v>1429220.05</v>
      </c>
      <c r="D852">
        <v>2115</v>
      </c>
      <c r="E852" t="s">
        <v>1507</v>
      </c>
      <c r="F852" t="s">
        <v>8632</v>
      </c>
      <c r="G852">
        <v>68.400000000000006</v>
      </c>
      <c r="H852">
        <v>58.98</v>
      </c>
      <c r="I852">
        <v>65.27</v>
      </c>
    </row>
    <row r="853" spans="1:9" x14ac:dyDescent="0.3">
      <c r="A853" s="122" t="s">
        <v>826</v>
      </c>
      <c r="B853" t="s">
        <v>9603</v>
      </c>
      <c r="C853">
        <v>810149.17</v>
      </c>
      <c r="D853">
        <v>3250</v>
      </c>
      <c r="E853" t="s">
        <v>1511</v>
      </c>
      <c r="F853" t="s">
        <v>8330</v>
      </c>
      <c r="G853">
        <v>50.95</v>
      </c>
      <c r="H853">
        <v>53.17</v>
      </c>
      <c r="I853">
        <v>58.9</v>
      </c>
    </row>
    <row r="854" spans="1:9" x14ac:dyDescent="0.3">
      <c r="A854" s="122" t="s">
        <v>827</v>
      </c>
      <c r="B854" t="s">
        <v>9604</v>
      </c>
      <c r="C854">
        <v>1084940.74</v>
      </c>
      <c r="D854">
        <v>46.5</v>
      </c>
      <c r="E854" t="s">
        <v>1517</v>
      </c>
      <c r="F854" t="s">
        <v>8331</v>
      </c>
      <c r="G854">
        <v>32.68</v>
      </c>
      <c r="H854">
        <v>47.83</v>
      </c>
      <c r="I854">
        <v>54.13</v>
      </c>
    </row>
    <row r="855" spans="1:9" x14ac:dyDescent="0.3">
      <c r="A855" s="122" t="s">
        <v>828</v>
      </c>
      <c r="B855" t="s">
        <v>9605</v>
      </c>
      <c r="C855">
        <v>595405.85</v>
      </c>
      <c r="D855">
        <v>18.45</v>
      </c>
      <c r="E855" t="s">
        <v>1522</v>
      </c>
      <c r="F855" t="s">
        <v>8332</v>
      </c>
      <c r="G855">
        <v>43.37</v>
      </c>
      <c r="H855">
        <v>46.22</v>
      </c>
      <c r="I855">
        <v>54.01</v>
      </c>
    </row>
    <row r="856" spans="1:9" x14ac:dyDescent="0.3">
      <c r="A856" s="122" t="s">
        <v>829</v>
      </c>
      <c r="B856" t="s">
        <v>9606</v>
      </c>
      <c r="C856">
        <v>1949599.05</v>
      </c>
      <c r="D856">
        <v>1460</v>
      </c>
      <c r="E856" t="s">
        <v>1517</v>
      </c>
      <c r="F856" t="s">
        <v>8333</v>
      </c>
      <c r="G856">
        <v>55.45</v>
      </c>
      <c r="H856">
        <v>50.7</v>
      </c>
      <c r="I856">
        <v>60.72</v>
      </c>
    </row>
    <row r="857" spans="1:9" x14ac:dyDescent="0.3">
      <c r="A857" s="122" t="s">
        <v>830</v>
      </c>
      <c r="B857" t="s">
        <v>9607</v>
      </c>
      <c r="C857">
        <v>929248.5</v>
      </c>
      <c r="D857">
        <v>26.35</v>
      </c>
      <c r="E857" t="s">
        <v>1523</v>
      </c>
      <c r="F857" t="s">
        <v>8334</v>
      </c>
      <c r="G857">
        <v>8.85</v>
      </c>
      <c r="H857">
        <v>15.24</v>
      </c>
      <c r="I857">
        <v>31.02</v>
      </c>
    </row>
    <row r="858" spans="1:9" x14ac:dyDescent="0.3">
      <c r="A858" s="122" t="s">
        <v>831</v>
      </c>
      <c r="B858" t="s">
        <v>9608</v>
      </c>
      <c r="C858">
        <v>929199.5</v>
      </c>
      <c r="D858">
        <v>30</v>
      </c>
      <c r="E858" t="s">
        <v>1522</v>
      </c>
      <c r="F858" t="s">
        <v>8539</v>
      </c>
      <c r="G858">
        <v>17.010000000000002</v>
      </c>
      <c r="H858">
        <v>25.7</v>
      </c>
      <c r="I858">
        <v>35.51</v>
      </c>
    </row>
    <row r="859" spans="1:9" x14ac:dyDescent="0.3">
      <c r="A859" s="122" t="s">
        <v>1542</v>
      </c>
      <c r="B859" t="s">
        <v>9609</v>
      </c>
      <c r="C859">
        <v>407903.75</v>
      </c>
      <c r="D859">
        <v>13.3</v>
      </c>
      <c r="E859" t="s">
        <v>1522</v>
      </c>
      <c r="F859" t="s">
        <v>8335</v>
      </c>
      <c r="G859">
        <v>45.65</v>
      </c>
      <c r="H859">
        <v>48.32</v>
      </c>
      <c r="I859">
        <v>47.97</v>
      </c>
    </row>
    <row r="860" spans="1:9" x14ac:dyDescent="0.3">
      <c r="A860" s="122" t="s">
        <v>832</v>
      </c>
      <c r="B860" t="s">
        <v>9610</v>
      </c>
      <c r="C860">
        <v>4066637.59</v>
      </c>
      <c r="D860">
        <v>37.5</v>
      </c>
      <c r="E860" t="s">
        <v>1523</v>
      </c>
      <c r="F860" t="s">
        <v>8336</v>
      </c>
      <c r="G860">
        <v>31.69</v>
      </c>
      <c r="H860">
        <v>31.24</v>
      </c>
      <c r="I860">
        <v>38.03</v>
      </c>
    </row>
    <row r="861" spans="1:9" x14ac:dyDescent="0.3">
      <c r="A861" s="122" t="s">
        <v>833</v>
      </c>
      <c r="B861" t="s">
        <v>9611</v>
      </c>
      <c r="C861">
        <v>547039.23</v>
      </c>
      <c r="D861">
        <v>170</v>
      </c>
      <c r="E861" t="s">
        <v>1511</v>
      </c>
      <c r="F861" t="s">
        <v>8337</v>
      </c>
      <c r="G861">
        <v>62.32</v>
      </c>
      <c r="H861">
        <v>56.69</v>
      </c>
      <c r="I861">
        <v>57.48</v>
      </c>
    </row>
    <row r="862" spans="1:9" x14ac:dyDescent="0.3">
      <c r="A862" s="122" t="s">
        <v>834</v>
      </c>
      <c r="B862" t="s">
        <v>9612</v>
      </c>
      <c r="C862">
        <v>630222.29</v>
      </c>
      <c r="D862">
        <v>124</v>
      </c>
      <c r="E862" t="s">
        <v>1507</v>
      </c>
      <c r="F862" t="s">
        <v>8338</v>
      </c>
      <c r="G862">
        <v>28.47</v>
      </c>
      <c r="H862">
        <v>25.88</v>
      </c>
      <c r="I862">
        <v>32.79</v>
      </c>
    </row>
    <row r="863" spans="1:9" x14ac:dyDescent="0.3">
      <c r="A863" s="122" t="s">
        <v>835</v>
      </c>
      <c r="B863" t="s">
        <v>9613</v>
      </c>
      <c r="C863">
        <v>960414.81</v>
      </c>
      <c r="D863">
        <v>334.5</v>
      </c>
      <c r="E863" t="s">
        <v>1511</v>
      </c>
      <c r="F863" t="s">
        <v>8339</v>
      </c>
      <c r="G863">
        <v>39.82</v>
      </c>
      <c r="H863">
        <v>39.36</v>
      </c>
      <c r="I863">
        <v>49.48</v>
      </c>
    </row>
    <row r="864" spans="1:9" x14ac:dyDescent="0.3">
      <c r="A864" s="122" t="s">
        <v>836</v>
      </c>
      <c r="B864" t="s">
        <v>9614</v>
      </c>
      <c r="C864">
        <v>300016.74</v>
      </c>
      <c r="D864">
        <v>50</v>
      </c>
      <c r="E864" t="s">
        <v>1522</v>
      </c>
      <c r="F864" t="s">
        <v>8340</v>
      </c>
      <c r="G864">
        <v>23.38</v>
      </c>
      <c r="H864">
        <v>26.4</v>
      </c>
      <c r="I864">
        <v>27.55</v>
      </c>
    </row>
    <row r="865" spans="1:9" x14ac:dyDescent="0.3">
      <c r="A865" s="122" t="s">
        <v>837</v>
      </c>
      <c r="B865" t="s">
        <v>9615</v>
      </c>
      <c r="C865">
        <v>795740</v>
      </c>
      <c r="D865">
        <v>44.5</v>
      </c>
      <c r="E865" t="s">
        <v>1512</v>
      </c>
      <c r="F865" t="s">
        <v>8341</v>
      </c>
      <c r="G865">
        <v>71.459999999999994</v>
      </c>
      <c r="H865">
        <v>58.4</v>
      </c>
      <c r="I865">
        <v>59.66</v>
      </c>
    </row>
    <row r="866" spans="1:9" x14ac:dyDescent="0.3">
      <c r="A866" s="122" t="s">
        <v>838</v>
      </c>
      <c r="B866" t="s">
        <v>9616</v>
      </c>
      <c r="C866">
        <v>764951.18</v>
      </c>
      <c r="D866">
        <v>21.3</v>
      </c>
      <c r="E866" t="s">
        <v>1511</v>
      </c>
      <c r="F866" t="s">
        <v>5263</v>
      </c>
      <c r="G866">
        <v>45.17</v>
      </c>
      <c r="H866">
        <v>46.36</v>
      </c>
      <c r="I866">
        <v>51.36</v>
      </c>
    </row>
    <row r="867" spans="1:9" x14ac:dyDescent="0.3">
      <c r="A867" s="122" t="s">
        <v>839</v>
      </c>
      <c r="B867" t="s">
        <v>9617</v>
      </c>
      <c r="C867">
        <v>300595.71999999997</v>
      </c>
      <c r="D867">
        <v>81.2</v>
      </c>
      <c r="E867" t="s">
        <v>6446</v>
      </c>
      <c r="F867" t="s">
        <v>8342</v>
      </c>
      <c r="G867">
        <v>33.17</v>
      </c>
      <c r="H867">
        <v>33.799999999999997</v>
      </c>
      <c r="I867">
        <v>40.31</v>
      </c>
    </row>
    <row r="868" spans="1:9" x14ac:dyDescent="0.3">
      <c r="A868" s="122" t="s">
        <v>840</v>
      </c>
      <c r="B868" t="s">
        <v>9618</v>
      </c>
      <c r="C868">
        <v>852256.76</v>
      </c>
      <c r="D868">
        <v>100.5</v>
      </c>
      <c r="E868" t="s">
        <v>1507</v>
      </c>
      <c r="F868" t="s">
        <v>7424</v>
      </c>
      <c r="G868">
        <v>41.44</v>
      </c>
      <c r="H868">
        <v>39.89</v>
      </c>
      <c r="I868">
        <v>48.97</v>
      </c>
    </row>
    <row r="869" spans="1:9" x14ac:dyDescent="0.3">
      <c r="A869" s="122" t="s">
        <v>841</v>
      </c>
      <c r="B869" t="s">
        <v>9619</v>
      </c>
      <c r="C869">
        <v>918834.2</v>
      </c>
      <c r="D869">
        <v>70.5</v>
      </c>
      <c r="E869" t="s">
        <v>1523</v>
      </c>
      <c r="F869" t="s">
        <v>8343</v>
      </c>
      <c r="G869">
        <v>48.86</v>
      </c>
      <c r="H869">
        <v>42.64</v>
      </c>
      <c r="I869">
        <v>48.92</v>
      </c>
    </row>
    <row r="870" spans="1:9" x14ac:dyDescent="0.3">
      <c r="A870" s="122" t="s">
        <v>842</v>
      </c>
      <c r="B870" t="s">
        <v>9620</v>
      </c>
      <c r="C870">
        <v>429906.94</v>
      </c>
      <c r="D870">
        <v>366</v>
      </c>
      <c r="E870" t="s">
        <v>1515</v>
      </c>
      <c r="F870" t="s">
        <v>8344</v>
      </c>
      <c r="G870">
        <v>51.49</v>
      </c>
      <c r="H870">
        <v>49.13</v>
      </c>
      <c r="I870">
        <v>52.02</v>
      </c>
    </row>
    <row r="871" spans="1:9" x14ac:dyDescent="0.3">
      <c r="A871" s="122" t="s">
        <v>843</v>
      </c>
      <c r="B871" t="s">
        <v>9621</v>
      </c>
      <c r="C871">
        <v>1549792.08</v>
      </c>
      <c r="D871">
        <v>76.5</v>
      </c>
      <c r="E871" t="s">
        <v>1522</v>
      </c>
      <c r="F871" t="s">
        <v>8345</v>
      </c>
      <c r="G871">
        <v>63.29</v>
      </c>
      <c r="H871">
        <v>52.29</v>
      </c>
      <c r="I871">
        <v>57.12</v>
      </c>
    </row>
    <row r="872" spans="1:9" x14ac:dyDescent="0.3">
      <c r="A872" s="122" t="s">
        <v>844</v>
      </c>
      <c r="B872" t="s">
        <v>9622</v>
      </c>
      <c r="C872">
        <v>2365266.12</v>
      </c>
      <c r="D872">
        <v>36.700000000000003</v>
      </c>
      <c r="E872" t="s">
        <v>1515</v>
      </c>
      <c r="F872" t="s">
        <v>5268</v>
      </c>
      <c r="G872">
        <v>44.09</v>
      </c>
      <c r="H872">
        <v>43.49</v>
      </c>
      <c r="I872">
        <v>50.05</v>
      </c>
    </row>
    <row r="873" spans="1:9" x14ac:dyDescent="0.3">
      <c r="A873" s="122" t="s">
        <v>845</v>
      </c>
      <c r="B873" t="s">
        <v>9623</v>
      </c>
      <c r="C873">
        <v>16790568.329999998</v>
      </c>
      <c r="D873">
        <v>61.5</v>
      </c>
      <c r="E873" t="s">
        <v>1524</v>
      </c>
      <c r="F873" t="s">
        <v>7425</v>
      </c>
      <c r="G873">
        <v>23.23</v>
      </c>
      <c r="H873">
        <v>26.92</v>
      </c>
      <c r="I873">
        <v>31.8</v>
      </c>
    </row>
    <row r="874" spans="1:9" x14ac:dyDescent="0.3">
      <c r="A874" s="122" t="s">
        <v>846</v>
      </c>
      <c r="B874" t="s">
        <v>9624</v>
      </c>
      <c r="C874">
        <v>8232159.7999999998</v>
      </c>
      <c r="D874">
        <v>21.9</v>
      </c>
      <c r="E874" t="s">
        <v>1510</v>
      </c>
      <c r="F874" t="s">
        <v>8722</v>
      </c>
      <c r="G874">
        <v>17.84</v>
      </c>
      <c r="H874">
        <v>18.649999999999999</v>
      </c>
      <c r="I874">
        <v>27.62</v>
      </c>
    </row>
    <row r="875" spans="1:9" x14ac:dyDescent="0.3">
      <c r="A875" s="122" t="s">
        <v>847</v>
      </c>
      <c r="B875" t="s">
        <v>9625</v>
      </c>
      <c r="C875">
        <v>4125654.22</v>
      </c>
      <c r="D875">
        <v>36.049999999999997</v>
      </c>
      <c r="E875" t="s">
        <v>1522</v>
      </c>
      <c r="F875" t="s">
        <v>7736</v>
      </c>
      <c r="G875">
        <v>54.54</v>
      </c>
      <c r="H875">
        <v>46.68</v>
      </c>
      <c r="I875">
        <v>49.72</v>
      </c>
    </row>
    <row r="876" spans="1:9" x14ac:dyDescent="0.3">
      <c r="A876" s="122" t="s">
        <v>848</v>
      </c>
      <c r="B876" t="s">
        <v>9626</v>
      </c>
      <c r="C876">
        <v>2664229.83</v>
      </c>
      <c r="D876">
        <v>56.8</v>
      </c>
      <c r="E876" t="s">
        <v>1514</v>
      </c>
      <c r="F876" t="s">
        <v>7736</v>
      </c>
      <c r="G876">
        <v>24.4</v>
      </c>
      <c r="H876">
        <v>26.28</v>
      </c>
      <c r="I876">
        <v>28.21</v>
      </c>
    </row>
    <row r="877" spans="1:9" x14ac:dyDescent="0.3">
      <c r="A877" s="122" t="s">
        <v>849</v>
      </c>
      <c r="B877" t="s">
        <v>9627</v>
      </c>
      <c r="C877">
        <v>13272124.68</v>
      </c>
      <c r="D877">
        <v>95.2</v>
      </c>
      <c r="E877" t="s">
        <v>1515</v>
      </c>
      <c r="F877" t="s">
        <v>8346</v>
      </c>
      <c r="G877">
        <v>50.23</v>
      </c>
      <c r="H877">
        <v>46.93</v>
      </c>
      <c r="I877">
        <v>51.43</v>
      </c>
    </row>
    <row r="878" spans="1:9" x14ac:dyDescent="0.3">
      <c r="A878" s="122" t="s">
        <v>850</v>
      </c>
      <c r="B878" t="s">
        <v>9628</v>
      </c>
      <c r="C878">
        <v>3832226.53</v>
      </c>
      <c r="D878">
        <v>58.2</v>
      </c>
      <c r="E878" t="s">
        <v>1511</v>
      </c>
      <c r="F878" t="s">
        <v>8347</v>
      </c>
      <c r="G878">
        <v>69.45</v>
      </c>
      <c r="H878">
        <v>63.38</v>
      </c>
      <c r="I878">
        <v>62</v>
      </c>
    </row>
    <row r="879" spans="1:9" x14ac:dyDescent="0.3">
      <c r="A879" s="122" t="s">
        <v>3705</v>
      </c>
      <c r="B879" t="s">
        <v>9629</v>
      </c>
      <c r="C879">
        <v>1072755.29</v>
      </c>
      <c r="D879">
        <v>118.5</v>
      </c>
      <c r="E879" t="s">
        <v>6447</v>
      </c>
      <c r="F879" t="s">
        <v>7736</v>
      </c>
      <c r="G879">
        <v>61.35</v>
      </c>
      <c r="H879">
        <v>57.08</v>
      </c>
      <c r="I879">
        <v>56.96</v>
      </c>
    </row>
    <row r="880" spans="1:9" x14ac:dyDescent="0.3">
      <c r="A880" s="122" t="s">
        <v>3966</v>
      </c>
      <c r="B880" t="s">
        <v>9630</v>
      </c>
      <c r="C880">
        <v>1255694.5</v>
      </c>
      <c r="D880">
        <v>44.5</v>
      </c>
      <c r="E880" t="s">
        <v>1515</v>
      </c>
      <c r="F880" t="s">
        <v>8348</v>
      </c>
      <c r="G880">
        <v>62.35</v>
      </c>
      <c r="H880">
        <v>60.63</v>
      </c>
      <c r="I880">
        <v>63.58</v>
      </c>
    </row>
    <row r="881" spans="1:9" x14ac:dyDescent="0.3">
      <c r="A881" s="122" t="s">
        <v>3967</v>
      </c>
      <c r="B881" t="s">
        <v>9631</v>
      </c>
      <c r="C881">
        <v>2872507.34</v>
      </c>
      <c r="D881">
        <v>8.4</v>
      </c>
      <c r="E881" t="s">
        <v>1507</v>
      </c>
      <c r="F881" t="s">
        <v>7736</v>
      </c>
      <c r="G881">
        <v>40.270000000000003</v>
      </c>
      <c r="H881">
        <v>32.81</v>
      </c>
      <c r="I881">
        <v>44.71</v>
      </c>
    </row>
    <row r="882" spans="1:9" x14ac:dyDescent="0.3">
      <c r="A882" s="122" t="s">
        <v>3968</v>
      </c>
      <c r="B882" t="s">
        <v>9632</v>
      </c>
      <c r="C882">
        <v>44221752.32</v>
      </c>
      <c r="D882">
        <v>221</v>
      </c>
      <c r="E882" t="s">
        <v>1511</v>
      </c>
      <c r="F882" t="s">
        <v>8633</v>
      </c>
      <c r="G882">
        <v>40.9</v>
      </c>
      <c r="H882">
        <v>37</v>
      </c>
      <c r="I882">
        <v>42.98</v>
      </c>
    </row>
    <row r="883" spans="1:9" x14ac:dyDescent="0.3">
      <c r="A883" s="122" t="s">
        <v>4272</v>
      </c>
      <c r="B883" t="s">
        <v>9633</v>
      </c>
      <c r="C883">
        <v>2462421.46</v>
      </c>
      <c r="D883">
        <v>37.1</v>
      </c>
      <c r="E883" t="s">
        <v>1515</v>
      </c>
      <c r="F883" t="s">
        <v>5268</v>
      </c>
      <c r="G883">
        <v>41.02</v>
      </c>
      <c r="H883">
        <v>40.01</v>
      </c>
      <c r="I883">
        <v>46.83</v>
      </c>
    </row>
    <row r="884" spans="1:9" x14ac:dyDescent="0.3">
      <c r="A884" s="122" t="s">
        <v>4828</v>
      </c>
      <c r="B884" t="s">
        <v>9634</v>
      </c>
      <c r="C884">
        <v>880900</v>
      </c>
      <c r="D884">
        <v>22.4</v>
      </c>
      <c r="E884" t="s">
        <v>6447</v>
      </c>
      <c r="F884" t="s">
        <v>7736</v>
      </c>
      <c r="G884">
        <v>51.87</v>
      </c>
      <c r="H884">
        <v>46.06</v>
      </c>
      <c r="I884">
        <v>45.38</v>
      </c>
    </row>
    <row r="885" spans="1:9" x14ac:dyDescent="0.3">
      <c r="A885" s="122" t="s">
        <v>5084</v>
      </c>
      <c r="B885" t="s">
        <v>9635</v>
      </c>
      <c r="C885">
        <v>7379404.5999999996</v>
      </c>
      <c r="D885">
        <v>35.450000000000003</v>
      </c>
      <c r="E885" t="s">
        <v>1523</v>
      </c>
      <c r="F885" t="s">
        <v>8349</v>
      </c>
      <c r="G885">
        <v>33.67</v>
      </c>
      <c r="H885">
        <v>30.23</v>
      </c>
      <c r="I885">
        <v>39.96</v>
      </c>
    </row>
    <row r="886" spans="1:9" x14ac:dyDescent="0.3">
      <c r="A886" s="122" t="s">
        <v>6564</v>
      </c>
      <c r="B886" t="s">
        <v>9636</v>
      </c>
      <c r="C886">
        <v>2776745.84</v>
      </c>
      <c r="D886">
        <v>95.2</v>
      </c>
      <c r="E886" t="s">
        <v>1507</v>
      </c>
      <c r="F886" t="s">
        <v>7736</v>
      </c>
      <c r="G886">
        <v>72.569999999999993</v>
      </c>
      <c r="H886">
        <v>62.2</v>
      </c>
      <c r="I886">
        <v>59.61</v>
      </c>
    </row>
    <row r="887" spans="1:9" x14ac:dyDescent="0.3">
      <c r="A887" s="122" t="s">
        <v>7261</v>
      </c>
      <c r="B887" t="s">
        <v>9637</v>
      </c>
      <c r="C887">
        <v>1497656.14</v>
      </c>
      <c r="D887">
        <v>33.75</v>
      </c>
      <c r="E887" t="s">
        <v>1514</v>
      </c>
      <c r="F887" t="s">
        <v>7736</v>
      </c>
      <c r="G887">
        <v>10.48</v>
      </c>
      <c r="H887">
        <v>12.86</v>
      </c>
      <c r="I887">
        <v>22.94</v>
      </c>
    </row>
    <row r="888" spans="1:9" x14ac:dyDescent="0.3">
      <c r="A888" s="122" t="s">
        <v>8774</v>
      </c>
      <c r="B888" t="s">
        <v>9638</v>
      </c>
      <c r="C888">
        <v>2078454.45</v>
      </c>
      <c r="D888">
        <v>19</v>
      </c>
      <c r="E888" t="s">
        <v>1508</v>
      </c>
      <c r="F888" t="s">
        <v>10638</v>
      </c>
    </row>
    <row r="889" spans="1:9" x14ac:dyDescent="0.3">
      <c r="A889" s="122" t="s">
        <v>851</v>
      </c>
      <c r="B889" t="s">
        <v>9639</v>
      </c>
      <c r="C889">
        <v>423734.43</v>
      </c>
      <c r="D889">
        <v>22.75</v>
      </c>
      <c r="E889" t="s">
        <v>1514</v>
      </c>
      <c r="F889" t="s">
        <v>8350</v>
      </c>
      <c r="G889">
        <v>16.71</v>
      </c>
      <c r="H889">
        <v>15.02</v>
      </c>
      <c r="I889">
        <v>27.66</v>
      </c>
    </row>
    <row r="890" spans="1:9" x14ac:dyDescent="0.3">
      <c r="A890" s="122" t="s">
        <v>852</v>
      </c>
      <c r="B890" t="s">
        <v>9640</v>
      </c>
      <c r="C890">
        <v>1715674.56</v>
      </c>
      <c r="D890">
        <v>84.9</v>
      </c>
      <c r="E890" t="s">
        <v>1514</v>
      </c>
      <c r="F890" t="s">
        <v>8351</v>
      </c>
      <c r="G890">
        <v>6.46</v>
      </c>
      <c r="H890">
        <v>7.43</v>
      </c>
      <c r="I890">
        <v>16.05</v>
      </c>
    </row>
    <row r="891" spans="1:9" x14ac:dyDescent="0.3">
      <c r="A891" s="122" t="s">
        <v>853</v>
      </c>
      <c r="B891" t="s">
        <v>9641</v>
      </c>
      <c r="C891">
        <v>2486499.59</v>
      </c>
      <c r="D891">
        <v>79.3</v>
      </c>
      <c r="E891" t="s">
        <v>1514</v>
      </c>
      <c r="F891" t="s">
        <v>8352</v>
      </c>
      <c r="G891">
        <v>11.04</v>
      </c>
      <c r="H891">
        <v>12.63</v>
      </c>
      <c r="I891">
        <v>19.43</v>
      </c>
    </row>
    <row r="892" spans="1:9" x14ac:dyDescent="0.3">
      <c r="A892" s="122" t="s">
        <v>854</v>
      </c>
      <c r="B892" t="s">
        <v>9642</v>
      </c>
      <c r="C892">
        <v>1009115.57</v>
      </c>
      <c r="D892">
        <v>21.4</v>
      </c>
      <c r="E892" t="s">
        <v>1514</v>
      </c>
      <c r="F892" t="s">
        <v>8353</v>
      </c>
      <c r="G892">
        <v>9.56</v>
      </c>
      <c r="H892">
        <v>15.18</v>
      </c>
      <c r="I892">
        <v>25.63</v>
      </c>
    </row>
    <row r="893" spans="1:9" x14ac:dyDescent="0.3">
      <c r="A893" s="122" t="s">
        <v>855</v>
      </c>
      <c r="B893" t="s">
        <v>9643</v>
      </c>
      <c r="C893">
        <v>692983.36</v>
      </c>
      <c r="D893">
        <v>121</v>
      </c>
      <c r="E893" t="s">
        <v>1514</v>
      </c>
      <c r="F893" t="s">
        <v>8634</v>
      </c>
      <c r="G893">
        <v>15.48</v>
      </c>
      <c r="H893">
        <v>20.52</v>
      </c>
      <c r="I893">
        <v>26.49</v>
      </c>
    </row>
    <row r="894" spans="1:9" x14ac:dyDescent="0.3">
      <c r="A894" s="122" t="s">
        <v>856</v>
      </c>
      <c r="B894" t="s">
        <v>9644</v>
      </c>
      <c r="C894">
        <v>1986188.79</v>
      </c>
      <c r="D894">
        <v>14.05</v>
      </c>
      <c r="E894" t="s">
        <v>1514</v>
      </c>
      <c r="F894" t="s">
        <v>5269</v>
      </c>
      <c r="G894">
        <v>44.78</v>
      </c>
      <c r="H894">
        <v>40.409999999999997</v>
      </c>
      <c r="I894">
        <v>42.59</v>
      </c>
    </row>
    <row r="895" spans="1:9" x14ac:dyDescent="0.3">
      <c r="A895" s="122" t="s">
        <v>857</v>
      </c>
      <c r="B895" t="s">
        <v>9645</v>
      </c>
      <c r="C895">
        <v>1187366.81</v>
      </c>
      <c r="D895">
        <v>15.2</v>
      </c>
      <c r="E895" t="s">
        <v>1514</v>
      </c>
      <c r="F895" t="s">
        <v>8354</v>
      </c>
      <c r="G895">
        <v>33.54</v>
      </c>
      <c r="H895">
        <v>28.68</v>
      </c>
      <c r="I895">
        <v>38.94</v>
      </c>
    </row>
    <row r="896" spans="1:9" x14ac:dyDescent="0.3">
      <c r="A896" s="122" t="s">
        <v>858</v>
      </c>
      <c r="B896" t="s">
        <v>9646</v>
      </c>
      <c r="C896">
        <v>598321.35</v>
      </c>
      <c r="D896">
        <v>30.15</v>
      </c>
      <c r="E896" t="s">
        <v>1514</v>
      </c>
      <c r="F896" t="s">
        <v>8520</v>
      </c>
      <c r="G896">
        <v>18.37</v>
      </c>
      <c r="H896">
        <v>21.15</v>
      </c>
      <c r="I896">
        <v>25.92</v>
      </c>
    </row>
    <row r="897" spans="1:9" x14ac:dyDescent="0.3">
      <c r="A897" s="122" t="s">
        <v>859</v>
      </c>
      <c r="B897" t="s">
        <v>9647</v>
      </c>
      <c r="C897">
        <v>2311381.37</v>
      </c>
      <c r="D897">
        <v>21.5</v>
      </c>
      <c r="E897" t="s">
        <v>1510</v>
      </c>
      <c r="F897" t="s">
        <v>8355</v>
      </c>
      <c r="G897">
        <v>34.909999999999997</v>
      </c>
      <c r="H897">
        <v>33.64</v>
      </c>
      <c r="I897">
        <v>41.26</v>
      </c>
    </row>
    <row r="898" spans="1:9" x14ac:dyDescent="0.3">
      <c r="A898" s="122" t="s">
        <v>860</v>
      </c>
      <c r="B898" t="s">
        <v>9648</v>
      </c>
      <c r="C898">
        <v>5101756.3600000003</v>
      </c>
      <c r="D898">
        <v>33.6</v>
      </c>
      <c r="E898" t="s">
        <v>1514</v>
      </c>
      <c r="F898" t="s">
        <v>8356</v>
      </c>
      <c r="G898">
        <v>18.86</v>
      </c>
      <c r="H898">
        <v>19.3</v>
      </c>
      <c r="I898">
        <v>24.85</v>
      </c>
    </row>
    <row r="899" spans="1:9" x14ac:dyDescent="0.3">
      <c r="A899" s="122" t="s">
        <v>3392</v>
      </c>
      <c r="B899" t="s">
        <v>9649</v>
      </c>
      <c r="C899">
        <v>445660</v>
      </c>
      <c r="D899">
        <v>49.1</v>
      </c>
      <c r="E899" t="s">
        <v>1514</v>
      </c>
      <c r="F899" t="s">
        <v>8532</v>
      </c>
      <c r="G899">
        <v>35.4</v>
      </c>
      <c r="H899">
        <v>27.54</v>
      </c>
      <c r="I899">
        <v>32.450000000000003</v>
      </c>
    </row>
    <row r="900" spans="1:9" x14ac:dyDescent="0.3">
      <c r="A900" s="122" t="s">
        <v>861</v>
      </c>
      <c r="B900" t="s">
        <v>9650</v>
      </c>
      <c r="C900">
        <v>1195086.3400000001</v>
      </c>
      <c r="D900">
        <v>58.4</v>
      </c>
      <c r="E900" t="s">
        <v>1514</v>
      </c>
      <c r="F900" t="s">
        <v>8635</v>
      </c>
      <c r="G900">
        <v>23.14</v>
      </c>
      <c r="H900">
        <v>21.35</v>
      </c>
      <c r="I900">
        <v>27.14</v>
      </c>
    </row>
    <row r="901" spans="1:9" x14ac:dyDescent="0.3">
      <c r="A901" s="122" t="s">
        <v>862</v>
      </c>
      <c r="B901" t="s">
        <v>9651</v>
      </c>
      <c r="C901">
        <v>867471.19</v>
      </c>
      <c r="D901">
        <v>47.05</v>
      </c>
      <c r="E901" t="s">
        <v>1514</v>
      </c>
      <c r="F901" t="s">
        <v>8357</v>
      </c>
      <c r="G901">
        <v>29.68</v>
      </c>
      <c r="H901">
        <v>29.53</v>
      </c>
      <c r="I901">
        <v>32.96</v>
      </c>
    </row>
    <row r="902" spans="1:9" x14ac:dyDescent="0.3">
      <c r="A902" s="122" t="s">
        <v>863</v>
      </c>
      <c r="B902" t="s">
        <v>9652</v>
      </c>
      <c r="C902">
        <v>854910.45</v>
      </c>
      <c r="D902">
        <v>15.2</v>
      </c>
      <c r="E902" t="s">
        <v>1514</v>
      </c>
      <c r="F902" t="s">
        <v>8358</v>
      </c>
      <c r="G902">
        <v>23.77</v>
      </c>
      <c r="H902">
        <v>24.34</v>
      </c>
      <c r="I902">
        <v>38.57</v>
      </c>
    </row>
    <row r="903" spans="1:9" x14ac:dyDescent="0.3">
      <c r="A903" s="122" t="s">
        <v>864</v>
      </c>
      <c r="B903" t="s">
        <v>9653</v>
      </c>
      <c r="C903">
        <v>7612256.7400000002</v>
      </c>
      <c r="D903">
        <v>34.049999999999997</v>
      </c>
      <c r="E903" t="s">
        <v>1514</v>
      </c>
      <c r="F903" t="s">
        <v>8359</v>
      </c>
      <c r="G903">
        <v>25.14</v>
      </c>
      <c r="H903">
        <v>23.01</v>
      </c>
      <c r="I903">
        <v>29.74</v>
      </c>
    </row>
    <row r="904" spans="1:9" x14ac:dyDescent="0.3">
      <c r="A904" s="122" t="s">
        <v>865</v>
      </c>
      <c r="B904" t="s">
        <v>9654</v>
      </c>
      <c r="C904">
        <v>726000</v>
      </c>
      <c r="D904">
        <v>88.6</v>
      </c>
      <c r="E904" t="s">
        <v>1514</v>
      </c>
      <c r="F904" t="s">
        <v>8636</v>
      </c>
      <c r="G904">
        <v>9.33</v>
      </c>
      <c r="H904">
        <v>10.61</v>
      </c>
      <c r="I904">
        <v>17.61</v>
      </c>
    </row>
    <row r="905" spans="1:9" x14ac:dyDescent="0.3">
      <c r="A905" s="122" t="s">
        <v>866</v>
      </c>
      <c r="B905" t="s">
        <v>9655</v>
      </c>
      <c r="C905">
        <v>457600</v>
      </c>
      <c r="D905">
        <v>31.75</v>
      </c>
      <c r="E905" t="s">
        <v>1514</v>
      </c>
      <c r="F905" t="s">
        <v>8752</v>
      </c>
      <c r="G905">
        <v>21.95</v>
      </c>
      <c r="H905">
        <v>22.83</v>
      </c>
      <c r="I905">
        <v>31.23</v>
      </c>
    </row>
    <row r="906" spans="1:9" x14ac:dyDescent="0.3">
      <c r="A906" s="122" t="s">
        <v>867</v>
      </c>
      <c r="B906" t="s">
        <v>9656</v>
      </c>
      <c r="C906">
        <v>5881705.9699999997</v>
      </c>
      <c r="D906">
        <v>21.9</v>
      </c>
      <c r="E906" t="s">
        <v>1514</v>
      </c>
      <c r="F906" t="s">
        <v>5270</v>
      </c>
      <c r="G906">
        <v>33.99</v>
      </c>
      <c r="H906">
        <v>38.909999999999997</v>
      </c>
      <c r="I906">
        <v>44.69</v>
      </c>
    </row>
    <row r="907" spans="1:9" x14ac:dyDescent="0.3">
      <c r="A907" s="122" t="s">
        <v>868</v>
      </c>
      <c r="B907" t="s">
        <v>9657</v>
      </c>
      <c r="C907">
        <v>964367.04</v>
      </c>
      <c r="D907">
        <v>123</v>
      </c>
      <c r="E907" t="s">
        <v>1514</v>
      </c>
      <c r="F907" t="s">
        <v>8360</v>
      </c>
      <c r="G907">
        <v>36.14</v>
      </c>
      <c r="H907">
        <v>34.42</v>
      </c>
      <c r="I907">
        <v>35.29</v>
      </c>
    </row>
    <row r="908" spans="1:9" x14ac:dyDescent="0.3">
      <c r="A908" s="122" t="s">
        <v>869</v>
      </c>
      <c r="B908" t="s">
        <v>9658</v>
      </c>
      <c r="C908">
        <v>1148875.3</v>
      </c>
      <c r="D908">
        <v>19.25</v>
      </c>
      <c r="E908" t="s">
        <v>1514</v>
      </c>
      <c r="F908" t="s">
        <v>8637</v>
      </c>
      <c r="G908">
        <v>39.86</v>
      </c>
      <c r="H908">
        <v>29.7</v>
      </c>
      <c r="I908">
        <v>34.89</v>
      </c>
    </row>
    <row r="909" spans="1:9" x14ac:dyDescent="0.3">
      <c r="A909" s="122" t="s">
        <v>870</v>
      </c>
      <c r="B909" t="s">
        <v>9659</v>
      </c>
      <c r="C909">
        <v>395000</v>
      </c>
      <c r="D909">
        <v>31</v>
      </c>
      <c r="E909" t="s">
        <v>1514</v>
      </c>
      <c r="F909" t="s">
        <v>8390</v>
      </c>
      <c r="G909">
        <v>23.89</v>
      </c>
      <c r="H909">
        <v>27.11</v>
      </c>
      <c r="I909">
        <v>41.92</v>
      </c>
    </row>
    <row r="910" spans="1:9" x14ac:dyDescent="0.3">
      <c r="A910" s="122" t="s">
        <v>871</v>
      </c>
      <c r="B910" t="s">
        <v>9660</v>
      </c>
      <c r="C910">
        <v>605535.93999999994</v>
      </c>
      <c r="D910">
        <v>25.3</v>
      </c>
      <c r="E910" t="s">
        <v>1514</v>
      </c>
      <c r="F910" t="s">
        <v>5271</v>
      </c>
      <c r="G910">
        <v>17.239999999999998</v>
      </c>
      <c r="H910">
        <v>27.91</v>
      </c>
      <c r="I910">
        <v>33.78</v>
      </c>
    </row>
    <row r="911" spans="1:9" x14ac:dyDescent="0.3">
      <c r="A911" s="122" t="s">
        <v>872</v>
      </c>
      <c r="B911" t="s">
        <v>9661</v>
      </c>
      <c r="C911">
        <v>824923.5</v>
      </c>
      <c r="D911">
        <v>100.5</v>
      </c>
      <c r="E911" t="s">
        <v>1514</v>
      </c>
      <c r="F911" t="s">
        <v>5272</v>
      </c>
      <c r="G911">
        <v>25.65</v>
      </c>
      <c r="H911">
        <v>23.74</v>
      </c>
      <c r="I911">
        <v>30.95</v>
      </c>
    </row>
    <row r="912" spans="1:9" x14ac:dyDescent="0.3">
      <c r="A912" s="122" t="s">
        <v>873</v>
      </c>
      <c r="B912" t="s">
        <v>1776</v>
      </c>
      <c r="C912">
        <v>399300</v>
      </c>
      <c r="D912">
        <v>67.400000000000006</v>
      </c>
      <c r="E912" t="s">
        <v>1514</v>
      </c>
      <c r="F912" t="s">
        <v>5273</v>
      </c>
      <c r="G912">
        <v>14.68</v>
      </c>
      <c r="H912">
        <v>14.56</v>
      </c>
      <c r="I912">
        <v>22.69</v>
      </c>
    </row>
    <row r="913" spans="1:9" x14ac:dyDescent="0.3">
      <c r="A913" s="122" t="s">
        <v>874</v>
      </c>
      <c r="B913" t="s">
        <v>9662</v>
      </c>
      <c r="C913">
        <v>438099.11</v>
      </c>
      <c r="D913">
        <v>24.85</v>
      </c>
      <c r="E913" t="s">
        <v>1514</v>
      </c>
      <c r="F913" t="s">
        <v>5274</v>
      </c>
      <c r="G913">
        <v>21.63</v>
      </c>
      <c r="H913">
        <v>19.66</v>
      </c>
      <c r="I913">
        <v>19.84</v>
      </c>
    </row>
    <row r="914" spans="1:9" x14ac:dyDescent="0.3">
      <c r="A914" s="122" t="s">
        <v>875</v>
      </c>
      <c r="B914" t="s">
        <v>9663</v>
      </c>
      <c r="C914">
        <v>4295077.5</v>
      </c>
      <c r="D914">
        <v>18.95</v>
      </c>
      <c r="E914" t="s">
        <v>1514</v>
      </c>
      <c r="F914" t="s">
        <v>5275</v>
      </c>
      <c r="G914">
        <v>36.22</v>
      </c>
      <c r="H914">
        <v>32.33</v>
      </c>
      <c r="I914">
        <v>41.57</v>
      </c>
    </row>
    <row r="915" spans="1:9" x14ac:dyDescent="0.3">
      <c r="A915" s="122" t="s">
        <v>3393</v>
      </c>
      <c r="B915" t="s">
        <v>9664</v>
      </c>
      <c r="C915">
        <v>2731192.25</v>
      </c>
      <c r="D915">
        <v>70.2</v>
      </c>
      <c r="E915" t="s">
        <v>1514</v>
      </c>
      <c r="F915" t="s">
        <v>5276</v>
      </c>
      <c r="G915">
        <v>22.56</v>
      </c>
      <c r="H915">
        <v>27.07</v>
      </c>
      <c r="I915">
        <v>39.07</v>
      </c>
    </row>
    <row r="916" spans="1:9" x14ac:dyDescent="0.3">
      <c r="A916" s="122" t="s">
        <v>3969</v>
      </c>
      <c r="B916" t="s">
        <v>9665</v>
      </c>
      <c r="C916">
        <v>672357.01</v>
      </c>
      <c r="D916">
        <v>39.5</v>
      </c>
      <c r="E916" t="s">
        <v>1514</v>
      </c>
      <c r="F916" t="s">
        <v>5277</v>
      </c>
      <c r="G916">
        <v>21.4</v>
      </c>
      <c r="H916">
        <v>26.42</v>
      </c>
      <c r="I916">
        <v>33.880000000000003</v>
      </c>
    </row>
    <row r="917" spans="1:9" x14ac:dyDescent="0.3">
      <c r="A917" s="122" t="s">
        <v>876</v>
      </c>
      <c r="B917" t="s">
        <v>9666</v>
      </c>
      <c r="C917">
        <v>586681.97</v>
      </c>
      <c r="D917">
        <v>37.35</v>
      </c>
      <c r="E917" t="s">
        <v>1514</v>
      </c>
      <c r="F917" t="s">
        <v>5278</v>
      </c>
      <c r="G917">
        <v>11.09</v>
      </c>
      <c r="H917">
        <v>12.74</v>
      </c>
      <c r="I917">
        <v>23.56</v>
      </c>
    </row>
    <row r="918" spans="1:9" x14ac:dyDescent="0.3">
      <c r="A918" s="122" t="s">
        <v>877</v>
      </c>
      <c r="B918" t="s">
        <v>9667</v>
      </c>
      <c r="C918">
        <v>350000</v>
      </c>
      <c r="D918">
        <v>17.100000000000001</v>
      </c>
      <c r="E918" t="s">
        <v>1504</v>
      </c>
      <c r="F918" t="s">
        <v>6468</v>
      </c>
      <c r="G918">
        <v>27.77</v>
      </c>
      <c r="H918">
        <v>34.340000000000003</v>
      </c>
      <c r="I918">
        <v>49.86</v>
      </c>
    </row>
    <row r="919" spans="1:9" x14ac:dyDescent="0.3">
      <c r="A919" s="122" t="s">
        <v>3970</v>
      </c>
      <c r="B919" t="s">
        <v>9668</v>
      </c>
      <c r="C919">
        <v>1460591.64</v>
      </c>
      <c r="D919">
        <v>14.3</v>
      </c>
      <c r="E919" t="s">
        <v>1514</v>
      </c>
      <c r="F919" t="s">
        <v>6527</v>
      </c>
      <c r="G919">
        <v>29.13</v>
      </c>
      <c r="H919">
        <v>24.51</v>
      </c>
      <c r="I919">
        <v>32.909999999999997</v>
      </c>
    </row>
    <row r="920" spans="1:9" x14ac:dyDescent="0.3">
      <c r="A920" s="122" t="s">
        <v>878</v>
      </c>
      <c r="B920" t="s">
        <v>9669</v>
      </c>
      <c r="C920">
        <v>20941.823</v>
      </c>
      <c r="D920">
        <v>9.35</v>
      </c>
      <c r="E920" t="s">
        <v>1514</v>
      </c>
      <c r="F920" t="s">
        <v>5276</v>
      </c>
      <c r="G920">
        <v>40.369999999999997</v>
      </c>
      <c r="H920">
        <v>37.24</v>
      </c>
      <c r="I920">
        <v>40.69</v>
      </c>
    </row>
    <row r="921" spans="1:9" x14ac:dyDescent="0.3">
      <c r="A921" s="122" t="s">
        <v>879</v>
      </c>
      <c r="B921" t="s">
        <v>9670</v>
      </c>
      <c r="C921">
        <v>266903.34000000003</v>
      </c>
      <c r="D921">
        <v>57.3</v>
      </c>
      <c r="E921" t="s">
        <v>1514</v>
      </c>
      <c r="F921" t="s">
        <v>6448</v>
      </c>
      <c r="G921">
        <v>50.49</v>
      </c>
      <c r="H921">
        <v>39.380000000000003</v>
      </c>
      <c r="I921">
        <v>42.07</v>
      </c>
    </row>
    <row r="922" spans="1:9" x14ac:dyDescent="0.3">
      <c r="A922" s="122" t="s">
        <v>880</v>
      </c>
      <c r="B922" t="s">
        <v>9671</v>
      </c>
      <c r="C922">
        <v>598082.04</v>
      </c>
      <c r="D922">
        <v>25.45</v>
      </c>
      <c r="E922" t="s">
        <v>1514</v>
      </c>
      <c r="F922" t="s">
        <v>5279</v>
      </c>
      <c r="G922">
        <v>26.52</v>
      </c>
      <c r="H922">
        <v>24.43</v>
      </c>
      <c r="I922">
        <v>29.18</v>
      </c>
    </row>
    <row r="923" spans="1:9" x14ac:dyDescent="0.3">
      <c r="A923" s="122" t="s">
        <v>881</v>
      </c>
      <c r="B923" t="s">
        <v>9672</v>
      </c>
      <c r="C923">
        <v>1456776.4</v>
      </c>
      <c r="D923">
        <v>66.8</v>
      </c>
      <c r="E923" t="s">
        <v>1514</v>
      </c>
      <c r="F923" t="s">
        <v>8638</v>
      </c>
      <c r="G923">
        <v>28.29</v>
      </c>
      <c r="H923">
        <v>26.76</v>
      </c>
      <c r="I923">
        <v>39.36</v>
      </c>
    </row>
    <row r="924" spans="1:9" x14ac:dyDescent="0.3">
      <c r="A924" s="122" t="s">
        <v>882</v>
      </c>
      <c r="B924" t="s">
        <v>9673</v>
      </c>
      <c r="C924">
        <v>497038.93</v>
      </c>
      <c r="D924">
        <v>102</v>
      </c>
      <c r="E924" t="s">
        <v>1514</v>
      </c>
      <c r="F924" t="s">
        <v>5280</v>
      </c>
      <c r="G924">
        <v>13.42</v>
      </c>
      <c r="H924">
        <v>15.54</v>
      </c>
      <c r="I924">
        <v>26.2</v>
      </c>
    </row>
    <row r="925" spans="1:9" x14ac:dyDescent="0.3">
      <c r="A925" s="122" t="s">
        <v>883</v>
      </c>
      <c r="B925" t="s">
        <v>9674</v>
      </c>
      <c r="C925">
        <v>1857119.66</v>
      </c>
      <c r="D925">
        <v>42.25</v>
      </c>
      <c r="E925" t="s">
        <v>1514</v>
      </c>
      <c r="F925" t="s">
        <v>5281</v>
      </c>
      <c r="G925">
        <v>32.479999999999997</v>
      </c>
      <c r="H925">
        <v>33.729999999999997</v>
      </c>
      <c r="I925">
        <v>43.96</v>
      </c>
    </row>
    <row r="926" spans="1:9" x14ac:dyDescent="0.3">
      <c r="A926" s="122" t="s">
        <v>8775</v>
      </c>
      <c r="B926" t="s">
        <v>9675</v>
      </c>
      <c r="C926">
        <v>2430350.89</v>
      </c>
      <c r="D926">
        <v>26</v>
      </c>
      <c r="E926" t="s">
        <v>1514</v>
      </c>
      <c r="F926" t="s">
        <v>10639</v>
      </c>
    </row>
    <row r="927" spans="1:9" x14ac:dyDescent="0.3">
      <c r="A927" s="122" t="s">
        <v>3394</v>
      </c>
      <c r="B927" t="s">
        <v>9676</v>
      </c>
      <c r="C927">
        <v>3104441.07</v>
      </c>
      <c r="D927">
        <v>17.2</v>
      </c>
      <c r="E927" t="s">
        <v>1514</v>
      </c>
      <c r="F927" t="s">
        <v>5282</v>
      </c>
      <c r="G927">
        <v>16.059999999999999</v>
      </c>
      <c r="H927">
        <v>23.21</v>
      </c>
      <c r="I927">
        <v>34.29</v>
      </c>
    </row>
    <row r="928" spans="1:9" x14ac:dyDescent="0.3">
      <c r="A928" s="122" t="s">
        <v>884</v>
      </c>
      <c r="B928" t="s">
        <v>9677</v>
      </c>
      <c r="C928">
        <v>1082081.33</v>
      </c>
      <c r="D928">
        <v>22.85</v>
      </c>
      <c r="E928" t="s">
        <v>1514</v>
      </c>
      <c r="F928" t="s">
        <v>5283</v>
      </c>
      <c r="G928">
        <v>37.119999999999997</v>
      </c>
      <c r="H928">
        <v>53.72</v>
      </c>
      <c r="I928">
        <v>51.55</v>
      </c>
    </row>
    <row r="929" spans="1:9" x14ac:dyDescent="0.3">
      <c r="A929" s="122" t="s">
        <v>885</v>
      </c>
      <c r="B929" t="s">
        <v>9678</v>
      </c>
      <c r="C929">
        <v>584574.68999999994</v>
      </c>
      <c r="D929">
        <v>26.5</v>
      </c>
      <c r="E929" t="s">
        <v>3557</v>
      </c>
      <c r="F929" t="s">
        <v>5284</v>
      </c>
      <c r="G929">
        <v>43.61</v>
      </c>
      <c r="H929">
        <v>50.74</v>
      </c>
      <c r="I929">
        <v>48.98</v>
      </c>
    </row>
    <row r="930" spans="1:9" x14ac:dyDescent="0.3">
      <c r="A930" s="122" t="s">
        <v>886</v>
      </c>
      <c r="B930" t="s">
        <v>9679</v>
      </c>
      <c r="C930">
        <v>745743.55</v>
      </c>
      <c r="D930">
        <v>23.55</v>
      </c>
      <c r="E930" t="s">
        <v>1514</v>
      </c>
      <c r="F930" t="s">
        <v>6537</v>
      </c>
      <c r="G930">
        <v>16.57</v>
      </c>
      <c r="H930">
        <v>23.32</v>
      </c>
      <c r="I930">
        <v>37.090000000000003</v>
      </c>
    </row>
    <row r="931" spans="1:9" x14ac:dyDescent="0.3">
      <c r="A931" s="122" t="s">
        <v>1543</v>
      </c>
      <c r="B931" t="s">
        <v>9680</v>
      </c>
      <c r="C931">
        <v>2631593.7400000002</v>
      </c>
      <c r="D931">
        <v>24.9</v>
      </c>
      <c r="E931" t="s">
        <v>1514</v>
      </c>
      <c r="F931" t="s">
        <v>5276</v>
      </c>
      <c r="G931">
        <v>42.96</v>
      </c>
      <c r="H931">
        <v>43.52</v>
      </c>
      <c r="I931">
        <v>44.86</v>
      </c>
    </row>
    <row r="932" spans="1:9" x14ac:dyDescent="0.3">
      <c r="A932" s="122" t="s">
        <v>887</v>
      </c>
      <c r="B932" t="s">
        <v>9681</v>
      </c>
      <c r="C932">
        <v>423233.07</v>
      </c>
      <c r="D932">
        <v>57.9</v>
      </c>
      <c r="E932" t="s">
        <v>1514</v>
      </c>
      <c r="F932" t="s">
        <v>5285</v>
      </c>
      <c r="G932">
        <v>8.11</v>
      </c>
      <c r="H932">
        <v>12.16</v>
      </c>
      <c r="I932">
        <v>20.27</v>
      </c>
    </row>
    <row r="933" spans="1:9" x14ac:dyDescent="0.3">
      <c r="A933" s="122" t="s">
        <v>3706</v>
      </c>
      <c r="B933" t="s">
        <v>9682</v>
      </c>
      <c r="C933">
        <v>238000</v>
      </c>
      <c r="D933">
        <v>18.8</v>
      </c>
      <c r="E933" t="s">
        <v>1514</v>
      </c>
      <c r="F933" t="s">
        <v>5286</v>
      </c>
      <c r="G933">
        <v>21.66</v>
      </c>
      <c r="H933">
        <v>26.77</v>
      </c>
      <c r="I933">
        <v>31.06</v>
      </c>
    </row>
    <row r="934" spans="1:9" x14ac:dyDescent="0.3">
      <c r="A934" s="122" t="s">
        <v>1544</v>
      </c>
      <c r="B934" t="s">
        <v>9683</v>
      </c>
      <c r="C934">
        <v>633329</v>
      </c>
      <c r="D934">
        <v>16</v>
      </c>
      <c r="E934" t="s">
        <v>1514</v>
      </c>
      <c r="F934" t="s">
        <v>5287</v>
      </c>
      <c r="G934">
        <v>33.200000000000003</v>
      </c>
      <c r="H934">
        <v>41.31</v>
      </c>
      <c r="I934">
        <v>41.98</v>
      </c>
    </row>
    <row r="935" spans="1:9" x14ac:dyDescent="0.3">
      <c r="A935" s="122" t="s">
        <v>3395</v>
      </c>
      <c r="B935" t="s">
        <v>9684</v>
      </c>
      <c r="C935">
        <v>616828.12</v>
      </c>
      <c r="D935">
        <v>33.15</v>
      </c>
      <c r="E935" t="s">
        <v>1514</v>
      </c>
      <c r="F935" t="s">
        <v>5288</v>
      </c>
      <c r="G935">
        <v>12.27</v>
      </c>
      <c r="H935">
        <v>18.05</v>
      </c>
      <c r="I935">
        <v>30.14</v>
      </c>
    </row>
    <row r="936" spans="1:9" x14ac:dyDescent="0.3">
      <c r="A936" s="122" t="s">
        <v>888</v>
      </c>
      <c r="B936" t="s">
        <v>9685</v>
      </c>
      <c r="C936">
        <v>351645</v>
      </c>
      <c r="D936">
        <v>26.4</v>
      </c>
      <c r="E936" t="s">
        <v>1514</v>
      </c>
      <c r="F936" t="s">
        <v>5289</v>
      </c>
      <c r="G936">
        <v>33.159999999999997</v>
      </c>
      <c r="H936">
        <v>30.93</v>
      </c>
      <c r="I936">
        <v>34.299999999999997</v>
      </c>
    </row>
    <row r="937" spans="1:9" x14ac:dyDescent="0.3">
      <c r="A937" s="122" t="s">
        <v>889</v>
      </c>
      <c r="B937" t="s">
        <v>9686</v>
      </c>
      <c r="C937">
        <v>241080</v>
      </c>
      <c r="D937">
        <v>38.5</v>
      </c>
      <c r="E937" t="s">
        <v>1514</v>
      </c>
      <c r="F937" t="s">
        <v>5290</v>
      </c>
      <c r="G937">
        <v>27.75</v>
      </c>
      <c r="H937">
        <v>43.22</v>
      </c>
      <c r="I937">
        <v>44.43</v>
      </c>
    </row>
    <row r="938" spans="1:9" x14ac:dyDescent="0.3">
      <c r="A938" s="122" t="s">
        <v>890</v>
      </c>
      <c r="B938" t="s">
        <v>9687</v>
      </c>
      <c r="C938">
        <v>976492.28</v>
      </c>
      <c r="D938">
        <v>86.7</v>
      </c>
      <c r="E938" t="s">
        <v>1503</v>
      </c>
      <c r="F938" t="s">
        <v>8639</v>
      </c>
      <c r="G938">
        <v>7.96</v>
      </c>
      <c r="H938">
        <v>9.06</v>
      </c>
      <c r="I938">
        <v>11.91</v>
      </c>
    </row>
    <row r="939" spans="1:9" x14ac:dyDescent="0.3">
      <c r="A939" s="122" t="s">
        <v>891</v>
      </c>
      <c r="B939" t="s">
        <v>1818</v>
      </c>
      <c r="C939">
        <v>1985380.08</v>
      </c>
      <c r="D939">
        <v>18.399999999999999</v>
      </c>
      <c r="E939" t="s">
        <v>1503</v>
      </c>
      <c r="F939" t="s">
        <v>5291</v>
      </c>
      <c r="G939">
        <v>18.98</v>
      </c>
      <c r="H939">
        <v>15.85</v>
      </c>
      <c r="I939">
        <v>22.23</v>
      </c>
    </row>
    <row r="940" spans="1:9" x14ac:dyDescent="0.3">
      <c r="A940" s="122" t="s">
        <v>892</v>
      </c>
      <c r="B940" t="s">
        <v>9688</v>
      </c>
      <c r="C940">
        <v>946053.17</v>
      </c>
      <c r="D940">
        <v>71.2</v>
      </c>
      <c r="E940" t="s">
        <v>1505</v>
      </c>
      <c r="F940" t="s">
        <v>7152</v>
      </c>
      <c r="G940">
        <v>41.58</v>
      </c>
      <c r="H940">
        <v>46.41</v>
      </c>
      <c r="I940">
        <v>57.6</v>
      </c>
    </row>
    <row r="941" spans="1:9" x14ac:dyDescent="0.3">
      <c r="A941" s="122" t="s">
        <v>893</v>
      </c>
      <c r="B941" t="s">
        <v>9689</v>
      </c>
      <c r="C941">
        <v>360380.65</v>
      </c>
      <c r="D941">
        <v>14.95</v>
      </c>
      <c r="E941" t="s">
        <v>1505</v>
      </c>
      <c r="F941" t="s">
        <v>5292</v>
      </c>
      <c r="G941">
        <v>71.25</v>
      </c>
      <c r="H941">
        <v>63.02</v>
      </c>
      <c r="I941">
        <v>60.9</v>
      </c>
    </row>
    <row r="942" spans="1:9" x14ac:dyDescent="0.3">
      <c r="A942" s="122" t="s">
        <v>894</v>
      </c>
      <c r="B942" t="s">
        <v>9690</v>
      </c>
      <c r="C942">
        <v>550140</v>
      </c>
      <c r="D942">
        <v>41.25</v>
      </c>
      <c r="E942" t="s">
        <v>1505</v>
      </c>
      <c r="F942" t="s">
        <v>5293</v>
      </c>
      <c r="G942">
        <v>20.78</v>
      </c>
      <c r="H942">
        <v>17.04</v>
      </c>
      <c r="I942">
        <v>18.66</v>
      </c>
    </row>
    <row r="943" spans="1:9" x14ac:dyDescent="0.3">
      <c r="A943" s="122" t="s">
        <v>895</v>
      </c>
      <c r="B943" t="s">
        <v>9691</v>
      </c>
      <c r="C943">
        <v>6767572.1600000001</v>
      </c>
      <c r="D943">
        <v>13.45</v>
      </c>
      <c r="E943" t="s">
        <v>1505</v>
      </c>
      <c r="F943" t="s">
        <v>6893</v>
      </c>
      <c r="G943">
        <v>15.23</v>
      </c>
      <c r="H943">
        <v>14.62</v>
      </c>
      <c r="I943">
        <v>23.36</v>
      </c>
    </row>
    <row r="944" spans="1:9" x14ac:dyDescent="0.3">
      <c r="A944" s="122" t="s">
        <v>896</v>
      </c>
      <c r="B944" t="s">
        <v>9692</v>
      </c>
      <c r="C944">
        <v>1226920.1200000001</v>
      </c>
      <c r="D944">
        <v>17.3</v>
      </c>
      <c r="E944" t="s">
        <v>1509</v>
      </c>
      <c r="F944" t="s">
        <v>7171</v>
      </c>
      <c r="G944">
        <v>21.76</v>
      </c>
      <c r="H944">
        <v>20.41</v>
      </c>
      <c r="I944">
        <v>28.79</v>
      </c>
    </row>
    <row r="945" spans="1:9" x14ac:dyDescent="0.3">
      <c r="A945" s="122" t="s">
        <v>897</v>
      </c>
      <c r="B945" t="s">
        <v>9693</v>
      </c>
      <c r="C945">
        <v>679918.3</v>
      </c>
      <c r="D945">
        <v>18</v>
      </c>
      <c r="E945" t="s">
        <v>1509</v>
      </c>
      <c r="F945" t="s">
        <v>8640</v>
      </c>
      <c r="G945">
        <v>33.049999999999997</v>
      </c>
      <c r="H945">
        <v>30.86</v>
      </c>
      <c r="I945">
        <v>44.2</v>
      </c>
    </row>
    <row r="946" spans="1:9" x14ac:dyDescent="0.3">
      <c r="A946" s="122" t="s">
        <v>898</v>
      </c>
      <c r="B946" t="s">
        <v>9694</v>
      </c>
      <c r="C946">
        <v>519120</v>
      </c>
      <c r="D946">
        <v>9.85</v>
      </c>
      <c r="E946" t="s">
        <v>1509</v>
      </c>
      <c r="F946" t="s">
        <v>5294</v>
      </c>
      <c r="G946">
        <v>22.04</v>
      </c>
      <c r="H946">
        <v>24.39</v>
      </c>
      <c r="I946">
        <v>32.6</v>
      </c>
    </row>
    <row r="947" spans="1:9" x14ac:dyDescent="0.3">
      <c r="A947" s="122" t="s">
        <v>899</v>
      </c>
      <c r="B947" t="s">
        <v>9695</v>
      </c>
      <c r="C947">
        <v>313146.89</v>
      </c>
      <c r="D947">
        <v>18.649999999999999</v>
      </c>
      <c r="E947" t="s">
        <v>1509</v>
      </c>
      <c r="F947" t="s">
        <v>6067</v>
      </c>
      <c r="G947">
        <v>39.94</v>
      </c>
      <c r="H947">
        <v>36.85</v>
      </c>
      <c r="I947">
        <v>39.380000000000003</v>
      </c>
    </row>
    <row r="948" spans="1:9" x14ac:dyDescent="0.3">
      <c r="A948" s="122" t="s">
        <v>900</v>
      </c>
      <c r="B948" t="s">
        <v>1792</v>
      </c>
      <c r="C948">
        <v>2637957.73</v>
      </c>
      <c r="D948">
        <v>10.75</v>
      </c>
      <c r="E948" t="s">
        <v>1509</v>
      </c>
      <c r="F948" t="s">
        <v>5295</v>
      </c>
      <c r="G948">
        <v>47.51</v>
      </c>
      <c r="H948">
        <v>44.47</v>
      </c>
      <c r="I948">
        <v>46.56</v>
      </c>
    </row>
    <row r="949" spans="1:9" x14ac:dyDescent="0.3">
      <c r="A949" s="122" t="s">
        <v>901</v>
      </c>
      <c r="B949" t="s">
        <v>9696</v>
      </c>
      <c r="C949">
        <v>735862.13</v>
      </c>
      <c r="D949">
        <v>56.4</v>
      </c>
      <c r="E949" t="s">
        <v>1510</v>
      </c>
      <c r="F949" t="s">
        <v>7172</v>
      </c>
      <c r="G949">
        <v>19.64</v>
      </c>
      <c r="H949">
        <v>22.82</v>
      </c>
      <c r="I949">
        <v>27.73</v>
      </c>
    </row>
    <row r="950" spans="1:9" x14ac:dyDescent="0.3">
      <c r="A950" s="122" t="s">
        <v>902</v>
      </c>
      <c r="B950" t="s">
        <v>9697</v>
      </c>
      <c r="C950">
        <v>839713.99</v>
      </c>
      <c r="D950">
        <v>50.8</v>
      </c>
      <c r="E950" t="s">
        <v>1509</v>
      </c>
      <c r="F950" t="s">
        <v>5296</v>
      </c>
      <c r="G950">
        <v>29.48</v>
      </c>
      <c r="H950">
        <v>25.54</v>
      </c>
      <c r="I950">
        <v>27.93</v>
      </c>
    </row>
    <row r="951" spans="1:9" x14ac:dyDescent="0.3">
      <c r="A951" s="122" t="s">
        <v>903</v>
      </c>
      <c r="B951" t="s">
        <v>9698</v>
      </c>
      <c r="C951">
        <v>1691631.33</v>
      </c>
      <c r="D951">
        <v>45.75</v>
      </c>
      <c r="E951" t="s">
        <v>6443</v>
      </c>
      <c r="F951" t="s">
        <v>6847</v>
      </c>
      <c r="G951">
        <v>29.38</v>
      </c>
      <c r="H951">
        <v>26.87</v>
      </c>
      <c r="I951">
        <v>34.270000000000003</v>
      </c>
    </row>
    <row r="952" spans="1:9" x14ac:dyDescent="0.3">
      <c r="A952" s="122" t="s">
        <v>904</v>
      </c>
      <c r="B952" t="s">
        <v>9699</v>
      </c>
      <c r="C952">
        <v>404550</v>
      </c>
      <c r="D952">
        <v>50.3</v>
      </c>
      <c r="E952" t="s">
        <v>1509</v>
      </c>
      <c r="F952" t="s">
        <v>6130</v>
      </c>
      <c r="G952">
        <v>15.11</v>
      </c>
      <c r="H952">
        <v>19.09</v>
      </c>
      <c r="I952">
        <v>33.03</v>
      </c>
    </row>
    <row r="953" spans="1:9" x14ac:dyDescent="0.3">
      <c r="A953" s="122" t="s">
        <v>905</v>
      </c>
      <c r="B953" t="s">
        <v>9700</v>
      </c>
      <c r="C953">
        <v>1726771.98</v>
      </c>
      <c r="D953">
        <v>10.1</v>
      </c>
      <c r="E953" t="s">
        <v>1509</v>
      </c>
      <c r="F953" t="s">
        <v>6883</v>
      </c>
      <c r="G953">
        <v>27.47</v>
      </c>
      <c r="H953">
        <v>31.12</v>
      </c>
      <c r="I953">
        <v>47.23</v>
      </c>
    </row>
    <row r="954" spans="1:9" x14ac:dyDescent="0.3">
      <c r="A954" s="122" t="s">
        <v>906</v>
      </c>
      <c r="B954" t="s">
        <v>9701</v>
      </c>
      <c r="C954">
        <v>562736.09</v>
      </c>
      <c r="D954">
        <v>18.8</v>
      </c>
      <c r="E954" t="s">
        <v>1504</v>
      </c>
      <c r="F954" t="s">
        <v>5297</v>
      </c>
      <c r="G954">
        <v>12.63</v>
      </c>
      <c r="H954">
        <v>21.56</v>
      </c>
      <c r="I954">
        <v>31.1</v>
      </c>
    </row>
    <row r="955" spans="1:9" x14ac:dyDescent="0.3">
      <c r="A955" s="122" t="s">
        <v>907</v>
      </c>
      <c r="B955" t="s">
        <v>9702</v>
      </c>
      <c r="C955">
        <v>505890</v>
      </c>
      <c r="D955">
        <v>15.25</v>
      </c>
      <c r="E955" t="s">
        <v>1509</v>
      </c>
      <c r="F955" t="s">
        <v>8641</v>
      </c>
      <c r="G955">
        <v>26.91</v>
      </c>
      <c r="H955">
        <v>31.78</v>
      </c>
      <c r="I955">
        <v>36.24</v>
      </c>
    </row>
    <row r="956" spans="1:9" x14ac:dyDescent="0.3">
      <c r="A956" s="122" t="s">
        <v>908</v>
      </c>
      <c r="B956" t="s">
        <v>9703</v>
      </c>
      <c r="C956">
        <v>612997.74</v>
      </c>
      <c r="D956">
        <v>20.85</v>
      </c>
      <c r="E956" t="s">
        <v>1509</v>
      </c>
      <c r="F956" t="s">
        <v>6166</v>
      </c>
      <c r="G956">
        <v>17.98</v>
      </c>
      <c r="H956">
        <v>23.36</v>
      </c>
      <c r="I956">
        <v>29.91</v>
      </c>
    </row>
    <row r="957" spans="1:9" x14ac:dyDescent="0.3">
      <c r="A957" s="122" t="s">
        <v>3707</v>
      </c>
      <c r="B957" t="s">
        <v>9704</v>
      </c>
      <c r="C957">
        <v>1134254.55</v>
      </c>
      <c r="D957">
        <v>81.400000000000006</v>
      </c>
      <c r="E957" t="s">
        <v>1509</v>
      </c>
      <c r="F957" t="s">
        <v>5298</v>
      </c>
      <c r="G957">
        <v>33.35</v>
      </c>
      <c r="H957">
        <v>30.61</v>
      </c>
      <c r="I957">
        <v>37.26</v>
      </c>
    </row>
    <row r="958" spans="1:9" x14ac:dyDescent="0.3">
      <c r="A958" s="122" t="s">
        <v>5085</v>
      </c>
      <c r="B958" t="s">
        <v>9705</v>
      </c>
      <c r="C958">
        <v>380358</v>
      </c>
      <c r="D958">
        <v>89.2</v>
      </c>
      <c r="E958" t="s">
        <v>1509</v>
      </c>
      <c r="F958" t="s">
        <v>5299</v>
      </c>
      <c r="G958">
        <v>19.190000000000001</v>
      </c>
      <c r="H958">
        <v>23.1</v>
      </c>
      <c r="I958">
        <v>30.76</v>
      </c>
    </row>
    <row r="959" spans="1:9" x14ac:dyDescent="0.3">
      <c r="A959" s="122" t="s">
        <v>6021</v>
      </c>
      <c r="B959" t="s">
        <v>9706</v>
      </c>
      <c r="C959">
        <v>675980</v>
      </c>
      <c r="D959">
        <v>19.8</v>
      </c>
      <c r="E959" t="s">
        <v>1509</v>
      </c>
      <c r="F959" t="s">
        <v>6037</v>
      </c>
      <c r="G959">
        <v>43.01</v>
      </c>
      <c r="H959">
        <v>33.86</v>
      </c>
      <c r="I959">
        <v>37.67</v>
      </c>
    </row>
    <row r="960" spans="1:9" x14ac:dyDescent="0.3">
      <c r="A960" s="122" t="s">
        <v>8776</v>
      </c>
      <c r="B960" t="s">
        <v>9707</v>
      </c>
      <c r="C960">
        <v>680175.78</v>
      </c>
      <c r="D960">
        <v>283.5</v>
      </c>
      <c r="E960" t="s">
        <v>1509</v>
      </c>
      <c r="F960" t="s">
        <v>10640</v>
      </c>
    </row>
    <row r="961" spans="1:9" x14ac:dyDescent="0.3">
      <c r="A961" s="122" t="s">
        <v>6713</v>
      </c>
      <c r="B961" t="s">
        <v>9708</v>
      </c>
      <c r="C961">
        <v>304429.38</v>
      </c>
      <c r="D961">
        <v>59</v>
      </c>
      <c r="E961" t="s">
        <v>1509</v>
      </c>
      <c r="F961" t="s">
        <v>6726</v>
      </c>
      <c r="G961">
        <v>57.45</v>
      </c>
      <c r="H961">
        <v>52.06</v>
      </c>
      <c r="I961">
        <v>52.57</v>
      </c>
    </row>
    <row r="962" spans="1:9" x14ac:dyDescent="0.3">
      <c r="A962" s="122" t="s">
        <v>909</v>
      </c>
      <c r="B962" t="s">
        <v>9709</v>
      </c>
      <c r="C962">
        <v>574696.86</v>
      </c>
      <c r="D962">
        <v>16.350000000000001</v>
      </c>
      <c r="E962" t="s">
        <v>1512</v>
      </c>
      <c r="F962" t="s">
        <v>5300</v>
      </c>
      <c r="G962">
        <v>22.1</v>
      </c>
      <c r="H962">
        <v>24.76</v>
      </c>
      <c r="I962">
        <v>32.94</v>
      </c>
    </row>
    <row r="963" spans="1:9" x14ac:dyDescent="0.3">
      <c r="A963" s="122" t="s">
        <v>910</v>
      </c>
      <c r="B963" t="s">
        <v>9710</v>
      </c>
      <c r="C963">
        <v>783133.26</v>
      </c>
      <c r="D963">
        <v>49</v>
      </c>
      <c r="E963" t="s">
        <v>1512</v>
      </c>
      <c r="F963" t="s">
        <v>5301</v>
      </c>
      <c r="G963">
        <v>37.71</v>
      </c>
      <c r="H963">
        <v>36.65</v>
      </c>
      <c r="I963">
        <v>47.49</v>
      </c>
    </row>
    <row r="964" spans="1:9" x14ac:dyDescent="0.3">
      <c r="A964" s="122" t="s">
        <v>911</v>
      </c>
      <c r="B964" t="s">
        <v>9711</v>
      </c>
      <c r="C964">
        <v>1770120</v>
      </c>
      <c r="D964">
        <v>126</v>
      </c>
      <c r="E964" t="s">
        <v>1512</v>
      </c>
      <c r="F964" t="s">
        <v>7173</v>
      </c>
      <c r="G964">
        <v>17.86</v>
      </c>
      <c r="H964">
        <v>16.510000000000002</v>
      </c>
      <c r="I964">
        <v>18.91</v>
      </c>
    </row>
    <row r="965" spans="1:9" x14ac:dyDescent="0.3">
      <c r="A965" s="122" t="s">
        <v>912</v>
      </c>
      <c r="B965" t="s">
        <v>9712</v>
      </c>
      <c r="C965">
        <v>1088785.72</v>
      </c>
      <c r="D965">
        <v>40.049999999999997</v>
      </c>
      <c r="E965" t="s">
        <v>1512</v>
      </c>
      <c r="F965" t="s">
        <v>7174</v>
      </c>
      <c r="G965">
        <v>38.130000000000003</v>
      </c>
      <c r="H965">
        <v>45.75</v>
      </c>
      <c r="I965">
        <v>57.05</v>
      </c>
    </row>
    <row r="966" spans="1:9" x14ac:dyDescent="0.3">
      <c r="A966" s="122" t="s">
        <v>913</v>
      </c>
      <c r="B966" t="s">
        <v>9713</v>
      </c>
      <c r="C966">
        <v>1143619.21</v>
      </c>
      <c r="D966">
        <v>19.399999999999999</v>
      </c>
      <c r="E966" t="s">
        <v>1512</v>
      </c>
      <c r="F966" t="s">
        <v>6449</v>
      </c>
      <c r="G966">
        <v>43.01</v>
      </c>
      <c r="H966">
        <v>37.53</v>
      </c>
      <c r="I966">
        <v>47.77</v>
      </c>
    </row>
    <row r="967" spans="1:9" x14ac:dyDescent="0.3">
      <c r="A967" s="122" t="s">
        <v>914</v>
      </c>
      <c r="B967" t="s">
        <v>9714</v>
      </c>
      <c r="C967">
        <v>649490</v>
      </c>
      <c r="D967">
        <v>34.299999999999997</v>
      </c>
      <c r="E967" t="s">
        <v>1512</v>
      </c>
      <c r="F967" t="s">
        <v>6805</v>
      </c>
      <c r="G967">
        <v>25.44</v>
      </c>
      <c r="H967">
        <v>28.32</v>
      </c>
      <c r="I967">
        <v>33.18</v>
      </c>
    </row>
    <row r="968" spans="1:9" x14ac:dyDescent="0.3">
      <c r="A968" s="122" t="s">
        <v>915</v>
      </c>
      <c r="B968" t="s">
        <v>9715</v>
      </c>
      <c r="C968">
        <v>2548264.61</v>
      </c>
      <c r="D968">
        <v>32.6</v>
      </c>
      <c r="E968" t="s">
        <v>1512</v>
      </c>
      <c r="F968" t="s">
        <v>5302</v>
      </c>
      <c r="G968">
        <v>50.66</v>
      </c>
      <c r="H968">
        <v>53.07</v>
      </c>
      <c r="I968">
        <v>55.5</v>
      </c>
    </row>
    <row r="969" spans="1:9" x14ac:dyDescent="0.3">
      <c r="A969" s="122" t="s">
        <v>916</v>
      </c>
      <c r="B969" t="s">
        <v>9716</v>
      </c>
      <c r="C969">
        <v>761523.7</v>
      </c>
      <c r="D969">
        <v>38.9</v>
      </c>
      <c r="E969" t="s">
        <v>1512</v>
      </c>
      <c r="F969" t="s">
        <v>8642</v>
      </c>
      <c r="G969">
        <v>22.66</v>
      </c>
      <c r="H969">
        <v>20.91</v>
      </c>
      <c r="I969">
        <v>30.19</v>
      </c>
    </row>
    <row r="970" spans="1:9" x14ac:dyDescent="0.3">
      <c r="A970" s="122" t="s">
        <v>917</v>
      </c>
      <c r="B970" t="s">
        <v>9717</v>
      </c>
      <c r="C970">
        <v>841656.95</v>
      </c>
      <c r="D970">
        <v>18.25</v>
      </c>
      <c r="E970" t="s">
        <v>1512</v>
      </c>
      <c r="F970" t="s">
        <v>5303</v>
      </c>
      <c r="G970">
        <v>32.4</v>
      </c>
      <c r="H970">
        <v>25.81</v>
      </c>
      <c r="I970">
        <v>33.450000000000003</v>
      </c>
    </row>
    <row r="971" spans="1:9" x14ac:dyDescent="0.3">
      <c r="A971" s="122" t="s">
        <v>918</v>
      </c>
      <c r="B971" t="s">
        <v>9718</v>
      </c>
      <c r="C971">
        <v>845490.96</v>
      </c>
      <c r="D971">
        <v>3.74</v>
      </c>
      <c r="E971" t="s">
        <v>1504</v>
      </c>
      <c r="F971" t="s">
        <v>5304</v>
      </c>
      <c r="G971">
        <v>22.44</v>
      </c>
      <c r="H971">
        <v>30.3</v>
      </c>
      <c r="I971">
        <v>44.41</v>
      </c>
    </row>
    <row r="972" spans="1:9" x14ac:dyDescent="0.3">
      <c r="A972" s="122" t="s">
        <v>919</v>
      </c>
      <c r="B972" t="s">
        <v>9719</v>
      </c>
      <c r="C972">
        <v>694372.76</v>
      </c>
      <c r="D972">
        <v>11.1</v>
      </c>
      <c r="E972" t="s">
        <v>6443</v>
      </c>
      <c r="F972" t="s">
        <v>5837</v>
      </c>
      <c r="G972">
        <v>22.33</v>
      </c>
      <c r="H972">
        <v>38.4</v>
      </c>
      <c r="I972">
        <v>41.92</v>
      </c>
    </row>
    <row r="973" spans="1:9" x14ac:dyDescent="0.3">
      <c r="A973" s="122" t="s">
        <v>920</v>
      </c>
      <c r="B973" t="s">
        <v>9720</v>
      </c>
      <c r="C973">
        <v>5048951.05</v>
      </c>
      <c r="D973">
        <v>23.3</v>
      </c>
      <c r="E973" t="s">
        <v>1512</v>
      </c>
      <c r="F973" t="s">
        <v>5305</v>
      </c>
      <c r="G973">
        <v>19.89</v>
      </c>
      <c r="H973">
        <v>25.84</v>
      </c>
      <c r="I973">
        <v>32.26</v>
      </c>
    </row>
    <row r="974" spans="1:9" x14ac:dyDescent="0.3">
      <c r="A974" s="122" t="s">
        <v>921</v>
      </c>
      <c r="B974" t="s">
        <v>9721</v>
      </c>
      <c r="C974">
        <v>1584341.1</v>
      </c>
      <c r="D974">
        <v>21.8</v>
      </c>
      <c r="E974" t="s">
        <v>1512</v>
      </c>
      <c r="F974" t="s">
        <v>5306</v>
      </c>
      <c r="G974">
        <v>25.59</v>
      </c>
      <c r="H974">
        <v>31.09</v>
      </c>
      <c r="I974">
        <v>41.22</v>
      </c>
    </row>
    <row r="975" spans="1:9" x14ac:dyDescent="0.3">
      <c r="A975" s="122" t="s">
        <v>922</v>
      </c>
      <c r="B975" t="s">
        <v>9722</v>
      </c>
      <c r="C975">
        <v>867889.48</v>
      </c>
      <c r="D975">
        <v>15.5</v>
      </c>
      <c r="E975" t="s">
        <v>1512</v>
      </c>
      <c r="F975" t="s">
        <v>6131</v>
      </c>
      <c r="G975">
        <v>43.56</v>
      </c>
      <c r="H975">
        <v>43.1</v>
      </c>
      <c r="I975">
        <v>55.25</v>
      </c>
    </row>
    <row r="976" spans="1:9" x14ac:dyDescent="0.3">
      <c r="A976" s="122" t="s">
        <v>923</v>
      </c>
      <c r="B976" t="s">
        <v>9723</v>
      </c>
      <c r="C976">
        <v>756617.4</v>
      </c>
      <c r="D976">
        <v>28.5</v>
      </c>
      <c r="E976" t="s">
        <v>1512</v>
      </c>
      <c r="F976" t="s">
        <v>8643</v>
      </c>
      <c r="G976">
        <v>10.23</v>
      </c>
      <c r="H976">
        <v>11.12</v>
      </c>
      <c r="I976">
        <v>18.38</v>
      </c>
    </row>
    <row r="977" spans="1:9" x14ac:dyDescent="0.3">
      <c r="A977" s="122" t="s">
        <v>924</v>
      </c>
      <c r="B977" t="s">
        <v>9724</v>
      </c>
      <c r="C977">
        <v>908200</v>
      </c>
      <c r="D977">
        <v>188.5</v>
      </c>
      <c r="E977" t="s">
        <v>6444</v>
      </c>
      <c r="F977" t="s">
        <v>5307</v>
      </c>
      <c r="G977">
        <v>20.53</v>
      </c>
      <c r="H977">
        <v>25.47</v>
      </c>
      <c r="I977">
        <v>34.729999999999997</v>
      </c>
    </row>
    <row r="978" spans="1:9" x14ac:dyDescent="0.3">
      <c r="A978" s="122" t="s">
        <v>4273</v>
      </c>
      <c r="B978" t="s">
        <v>9725</v>
      </c>
      <c r="C978">
        <v>587729.91</v>
      </c>
      <c r="D978">
        <v>17.2</v>
      </c>
      <c r="E978" t="s">
        <v>1512</v>
      </c>
      <c r="F978" t="s">
        <v>5308</v>
      </c>
      <c r="G978">
        <v>10.029999999999999</v>
      </c>
      <c r="H978">
        <v>10.82</v>
      </c>
      <c r="I978">
        <v>22.68</v>
      </c>
    </row>
    <row r="979" spans="1:9" x14ac:dyDescent="0.3">
      <c r="A979" s="122" t="s">
        <v>4274</v>
      </c>
      <c r="B979" t="s">
        <v>9726</v>
      </c>
      <c r="C979">
        <v>1121432.73</v>
      </c>
      <c r="D979">
        <v>39.049999999999997</v>
      </c>
      <c r="E979" t="s">
        <v>1512</v>
      </c>
      <c r="F979" t="s">
        <v>5309</v>
      </c>
      <c r="G979">
        <v>41.08</v>
      </c>
      <c r="H979">
        <v>42.35</v>
      </c>
      <c r="I979">
        <v>51.67</v>
      </c>
    </row>
    <row r="980" spans="1:9" x14ac:dyDescent="0.3">
      <c r="A980" s="122" t="s">
        <v>925</v>
      </c>
      <c r="B980" t="s">
        <v>9727</v>
      </c>
      <c r="C980">
        <v>676470.68</v>
      </c>
      <c r="D980">
        <v>43.2</v>
      </c>
      <c r="E980" t="s">
        <v>1504</v>
      </c>
      <c r="F980" t="s">
        <v>7175</v>
      </c>
      <c r="G980">
        <v>54.27</v>
      </c>
      <c r="H980">
        <v>50.78</v>
      </c>
      <c r="I980">
        <v>60.73</v>
      </c>
    </row>
    <row r="981" spans="1:9" x14ac:dyDescent="0.3">
      <c r="A981" s="122" t="s">
        <v>926</v>
      </c>
      <c r="B981" t="s">
        <v>9728</v>
      </c>
      <c r="C981">
        <v>323234.17</v>
      </c>
      <c r="D981">
        <v>61</v>
      </c>
      <c r="E981" t="s">
        <v>1507</v>
      </c>
      <c r="F981" t="s">
        <v>5310</v>
      </c>
      <c r="G981">
        <v>36.590000000000003</v>
      </c>
      <c r="H981">
        <v>45.93</v>
      </c>
      <c r="I981">
        <v>49.83</v>
      </c>
    </row>
    <row r="982" spans="1:9" x14ac:dyDescent="0.3">
      <c r="A982" s="122" t="s">
        <v>3493</v>
      </c>
      <c r="B982" t="s">
        <v>9729</v>
      </c>
      <c r="C982">
        <v>597723</v>
      </c>
      <c r="D982">
        <v>22.65</v>
      </c>
      <c r="E982" t="s">
        <v>1512</v>
      </c>
      <c r="F982" t="s">
        <v>5311</v>
      </c>
      <c r="G982">
        <v>30.7</v>
      </c>
      <c r="H982">
        <v>34.07</v>
      </c>
      <c r="I982">
        <v>42.18</v>
      </c>
    </row>
    <row r="983" spans="1:9" x14ac:dyDescent="0.3">
      <c r="A983" s="122" t="s">
        <v>3396</v>
      </c>
      <c r="B983" t="s">
        <v>9730</v>
      </c>
      <c r="C983">
        <v>770000</v>
      </c>
      <c r="D983">
        <v>32.15</v>
      </c>
      <c r="E983" t="s">
        <v>1507</v>
      </c>
      <c r="F983" t="s">
        <v>8741</v>
      </c>
      <c r="G983">
        <v>45.64</v>
      </c>
      <c r="H983">
        <v>46.86</v>
      </c>
      <c r="I983">
        <v>48.58</v>
      </c>
    </row>
    <row r="984" spans="1:9" x14ac:dyDescent="0.3">
      <c r="A984" s="122" t="s">
        <v>927</v>
      </c>
      <c r="B984" t="s">
        <v>9731</v>
      </c>
      <c r="C984">
        <v>570024.44999999995</v>
      </c>
      <c r="D984">
        <v>116.5</v>
      </c>
      <c r="E984" t="s">
        <v>1512</v>
      </c>
      <c r="F984" t="s">
        <v>5312</v>
      </c>
      <c r="G984">
        <v>32.700000000000003</v>
      </c>
      <c r="H984">
        <v>41.91</v>
      </c>
      <c r="I984">
        <v>48.21</v>
      </c>
    </row>
    <row r="985" spans="1:9" x14ac:dyDescent="0.3">
      <c r="A985" s="122" t="s">
        <v>1545</v>
      </c>
      <c r="B985" t="s">
        <v>9732</v>
      </c>
      <c r="C985">
        <v>378387.83</v>
      </c>
      <c r="D985">
        <v>24.9</v>
      </c>
      <c r="E985" t="s">
        <v>1512</v>
      </c>
      <c r="F985" t="s">
        <v>5313</v>
      </c>
      <c r="G985">
        <v>10.69</v>
      </c>
      <c r="H985">
        <v>15.95</v>
      </c>
      <c r="I985">
        <v>24.23</v>
      </c>
    </row>
    <row r="986" spans="1:9" x14ac:dyDescent="0.3">
      <c r="A986" s="122" t="s">
        <v>3397</v>
      </c>
      <c r="B986" t="s">
        <v>9733</v>
      </c>
      <c r="C986">
        <v>1152224.98</v>
      </c>
      <c r="D986">
        <v>149</v>
      </c>
      <c r="E986" t="s">
        <v>1508</v>
      </c>
      <c r="F986" t="s">
        <v>5314</v>
      </c>
      <c r="G986">
        <v>56.27</v>
      </c>
      <c r="H986">
        <v>54.96</v>
      </c>
      <c r="I986">
        <v>53.7</v>
      </c>
    </row>
    <row r="987" spans="1:9" x14ac:dyDescent="0.3">
      <c r="A987" s="122" t="s">
        <v>3708</v>
      </c>
      <c r="B987" t="s">
        <v>9734</v>
      </c>
      <c r="C987">
        <v>1160000</v>
      </c>
      <c r="D987">
        <v>21.75</v>
      </c>
      <c r="E987" t="s">
        <v>1512</v>
      </c>
      <c r="F987" t="s">
        <v>5315</v>
      </c>
      <c r="G987">
        <v>14.95</v>
      </c>
      <c r="H987">
        <v>23.63</v>
      </c>
      <c r="I987">
        <v>30.53</v>
      </c>
    </row>
    <row r="988" spans="1:9" x14ac:dyDescent="0.3">
      <c r="A988" s="122" t="s">
        <v>3709</v>
      </c>
      <c r="B988" t="s">
        <v>9735</v>
      </c>
      <c r="C988">
        <v>263274.64</v>
      </c>
      <c r="D988">
        <v>30.2</v>
      </c>
      <c r="E988" t="s">
        <v>1517</v>
      </c>
      <c r="F988" t="s">
        <v>5316</v>
      </c>
      <c r="G988">
        <v>41.4</v>
      </c>
      <c r="H988">
        <v>58.86</v>
      </c>
      <c r="I988">
        <v>53.24</v>
      </c>
    </row>
    <row r="989" spans="1:9" x14ac:dyDescent="0.3">
      <c r="A989" s="122" t="s">
        <v>3398</v>
      </c>
      <c r="B989" t="s">
        <v>9736</v>
      </c>
      <c r="C989">
        <v>699840.37</v>
      </c>
      <c r="D989">
        <v>43.7</v>
      </c>
      <c r="E989" t="s">
        <v>1512</v>
      </c>
      <c r="F989" t="s">
        <v>5317</v>
      </c>
      <c r="G989">
        <v>49.21</v>
      </c>
      <c r="H989">
        <v>42.38</v>
      </c>
      <c r="I989">
        <v>49.65</v>
      </c>
    </row>
    <row r="990" spans="1:9" x14ac:dyDescent="0.3">
      <c r="A990" s="122" t="s">
        <v>3399</v>
      </c>
      <c r="B990" t="s">
        <v>9737</v>
      </c>
      <c r="C990">
        <v>423028.4</v>
      </c>
      <c r="D990">
        <v>22.55</v>
      </c>
      <c r="E990" t="s">
        <v>1504</v>
      </c>
      <c r="F990" t="s">
        <v>5318</v>
      </c>
      <c r="G990">
        <v>35.909999999999997</v>
      </c>
      <c r="H990">
        <v>32.32</v>
      </c>
      <c r="I990">
        <v>35.15</v>
      </c>
    </row>
    <row r="991" spans="1:9" x14ac:dyDescent="0.3">
      <c r="A991" s="122" t="s">
        <v>3400</v>
      </c>
      <c r="B991" t="s">
        <v>9738</v>
      </c>
      <c r="C991">
        <v>479718.40000000002</v>
      </c>
      <c r="D991">
        <v>69.3</v>
      </c>
      <c r="E991" t="s">
        <v>1508</v>
      </c>
      <c r="F991" t="s">
        <v>7176</v>
      </c>
      <c r="G991">
        <v>40.43</v>
      </c>
      <c r="H991">
        <v>33.32</v>
      </c>
      <c r="I991">
        <v>40.35</v>
      </c>
    </row>
    <row r="992" spans="1:9" x14ac:dyDescent="0.3">
      <c r="A992" s="122" t="s">
        <v>6022</v>
      </c>
      <c r="B992" t="s">
        <v>9739</v>
      </c>
      <c r="C992">
        <v>500000</v>
      </c>
      <c r="D992">
        <v>23</v>
      </c>
      <c r="E992" t="s">
        <v>1512</v>
      </c>
      <c r="F992" t="s">
        <v>6404</v>
      </c>
      <c r="G992">
        <v>34.29</v>
      </c>
      <c r="H992">
        <v>33.21</v>
      </c>
      <c r="I992">
        <v>39.36</v>
      </c>
    </row>
    <row r="993" spans="1:9" x14ac:dyDescent="0.3">
      <c r="A993" s="122" t="s">
        <v>3971</v>
      </c>
      <c r="B993" t="s">
        <v>9740</v>
      </c>
      <c r="C993">
        <v>680972.4</v>
      </c>
      <c r="D993">
        <v>31.3</v>
      </c>
      <c r="E993" t="s">
        <v>1512</v>
      </c>
      <c r="F993" t="s">
        <v>5319</v>
      </c>
      <c r="G993">
        <v>16.88</v>
      </c>
      <c r="H993">
        <v>25.81</v>
      </c>
      <c r="I993">
        <v>28.35</v>
      </c>
    </row>
    <row r="994" spans="1:9" x14ac:dyDescent="0.3">
      <c r="A994" s="122" t="s">
        <v>3972</v>
      </c>
      <c r="B994" t="s">
        <v>9741</v>
      </c>
      <c r="C994">
        <v>585216.18999999994</v>
      </c>
      <c r="D994">
        <v>36.200000000000003</v>
      </c>
      <c r="E994" t="s">
        <v>1512</v>
      </c>
      <c r="F994" t="s">
        <v>5320</v>
      </c>
      <c r="G994">
        <v>38.22</v>
      </c>
      <c r="H994">
        <v>46.98</v>
      </c>
      <c r="I994">
        <v>53.25</v>
      </c>
    </row>
    <row r="995" spans="1:9" x14ac:dyDescent="0.3">
      <c r="A995" s="122" t="s">
        <v>3973</v>
      </c>
      <c r="B995" t="s">
        <v>9742</v>
      </c>
      <c r="C995">
        <v>875460</v>
      </c>
      <c r="D995">
        <v>40.85</v>
      </c>
      <c r="E995" t="s">
        <v>1512</v>
      </c>
      <c r="F995" t="s">
        <v>5321</v>
      </c>
      <c r="G995">
        <v>24.44</v>
      </c>
      <c r="H995">
        <v>50.39</v>
      </c>
      <c r="I995">
        <v>53.21</v>
      </c>
    </row>
    <row r="996" spans="1:9" x14ac:dyDescent="0.3">
      <c r="A996" s="122" t="s">
        <v>4262</v>
      </c>
      <c r="B996" t="s">
        <v>9743</v>
      </c>
      <c r="C996">
        <v>549500</v>
      </c>
      <c r="D996">
        <v>51.7</v>
      </c>
      <c r="E996" t="s">
        <v>1512</v>
      </c>
      <c r="F996" t="s">
        <v>5322</v>
      </c>
      <c r="G996">
        <v>38.83</v>
      </c>
      <c r="H996">
        <v>38.369999999999997</v>
      </c>
      <c r="I996">
        <v>47.62</v>
      </c>
    </row>
    <row r="997" spans="1:9" x14ac:dyDescent="0.3">
      <c r="A997" s="122" t="s">
        <v>4275</v>
      </c>
      <c r="B997" t="s">
        <v>9744</v>
      </c>
      <c r="C997">
        <v>2327883.0299999998</v>
      </c>
      <c r="D997">
        <v>17.45</v>
      </c>
      <c r="E997" t="s">
        <v>1512</v>
      </c>
      <c r="F997" t="s">
        <v>5323</v>
      </c>
      <c r="G997">
        <v>51.31</v>
      </c>
      <c r="H997">
        <v>43.25</v>
      </c>
      <c r="I997">
        <v>46.84</v>
      </c>
    </row>
    <row r="998" spans="1:9" x14ac:dyDescent="0.3">
      <c r="A998" s="122" t="s">
        <v>3974</v>
      </c>
      <c r="B998" t="s">
        <v>9745</v>
      </c>
      <c r="C998">
        <v>1098097.26</v>
      </c>
      <c r="D998">
        <v>56.6</v>
      </c>
      <c r="E998" t="s">
        <v>1512</v>
      </c>
      <c r="F998" t="s">
        <v>5324</v>
      </c>
      <c r="G998">
        <v>30.5</v>
      </c>
      <c r="H998">
        <v>35.31</v>
      </c>
      <c r="I998">
        <v>44.54</v>
      </c>
    </row>
    <row r="999" spans="1:9" x14ac:dyDescent="0.3">
      <c r="A999" s="122" t="s">
        <v>4276</v>
      </c>
      <c r="B999" t="s">
        <v>9746</v>
      </c>
      <c r="C999">
        <v>317721.25</v>
      </c>
      <c r="D999">
        <v>41.65</v>
      </c>
      <c r="E999" t="s">
        <v>1512</v>
      </c>
      <c r="F999" t="s">
        <v>5325</v>
      </c>
      <c r="G999">
        <v>13.61</v>
      </c>
      <c r="H999">
        <v>17.079999999999998</v>
      </c>
      <c r="I999">
        <v>24.86</v>
      </c>
    </row>
    <row r="1000" spans="1:9" x14ac:dyDescent="0.3">
      <c r="A1000" s="122" t="s">
        <v>6565</v>
      </c>
      <c r="B1000" t="s">
        <v>9747</v>
      </c>
      <c r="C1000">
        <v>306000</v>
      </c>
      <c r="D1000">
        <v>167</v>
      </c>
      <c r="E1000" t="s">
        <v>1508</v>
      </c>
      <c r="F1000" t="s">
        <v>5314</v>
      </c>
      <c r="G1000">
        <v>57.58</v>
      </c>
      <c r="H1000">
        <v>48.78</v>
      </c>
      <c r="I1000">
        <v>54.59</v>
      </c>
    </row>
    <row r="1001" spans="1:9" x14ac:dyDescent="0.3">
      <c r="A1001" s="122" t="s">
        <v>4277</v>
      </c>
      <c r="B1001" t="s">
        <v>9748</v>
      </c>
      <c r="C1001">
        <v>530171.15</v>
      </c>
      <c r="D1001">
        <v>171</v>
      </c>
      <c r="E1001" t="s">
        <v>1512</v>
      </c>
      <c r="F1001" t="s">
        <v>5808</v>
      </c>
      <c r="G1001">
        <v>32.33</v>
      </c>
      <c r="H1001">
        <v>39.15</v>
      </c>
      <c r="I1001">
        <v>49.93</v>
      </c>
    </row>
    <row r="1002" spans="1:9" x14ac:dyDescent="0.3">
      <c r="A1002" s="122" t="s">
        <v>4278</v>
      </c>
      <c r="B1002" t="s">
        <v>9749</v>
      </c>
      <c r="C1002">
        <v>400000</v>
      </c>
      <c r="D1002">
        <v>164.5</v>
      </c>
      <c r="E1002" t="s">
        <v>1512</v>
      </c>
      <c r="F1002" t="s">
        <v>6405</v>
      </c>
      <c r="G1002">
        <v>23.75</v>
      </c>
      <c r="H1002">
        <v>25.41</v>
      </c>
      <c r="I1002">
        <v>35.17</v>
      </c>
    </row>
    <row r="1003" spans="1:9" x14ac:dyDescent="0.3">
      <c r="A1003" s="122" t="s">
        <v>4279</v>
      </c>
      <c r="B1003" t="s">
        <v>9750</v>
      </c>
      <c r="C1003">
        <v>1198018.48</v>
      </c>
      <c r="D1003">
        <v>113</v>
      </c>
      <c r="E1003" t="s">
        <v>1512</v>
      </c>
      <c r="F1003" t="s">
        <v>5326</v>
      </c>
      <c r="G1003">
        <v>37.74</v>
      </c>
      <c r="H1003">
        <v>45.68</v>
      </c>
      <c r="I1003">
        <v>53.39</v>
      </c>
    </row>
    <row r="1004" spans="1:9" x14ac:dyDescent="0.3">
      <c r="A1004" s="122" t="s">
        <v>6566</v>
      </c>
      <c r="B1004" t="s">
        <v>9751</v>
      </c>
      <c r="C1004">
        <v>491379.98</v>
      </c>
      <c r="D1004">
        <v>39.6</v>
      </c>
      <c r="E1004" t="s">
        <v>1517</v>
      </c>
      <c r="F1004" t="s">
        <v>7447</v>
      </c>
      <c r="G1004">
        <v>88.81</v>
      </c>
      <c r="H1004">
        <v>71.819999999999993</v>
      </c>
      <c r="I1004">
        <v>69.89</v>
      </c>
    </row>
    <row r="1005" spans="1:9" x14ac:dyDescent="0.3">
      <c r="A1005" s="122" t="s">
        <v>5086</v>
      </c>
      <c r="B1005" t="s">
        <v>9752</v>
      </c>
      <c r="C1005">
        <v>468031.09</v>
      </c>
      <c r="D1005">
        <v>84.6</v>
      </c>
      <c r="E1005" t="s">
        <v>1512</v>
      </c>
      <c r="F1005" t="s">
        <v>5327</v>
      </c>
      <c r="G1005">
        <v>24.97</v>
      </c>
      <c r="H1005">
        <v>21.03</v>
      </c>
      <c r="I1005">
        <v>24</v>
      </c>
    </row>
    <row r="1006" spans="1:9" x14ac:dyDescent="0.3">
      <c r="A1006" s="122" t="s">
        <v>5087</v>
      </c>
      <c r="B1006" t="s">
        <v>9753</v>
      </c>
      <c r="C1006">
        <v>338990</v>
      </c>
      <c r="D1006">
        <v>52.8</v>
      </c>
      <c r="E1006" t="s">
        <v>1508</v>
      </c>
      <c r="F1006" t="s">
        <v>5328</v>
      </c>
      <c r="G1006">
        <v>15.33</v>
      </c>
      <c r="H1006">
        <v>19.05</v>
      </c>
      <c r="I1006">
        <v>32.869999999999997</v>
      </c>
    </row>
    <row r="1007" spans="1:9" x14ac:dyDescent="0.3">
      <c r="A1007" s="122" t="s">
        <v>6567</v>
      </c>
      <c r="B1007" t="s">
        <v>9754</v>
      </c>
      <c r="C1007">
        <v>801713.51</v>
      </c>
      <c r="D1007">
        <v>664</v>
      </c>
      <c r="E1007" t="s">
        <v>1512</v>
      </c>
      <c r="F1007" t="s">
        <v>6801</v>
      </c>
      <c r="G1007">
        <v>40.200000000000003</v>
      </c>
      <c r="H1007">
        <v>43.21</v>
      </c>
      <c r="I1007">
        <v>53.15</v>
      </c>
    </row>
    <row r="1008" spans="1:9" x14ac:dyDescent="0.3">
      <c r="A1008" s="122" t="s">
        <v>6568</v>
      </c>
      <c r="B1008" t="s">
        <v>9755</v>
      </c>
      <c r="C1008">
        <v>300024</v>
      </c>
      <c r="D1008">
        <v>52.4</v>
      </c>
      <c r="E1008" t="s">
        <v>1512</v>
      </c>
      <c r="F1008" t="s">
        <v>6614</v>
      </c>
      <c r="G1008">
        <v>24.47</v>
      </c>
      <c r="H1008">
        <v>27.13</v>
      </c>
      <c r="I1008">
        <v>36.78</v>
      </c>
    </row>
    <row r="1009" spans="1:9" x14ac:dyDescent="0.3">
      <c r="A1009" s="122" t="s">
        <v>8777</v>
      </c>
      <c r="B1009" t="s">
        <v>9756</v>
      </c>
      <c r="C1009">
        <v>1028000</v>
      </c>
      <c r="D1009">
        <v>410</v>
      </c>
      <c r="E1009" t="s">
        <v>1517</v>
      </c>
      <c r="F1009" t="s">
        <v>10641</v>
      </c>
    </row>
    <row r="1010" spans="1:9" x14ac:dyDescent="0.3">
      <c r="A1010" s="122" t="s">
        <v>6945</v>
      </c>
      <c r="B1010" t="s">
        <v>9757</v>
      </c>
      <c r="C1010">
        <v>429850</v>
      </c>
      <c r="D1010">
        <v>59.2</v>
      </c>
      <c r="E1010" t="s">
        <v>1517</v>
      </c>
      <c r="F1010" t="s">
        <v>8397</v>
      </c>
      <c r="G1010">
        <v>19.93</v>
      </c>
      <c r="H1010">
        <v>28.57</v>
      </c>
      <c r="I1010">
        <v>36.549999999999997</v>
      </c>
    </row>
    <row r="1011" spans="1:9" x14ac:dyDescent="0.3">
      <c r="A1011" s="122" t="s">
        <v>928</v>
      </c>
      <c r="B1011" t="s">
        <v>9758</v>
      </c>
      <c r="C1011">
        <v>479468.2</v>
      </c>
      <c r="D1011">
        <v>5.92</v>
      </c>
      <c r="E1011" t="s">
        <v>6445</v>
      </c>
      <c r="F1011" t="s">
        <v>6538</v>
      </c>
      <c r="G1011">
        <v>55.83</v>
      </c>
      <c r="H1011">
        <v>50.78</v>
      </c>
      <c r="I1011">
        <v>55.44</v>
      </c>
    </row>
    <row r="1012" spans="1:9" x14ac:dyDescent="0.3">
      <c r="A1012" s="122" t="s">
        <v>929</v>
      </c>
      <c r="B1012" t="s">
        <v>9759</v>
      </c>
      <c r="C1012">
        <v>723332</v>
      </c>
      <c r="D1012">
        <v>9.91</v>
      </c>
      <c r="E1012" t="s">
        <v>6445</v>
      </c>
      <c r="F1012" t="s">
        <v>6388</v>
      </c>
      <c r="G1012">
        <v>18.329999999999998</v>
      </c>
      <c r="H1012">
        <v>32.75</v>
      </c>
      <c r="I1012">
        <v>35.56</v>
      </c>
    </row>
    <row r="1013" spans="1:9" x14ac:dyDescent="0.3">
      <c r="A1013" s="122" t="s">
        <v>930</v>
      </c>
      <c r="B1013" t="s">
        <v>9760</v>
      </c>
      <c r="C1013">
        <v>790300.93</v>
      </c>
      <c r="D1013">
        <v>28.6</v>
      </c>
      <c r="E1013" t="s">
        <v>1506</v>
      </c>
      <c r="F1013" t="s">
        <v>8361</v>
      </c>
      <c r="G1013">
        <v>22.16</v>
      </c>
      <c r="H1013">
        <v>21.96</v>
      </c>
      <c r="I1013">
        <v>26.74</v>
      </c>
    </row>
    <row r="1014" spans="1:9" x14ac:dyDescent="0.3">
      <c r="A1014" s="122" t="s">
        <v>931</v>
      </c>
      <c r="B1014" t="s">
        <v>9761</v>
      </c>
      <c r="C1014">
        <v>4037152.7</v>
      </c>
      <c r="D1014">
        <v>9.58</v>
      </c>
      <c r="E1014" t="s">
        <v>1506</v>
      </c>
      <c r="F1014" t="s">
        <v>5329</v>
      </c>
      <c r="G1014">
        <v>9.2799999999999994</v>
      </c>
      <c r="H1014">
        <v>13.4</v>
      </c>
      <c r="I1014">
        <v>26.76</v>
      </c>
    </row>
    <row r="1015" spans="1:9" x14ac:dyDescent="0.3">
      <c r="A1015" s="122" t="s">
        <v>932</v>
      </c>
      <c r="B1015" t="s">
        <v>9762</v>
      </c>
      <c r="C1015">
        <v>610560</v>
      </c>
      <c r="D1015">
        <v>15</v>
      </c>
      <c r="E1015" t="s">
        <v>1506</v>
      </c>
      <c r="F1015" t="s">
        <v>5330</v>
      </c>
      <c r="G1015">
        <v>36</v>
      </c>
      <c r="H1015">
        <v>32.049999999999997</v>
      </c>
      <c r="I1015">
        <v>33.04</v>
      </c>
    </row>
    <row r="1016" spans="1:9" x14ac:dyDescent="0.3">
      <c r="A1016" s="122" t="s">
        <v>933</v>
      </c>
      <c r="B1016" t="s">
        <v>1974</v>
      </c>
      <c r="C1016">
        <v>1780881.88</v>
      </c>
      <c r="D1016">
        <v>18.649999999999999</v>
      </c>
      <c r="E1016" t="s">
        <v>1506</v>
      </c>
      <c r="F1016" t="s">
        <v>5331</v>
      </c>
      <c r="G1016">
        <v>43.22</v>
      </c>
      <c r="H1016">
        <v>40.81</v>
      </c>
      <c r="I1016">
        <v>46.87</v>
      </c>
    </row>
    <row r="1017" spans="1:9" x14ac:dyDescent="0.3">
      <c r="A1017" s="122" t="s">
        <v>934</v>
      </c>
      <c r="B1017" t="s">
        <v>9763</v>
      </c>
      <c r="C1017">
        <v>895044.46</v>
      </c>
      <c r="D1017">
        <v>15.15</v>
      </c>
      <c r="E1017" t="s">
        <v>1506</v>
      </c>
      <c r="F1017" t="s">
        <v>6135</v>
      </c>
      <c r="G1017">
        <v>44.01</v>
      </c>
      <c r="H1017">
        <v>35.619999999999997</v>
      </c>
      <c r="I1017">
        <v>40.64</v>
      </c>
    </row>
    <row r="1018" spans="1:9" x14ac:dyDescent="0.3">
      <c r="A1018" s="122" t="s">
        <v>935</v>
      </c>
      <c r="B1018" t="s">
        <v>9764</v>
      </c>
      <c r="C1018">
        <v>1145160.3700000001</v>
      </c>
      <c r="D1018">
        <v>14.95</v>
      </c>
      <c r="E1018" t="s">
        <v>1506</v>
      </c>
      <c r="F1018" t="s">
        <v>6333</v>
      </c>
      <c r="G1018">
        <v>18.46</v>
      </c>
      <c r="H1018">
        <v>22</v>
      </c>
      <c r="I1018">
        <v>31.55</v>
      </c>
    </row>
    <row r="1019" spans="1:9" x14ac:dyDescent="0.3">
      <c r="A1019" s="122" t="s">
        <v>936</v>
      </c>
      <c r="B1019" t="s">
        <v>9765</v>
      </c>
      <c r="C1019">
        <v>749863.04</v>
      </c>
      <c r="D1019">
        <v>75</v>
      </c>
      <c r="E1019" t="s">
        <v>1506</v>
      </c>
      <c r="F1019" t="s">
        <v>5332</v>
      </c>
      <c r="G1019">
        <v>43.93</v>
      </c>
      <c r="H1019">
        <v>51.42</v>
      </c>
      <c r="I1019">
        <v>51.13</v>
      </c>
    </row>
    <row r="1020" spans="1:9" x14ac:dyDescent="0.3">
      <c r="A1020" s="122" t="s">
        <v>937</v>
      </c>
      <c r="B1020" t="s">
        <v>9766</v>
      </c>
      <c r="C1020">
        <v>1010591.59</v>
      </c>
      <c r="D1020">
        <v>180.5</v>
      </c>
      <c r="E1020" t="s">
        <v>1506</v>
      </c>
      <c r="F1020" t="s">
        <v>8644</v>
      </c>
      <c r="G1020">
        <v>81.69</v>
      </c>
      <c r="H1020">
        <v>69.37</v>
      </c>
      <c r="I1020">
        <v>69.260000000000005</v>
      </c>
    </row>
    <row r="1021" spans="1:9" x14ac:dyDescent="0.3">
      <c r="A1021" s="122" t="s">
        <v>938</v>
      </c>
      <c r="B1021" t="s">
        <v>9767</v>
      </c>
      <c r="C1021">
        <v>2071143</v>
      </c>
      <c r="D1021">
        <v>34</v>
      </c>
      <c r="E1021" t="s">
        <v>1514</v>
      </c>
      <c r="F1021" t="s">
        <v>7480</v>
      </c>
      <c r="G1021">
        <v>24.67</v>
      </c>
      <c r="H1021">
        <v>31.58</v>
      </c>
      <c r="I1021">
        <v>38.380000000000003</v>
      </c>
    </row>
    <row r="1022" spans="1:9" x14ac:dyDescent="0.3">
      <c r="A1022" s="122" t="s">
        <v>939</v>
      </c>
      <c r="B1022" t="s">
        <v>9768</v>
      </c>
      <c r="C1022">
        <v>544630</v>
      </c>
      <c r="D1022">
        <v>390</v>
      </c>
      <c r="E1022" t="s">
        <v>1514</v>
      </c>
      <c r="F1022" t="s">
        <v>5333</v>
      </c>
      <c r="G1022">
        <v>32.409999999999997</v>
      </c>
      <c r="H1022">
        <v>32.630000000000003</v>
      </c>
      <c r="I1022">
        <v>37.15</v>
      </c>
    </row>
    <row r="1023" spans="1:9" x14ac:dyDescent="0.3">
      <c r="A1023" s="122" t="s">
        <v>940</v>
      </c>
      <c r="B1023" t="s">
        <v>9769</v>
      </c>
      <c r="C1023">
        <v>792267.41</v>
      </c>
      <c r="D1023">
        <v>20.9</v>
      </c>
      <c r="E1023" t="s">
        <v>1523</v>
      </c>
      <c r="F1023" t="s">
        <v>6999</v>
      </c>
      <c r="G1023">
        <v>49.41</v>
      </c>
      <c r="H1023">
        <v>51.01</v>
      </c>
      <c r="I1023">
        <v>52.82</v>
      </c>
    </row>
    <row r="1024" spans="1:9" x14ac:dyDescent="0.3">
      <c r="A1024" s="122" t="s">
        <v>941</v>
      </c>
      <c r="B1024" t="s">
        <v>9770</v>
      </c>
      <c r="C1024">
        <v>415687.58</v>
      </c>
      <c r="D1024">
        <v>32.35</v>
      </c>
      <c r="E1024" t="s">
        <v>1514</v>
      </c>
      <c r="F1024" t="s">
        <v>5334</v>
      </c>
      <c r="G1024">
        <v>12.08</v>
      </c>
      <c r="H1024">
        <v>15.84</v>
      </c>
      <c r="I1024">
        <v>25.92</v>
      </c>
    </row>
    <row r="1025" spans="1:9" x14ac:dyDescent="0.3">
      <c r="A1025" s="122" t="s">
        <v>942</v>
      </c>
      <c r="B1025" t="s">
        <v>9771</v>
      </c>
      <c r="C1025">
        <v>953744.69</v>
      </c>
      <c r="D1025">
        <v>120.5</v>
      </c>
      <c r="E1025" t="s">
        <v>1514</v>
      </c>
      <c r="F1025" t="s">
        <v>5335</v>
      </c>
      <c r="G1025">
        <v>18.38</v>
      </c>
      <c r="H1025">
        <v>20.05</v>
      </c>
      <c r="I1025">
        <v>26.79</v>
      </c>
    </row>
    <row r="1026" spans="1:9" x14ac:dyDescent="0.3">
      <c r="A1026" s="122" t="s">
        <v>943</v>
      </c>
      <c r="B1026" t="s">
        <v>1872</v>
      </c>
      <c r="C1026">
        <v>672214.53</v>
      </c>
      <c r="D1026">
        <v>63.3</v>
      </c>
      <c r="E1026" t="s">
        <v>1514</v>
      </c>
      <c r="F1026" t="s">
        <v>5336</v>
      </c>
      <c r="G1026">
        <v>23.87</v>
      </c>
      <c r="H1026">
        <v>29.36</v>
      </c>
      <c r="I1026">
        <v>39.130000000000003</v>
      </c>
    </row>
    <row r="1027" spans="1:9" x14ac:dyDescent="0.3">
      <c r="A1027" s="122" t="s">
        <v>944</v>
      </c>
      <c r="B1027" t="s">
        <v>9772</v>
      </c>
      <c r="C1027">
        <v>1186492.69</v>
      </c>
      <c r="D1027">
        <v>65.400000000000006</v>
      </c>
      <c r="E1027" t="s">
        <v>1506</v>
      </c>
      <c r="F1027" t="s">
        <v>5337</v>
      </c>
      <c r="G1027">
        <v>37.03</v>
      </c>
      <c r="H1027">
        <v>43.82</v>
      </c>
      <c r="I1027">
        <v>46.36</v>
      </c>
    </row>
    <row r="1028" spans="1:9" x14ac:dyDescent="0.3">
      <c r="A1028" s="122" t="s">
        <v>3975</v>
      </c>
      <c r="B1028" t="s">
        <v>9773</v>
      </c>
      <c r="C1028">
        <v>348120.79</v>
      </c>
      <c r="D1028">
        <v>26.5</v>
      </c>
      <c r="E1028" t="s">
        <v>1506</v>
      </c>
      <c r="F1028" t="s">
        <v>6010</v>
      </c>
      <c r="G1028">
        <v>31.19</v>
      </c>
      <c r="H1028">
        <v>27.76</v>
      </c>
      <c r="I1028">
        <v>37.200000000000003</v>
      </c>
    </row>
    <row r="1029" spans="1:9" x14ac:dyDescent="0.3">
      <c r="A1029" s="122" t="s">
        <v>945</v>
      </c>
      <c r="B1029" t="s">
        <v>9774</v>
      </c>
      <c r="C1029">
        <v>4794564.8600000003</v>
      </c>
      <c r="D1029">
        <v>63</v>
      </c>
      <c r="E1029" t="s">
        <v>1514</v>
      </c>
      <c r="F1029" t="s">
        <v>5270</v>
      </c>
      <c r="G1029">
        <v>46.42</v>
      </c>
      <c r="H1029">
        <v>49.43</v>
      </c>
      <c r="I1029">
        <v>52.9</v>
      </c>
    </row>
    <row r="1030" spans="1:9" x14ac:dyDescent="0.3">
      <c r="A1030" s="122" t="s">
        <v>4265</v>
      </c>
      <c r="B1030" t="s">
        <v>9775</v>
      </c>
      <c r="C1030">
        <v>549843.31999999995</v>
      </c>
      <c r="D1030">
        <v>28.5</v>
      </c>
      <c r="E1030" t="s">
        <v>1514</v>
      </c>
      <c r="F1030" t="s">
        <v>5338</v>
      </c>
      <c r="G1030">
        <v>46.28</v>
      </c>
      <c r="H1030">
        <v>40.369999999999997</v>
      </c>
      <c r="I1030">
        <v>42.82</v>
      </c>
    </row>
    <row r="1031" spans="1:9" x14ac:dyDescent="0.3">
      <c r="A1031" s="122" t="s">
        <v>946</v>
      </c>
      <c r="B1031" t="s">
        <v>9776</v>
      </c>
      <c r="C1031">
        <v>774495.47</v>
      </c>
      <c r="D1031">
        <v>16.3</v>
      </c>
      <c r="E1031" t="s">
        <v>1514</v>
      </c>
      <c r="F1031" t="s">
        <v>5339</v>
      </c>
      <c r="G1031">
        <v>13.08</v>
      </c>
      <c r="H1031">
        <v>15.12</v>
      </c>
      <c r="I1031">
        <v>21.6</v>
      </c>
    </row>
    <row r="1032" spans="1:9" x14ac:dyDescent="0.3">
      <c r="A1032" s="122" t="s">
        <v>947</v>
      </c>
      <c r="B1032" t="s">
        <v>9777</v>
      </c>
      <c r="C1032">
        <v>1202559.6299999999</v>
      </c>
      <c r="D1032">
        <v>60.8</v>
      </c>
      <c r="E1032" t="s">
        <v>1514</v>
      </c>
      <c r="F1032" t="s">
        <v>8540</v>
      </c>
      <c r="G1032">
        <v>27.84</v>
      </c>
      <c r="H1032">
        <v>28.35</v>
      </c>
      <c r="I1032">
        <v>36.6</v>
      </c>
    </row>
    <row r="1033" spans="1:9" x14ac:dyDescent="0.3">
      <c r="A1033" s="122" t="s">
        <v>948</v>
      </c>
      <c r="B1033" t="s">
        <v>9778</v>
      </c>
      <c r="C1033">
        <v>449323.46</v>
      </c>
      <c r="D1033">
        <v>67.8</v>
      </c>
      <c r="E1033" t="s">
        <v>1514</v>
      </c>
      <c r="F1033" t="s">
        <v>7177</v>
      </c>
      <c r="G1033">
        <v>25.81</v>
      </c>
      <c r="H1033">
        <v>25.1</v>
      </c>
      <c r="I1033">
        <v>30.02</v>
      </c>
    </row>
    <row r="1034" spans="1:9" x14ac:dyDescent="0.3">
      <c r="A1034" s="122" t="s">
        <v>7538</v>
      </c>
      <c r="B1034" t="s">
        <v>9779</v>
      </c>
      <c r="C1034">
        <v>927328.65</v>
      </c>
      <c r="D1034">
        <v>874</v>
      </c>
      <c r="E1034" t="s">
        <v>1511</v>
      </c>
      <c r="F1034" t="s">
        <v>7574</v>
      </c>
      <c r="G1034">
        <v>39.450000000000003</v>
      </c>
      <c r="H1034">
        <v>41.53</v>
      </c>
    </row>
    <row r="1035" spans="1:9" x14ac:dyDescent="0.3">
      <c r="A1035" s="122" t="s">
        <v>3710</v>
      </c>
      <c r="B1035" t="s">
        <v>9780</v>
      </c>
      <c r="C1035">
        <v>302832.15000000002</v>
      </c>
      <c r="D1035">
        <v>38.700000000000003</v>
      </c>
      <c r="E1035" t="s">
        <v>1506</v>
      </c>
      <c r="F1035" t="s">
        <v>5340</v>
      </c>
      <c r="G1035">
        <v>11.21</v>
      </c>
      <c r="H1035">
        <v>11.89</v>
      </c>
      <c r="I1035">
        <v>23.95</v>
      </c>
    </row>
    <row r="1036" spans="1:9" x14ac:dyDescent="0.3">
      <c r="A1036" s="122" t="s">
        <v>949</v>
      </c>
      <c r="B1036" t="s">
        <v>9781</v>
      </c>
      <c r="C1036">
        <v>1007060</v>
      </c>
      <c r="D1036">
        <v>111</v>
      </c>
      <c r="E1036" t="s">
        <v>1506</v>
      </c>
      <c r="F1036" t="s">
        <v>5341</v>
      </c>
      <c r="G1036">
        <v>27.91</v>
      </c>
      <c r="H1036">
        <v>26.44</v>
      </c>
      <c r="I1036">
        <v>34.479999999999997</v>
      </c>
    </row>
    <row r="1037" spans="1:9" x14ac:dyDescent="0.3">
      <c r="A1037" s="122" t="s">
        <v>4280</v>
      </c>
      <c r="B1037" t="s">
        <v>9782</v>
      </c>
      <c r="C1037">
        <v>322182.83</v>
      </c>
      <c r="D1037">
        <v>178</v>
      </c>
      <c r="E1037" t="s">
        <v>1517</v>
      </c>
      <c r="F1037" t="s">
        <v>8391</v>
      </c>
      <c r="G1037">
        <v>65.88</v>
      </c>
      <c r="H1037">
        <v>57.18</v>
      </c>
      <c r="I1037">
        <v>55.8</v>
      </c>
    </row>
    <row r="1038" spans="1:9" x14ac:dyDescent="0.3">
      <c r="A1038" s="122" t="s">
        <v>3401</v>
      </c>
      <c r="B1038" t="s">
        <v>9783</v>
      </c>
      <c r="C1038">
        <v>989146.67</v>
      </c>
      <c r="D1038">
        <v>61.2</v>
      </c>
      <c r="E1038" t="s">
        <v>1506</v>
      </c>
      <c r="F1038" t="s">
        <v>5342</v>
      </c>
      <c r="G1038">
        <v>39.520000000000003</v>
      </c>
      <c r="H1038">
        <v>41.49</v>
      </c>
      <c r="I1038">
        <v>45.81</v>
      </c>
    </row>
    <row r="1039" spans="1:9" x14ac:dyDescent="0.3">
      <c r="A1039" s="122" t="s">
        <v>3976</v>
      </c>
      <c r="B1039" t="s">
        <v>9784</v>
      </c>
      <c r="C1039">
        <v>855420.62</v>
      </c>
      <c r="D1039">
        <v>76</v>
      </c>
      <c r="E1039" t="s">
        <v>1506</v>
      </c>
      <c r="F1039" t="s">
        <v>5343</v>
      </c>
      <c r="G1039">
        <v>52.94</v>
      </c>
      <c r="H1039">
        <v>42.71</v>
      </c>
      <c r="I1039">
        <v>43.32</v>
      </c>
    </row>
    <row r="1040" spans="1:9" x14ac:dyDescent="0.3">
      <c r="A1040" s="122" t="s">
        <v>4281</v>
      </c>
      <c r="B1040" t="s">
        <v>9785</v>
      </c>
      <c r="C1040">
        <v>1205707.8</v>
      </c>
      <c r="D1040">
        <v>367.5</v>
      </c>
      <c r="E1040" t="s">
        <v>1506</v>
      </c>
      <c r="F1040" t="s">
        <v>5344</v>
      </c>
      <c r="G1040">
        <v>45.53</v>
      </c>
      <c r="H1040">
        <v>36.56</v>
      </c>
      <c r="I1040">
        <v>39.25</v>
      </c>
    </row>
    <row r="1041" spans="1:9" x14ac:dyDescent="0.3">
      <c r="A1041" s="122" t="s">
        <v>4282</v>
      </c>
      <c r="B1041" t="s">
        <v>9786</v>
      </c>
      <c r="C1041">
        <v>314150</v>
      </c>
      <c r="D1041">
        <v>28.9</v>
      </c>
      <c r="E1041" t="s">
        <v>1506</v>
      </c>
      <c r="F1041" t="s">
        <v>5345</v>
      </c>
      <c r="G1041">
        <v>15.81</v>
      </c>
      <c r="H1041">
        <v>17.93</v>
      </c>
      <c r="I1041">
        <v>22.45</v>
      </c>
    </row>
    <row r="1042" spans="1:9" x14ac:dyDescent="0.3">
      <c r="A1042" s="122" t="s">
        <v>6569</v>
      </c>
      <c r="B1042" t="s">
        <v>9787</v>
      </c>
      <c r="C1042">
        <v>474879.69</v>
      </c>
      <c r="D1042">
        <v>261</v>
      </c>
      <c r="E1042" t="s">
        <v>1506</v>
      </c>
      <c r="F1042" t="s">
        <v>6615</v>
      </c>
      <c r="G1042">
        <v>60.27</v>
      </c>
      <c r="H1042">
        <v>55.91</v>
      </c>
      <c r="I1042">
        <v>56.39</v>
      </c>
    </row>
    <row r="1043" spans="1:9" x14ac:dyDescent="0.3">
      <c r="A1043" s="122" t="s">
        <v>6023</v>
      </c>
      <c r="B1043" t="s">
        <v>9788</v>
      </c>
      <c r="C1043">
        <v>799760</v>
      </c>
      <c r="D1043">
        <v>248.5</v>
      </c>
      <c r="E1043" t="s">
        <v>1506</v>
      </c>
      <c r="F1043" t="s">
        <v>7178</v>
      </c>
      <c r="G1043">
        <v>47.42</v>
      </c>
      <c r="H1043">
        <v>48.55</v>
      </c>
      <c r="I1043">
        <v>56.58</v>
      </c>
    </row>
    <row r="1044" spans="1:9" x14ac:dyDescent="0.3">
      <c r="A1044" s="122" t="s">
        <v>6946</v>
      </c>
      <c r="B1044" t="s">
        <v>9789</v>
      </c>
      <c r="C1044">
        <v>584237</v>
      </c>
      <c r="D1044">
        <v>174.5</v>
      </c>
      <c r="E1044" t="s">
        <v>1514</v>
      </c>
      <c r="F1044" t="s">
        <v>6967</v>
      </c>
      <c r="G1044">
        <v>18.2</v>
      </c>
      <c r="H1044">
        <v>24.65</v>
      </c>
      <c r="I1044">
        <v>36.159999999999997</v>
      </c>
    </row>
    <row r="1045" spans="1:9" x14ac:dyDescent="0.3">
      <c r="A1045" s="122" t="s">
        <v>7262</v>
      </c>
      <c r="B1045" t="s">
        <v>9790</v>
      </c>
      <c r="C1045">
        <v>1476815.52</v>
      </c>
      <c r="D1045">
        <v>329</v>
      </c>
      <c r="E1045" t="s">
        <v>1506</v>
      </c>
      <c r="F1045" t="s">
        <v>7294</v>
      </c>
      <c r="G1045">
        <v>54.47</v>
      </c>
      <c r="H1045">
        <v>49.25</v>
      </c>
      <c r="I1045">
        <v>58.18</v>
      </c>
    </row>
    <row r="1046" spans="1:9" x14ac:dyDescent="0.3">
      <c r="A1046" s="122" t="s">
        <v>3402</v>
      </c>
      <c r="B1046" t="s">
        <v>9791</v>
      </c>
      <c r="C1046">
        <v>603249.19999999995</v>
      </c>
      <c r="D1046">
        <v>7.5</v>
      </c>
      <c r="E1046" t="s">
        <v>6443</v>
      </c>
      <c r="F1046" t="s">
        <v>7349</v>
      </c>
      <c r="G1046">
        <v>60.68</v>
      </c>
      <c r="H1046">
        <v>59.4</v>
      </c>
      <c r="I1046">
        <v>73.17</v>
      </c>
    </row>
    <row r="1047" spans="1:9" x14ac:dyDescent="0.3">
      <c r="A1047" s="122" t="s">
        <v>3494</v>
      </c>
      <c r="B1047" t="s">
        <v>9792</v>
      </c>
      <c r="C1047">
        <v>999470.92</v>
      </c>
      <c r="D1047">
        <v>15</v>
      </c>
      <c r="E1047" t="s">
        <v>1529</v>
      </c>
      <c r="F1047" t="s">
        <v>5346</v>
      </c>
      <c r="G1047">
        <v>56.24</v>
      </c>
      <c r="H1047">
        <v>53.52</v>
      </c>
      <c r="I1047">
        <v>62.67</v>
      </c>
    </row>
    <row r="1048" spans="1:9" x14ac:dyDescent="0.3">
      <c r="A1048" s="122" t="s">
        <v>3977</v>
      </c>
      <c r="B1048" t="s">
        <v>9793</v>
      </c>
      <c r="C1048">
        <v>383960.32000000001</v>
      </c>
      <c r="D1048">
        <v>17.850000000000001</v>
      </c>
      <c r="E1048" t="s">
        <v>1526</v>
      </c>
      <c r="F1048" t="s">
        <v>5347</v>
      </c>
      <c r="G1048">
        <v>29.11</v>
      </c>
      <c r="H1048">
        <v>24.98</v>
      </c>
      <c r="I1048">
        <v>49.85</v>
      </c>
    </row>
    <row r="1049" spans="1:9" x14ac:dyDescent="0.3">
      <c r="A1049" s="122" t="s">
        <v>950</v>
      </c>
      <c r="B1049" t="s">
        <v>9794</v>
      </c>
      <c r="C1049">
        <v>1053437.1399999999</v>
      </c>
      <c r="D1049">
        <v>33.4</v>
      </c>
      <c r="E1049" t="s">
        <v>1522</v>
      </c>
      <c r="F1049" t="s">
        <v>5348</v>
      </c>
      <c r="G1049">
        <v>51.77</v>
      </c>
      <c r="H1049">
        <v>55.07</v>
      </c>
      <c r="I1049">
        <v>59.1</v>
      </c>
    </row>
    <row r="1050" spans="1:9" x14ac:dyDescent="0.3">
      <c r="A1050" s="122" t="s">
        <v>951</v>
      </c>
      <c r="B1050" t="s">
        <v>9795</v>
      </c>
      <c r="C1050">
        <v>36057053.57</v>
      </c>
      <c r="D1050">
        <v>92.5</v>
      </c>
      <c r="E1050" t="s">
        <v>1522</v>
      </c>
      <c r="F1050" t="s">
        <v>8723</v>
      </c>
      <c r="G1050">
        <v>11.25</v>
      </c>
      <c r="H1050">
        <v>18.649999999999999</v>
      </c>
      <c r="I1050">
        <v>20.03</v>
      </c>
    </row>
    <row r="1051" spans="1:9" x14ac:dyDescent="0.3">
      <c r="A1051" s="122" t="s">
        <v>952</v>
      </c>
      <c r="B1051" t="s">
        <v>9796</v>
      </c>
      <c r="C1051">
        <v>292600.44</v>
      </c>
      <c r="D1051">
        <v>62.4</v>
      </c>
      <c r="E1051" t="s">
        <v>1522</v>
      </c>
      <c r="F1051" t="s">
        <v>7019</v>
      </c>
      <c r="G1051">
        <v>19.37</v>
      </c>
      <c r="H1051">
        <v>20.149999999999999</v>
      </c>
      <c r="I1051">
        <v>31.01</v>
      </c>
    </row>
    <row r="1052" spans="1:9" x14ac:dyDescent="0.3">
      <c r="A1052" s="122" t="s">
        <v>953</v>
      </c>
      <c r="B1052" t="s">
        <v>1753</v>
      </c>
      <c r="C1052">
        <v>4275941.1100000003</v>
      </c>
      <c r="D1052">
        <v>26.8</v>
      </c>
      <c r="E1052" t="s">
        <v>1522</v>
      </c>
      <c r="F1052" t="s">
        <v>5349</v>
      </c>
      <c r="G1052">
        <v>36.74</v>
      </c>
      <c r="H1052">
        <v>32.159999999999997</v>
      </c>
      <c r="I1052">
        <v>36.93</v>
      </c>
    </row>
    <row r="1053" spans="1:9" x14ac:dyDescent="0.3">
      <c r="A1053" s="122" t="s">
        <v>954</v>
      </c>
      <c r="B1053" t="s">
        <v>9797</v>
      </c>
      <c r="C1053">
        <v>1181457.78</v>
      </c>
      <c r="D1053">
        <v>40.299999999999997</v>
      </c>
      <c r="E1053" t="s">
        <v>1510</v>
      </c>
      <c r="F1053" t="s">
        <v>5350</v>
      </c>
      <c r="G1053">
        <v>29.52</v>
      </c>
      <c r="H1053">
        <v>29.16</v>
      </c>
      <c r="I1053">
        <v>39.130000000000003</v>
      </c>
    </row>
    <row r="1054" spans="1:9" x14ac:dyDescent="0.3">
      <c r="A1054" s="122" t="s">
        <v>955</v>
      </c>
      <c r="B1054" t="s">
        <v>9798</v>
      </c>
      <c r="C1054">
        <v>782169.07</v>
      </c>
      <c r="D1054">
        <v>82.7</v>
      </c>
      <c r="E1054" t="s">
        <v>1522</v>
      </c>
      <c r="F1054" t="s">
        <v>5351</v>
      </c>
      <c r="G1054">
        <v>42.19</v>
      </c>
      <c r="H1054">
        <v>40.61</v>
      </c>
      <c r="I1054">
        <v>48.71</v>
      </c>
    </row>
    <row r="1055" spans="1:9" x14ac:dyDescent="0.3">
      <c r="A1055" s="122" t="s">
        <v>956</v>
      </c>
      <c r="B1055" t="s">
        <v>9799</v>
      </c>
      <c r="C1055">
        <v>933568.64</v>
      </c>
      <c r="D1055">
        <v>51.4</v>
      </c>
      <c r="E1055" t="s">
        <v>1522</v>
      </c>
      <c r="F1055" t="s">
        <v>5352</v>
      </c>
      <c r="G1055">
        <v>35.96</v>
      </c>
      <c r="H1055">
        <v>39.270000000000003</v>
      </c>
      <c r="I1055">
        <v>54.72</v>
      </c>
    </row>
    <row r="1056" spans="1:9" x14ac:dyDescent="0.3">
      <c r="A1056" s="122" t="s">
        <v>957</v>
      </c>
      <c r="B1056" t="s">
        <v>9800</v>
      </c>
      <c r="C1056">
        <v>589996</v>
      </c>
      <c r="D1056">
        <v>49.2</v>
      </c>
      <c r="E1056" t="s">
        <v>1514</v>
      </c>
      <c r="F1056" t="s">
        <v>6345</v>
      </c>
      <c r="G1056">
        <v>22.61</v>
      </c>
      <c r="H1056">
        <v>20.7</v>
      </c>
      <c r="I1056">
        <v>26.99</v>
      </c>
    </row>
    <row r="1057" spans="1:9" x14ac:dyDescent="0.3">
      <c r="A1057" s="122" t="s">
        <v>958</v>
      </c>
      <c r="B1057" t="s">
        <v>9801</v>
      </c>
      <c r="C1057">
        <v>653030.99</v>
      </c>
      <c r="D1057">
        <v>80.5</v>
      </c>
      <c r="E1057" t="s">
        <v>1507</v>
      </c>
      <c r="F1057" t="s">
        <v>5353</v>
      </c>
      <c r="G1057">
        <v>31.07</v>
      </c>
      <c r="H1057">
        <v>35.03</v>
      </c>
      <c r="I1057">
        <v>48.75</v>
      </c>
    </row>
    <row r="1058" spans="1:9" x14ac:dyDescent="0.3">
      <c r="A1058" s="122" t="s">
        <v>959</v>
      </c>
      <c r="B1058" t="s">
        <v>9802</v>
      </c>
      <c r="C1058">
        <v>4711748.24</v>
      </c>
      <c r="D1058">
        <v>83.7</v>
      </c>
      <c r="E1058" t="s">
        <v>1507</v>
      </c>
      <c r="F1058" t="s">
        <v>8645</v>
      </c>
      <c r="G1058">
        <v>21.66</v>
      </c>
      <c r="H1058">
        <v>25.64</v>
      </c>
      <c r="I1058">
        <v>34.72</v>
      </c>
    </row>
    <row r="1059" spans="1:9" x14ac:dyDescent="0.3">
      <c r="A1059" s="122" t="s">
        <v>960</v>
      </c>
      <c r="B1059" t="s">
        <v>9803</v>
      </c>
      <c r="C1059">
        <v>1106029</v>
      </c>
      <c r="D1059">
        <v>53.2</v>
      </c>
      <c r="E1059" t="s">
        <v>1515</v>
      </c>
      <c r="F1059" t="s">
        <v>7153</v>
      </c>
      <c r="G1059">
        <v>60.03</v>
      </c>
      <c r="H1059">
        <v>54.2</v>
      </c>
      <c r="I1059">
        <v>60.33</v>
      </c>
    </row>
    <row r="1060" spans="1:9" x14ac:dyDescent="0.3">
      <c r="A1060" s="122" t="s">
        <v>961</v>
      </c>
      <c r="B1060" t="s">
        <v>9804</v>
      </c>
      <c r="C1060">
        <v>4197652.68</v>
      </c>
      <c r="D1060">
        <v>64.2</v>
      </c>
      <c r="E1060" t="s">
        <v>1511</v>
      </c>
      <c r="F1060" t="s">
        <v>5354</v>
      </c>
      <c r="G1060">
        <v>39.130000000000003</v>
      </c>
      <c r="H1060">
        <v>35.61</v>
      </c>
      <c r="I1060">
        <v>43.22</v>
      </c>
    </row>
    <row r="1061" spans="1:9" x14ac:dyDescent="0.3">
      <c r="A1061" s="122" t="s">
        <v>6024</v>
      </c>
      <c r="B1061" t="s">
        <v>9805</v>
      </c>
      <c r="C1061">
        <v>338908</v>
      </c>
      <c r="D1061">
        <v>30.7</v>
      </c>
      <c r="E1061" t="s">
        <v>1511</v>
      </c>
      <c r="F1061" t="s">
        <v>7426</v>
      </c>
      <c r="G1061">
        <v>31.37</v>
      </c>
      <c r="H1061">
        <v>51.18</v>
      </c>
      <c r="I1061">
        <v>55.23</v>
      </c>
    </row>
    <row r="1062" spans="1:9" x14ac:dyDescent="0.3">
      <c r="A1062" s="122" t="s">
        <v>962</v>
      </c>
      <c r="B1062" t="s">
        <v>3582</v>
      </c>
      <c r="C1062">
        <v>371644.09</v>
      </c>
      <c r="D1062">
        <v>12.05</v>
      </c>
      <c r="E1062" t="s">
        <v>1515</v>
      </c>
      <c r="F1062" t="s">
        <v>5355</v>
      </c>
      <c r="G1062">
        <v>36.880000000000003</v>
      </c>
      <c r="H1062">
        <v>37.090000000000003</v>
      </c>
      <c r="I1062">
        <v>40.04</v>
      </c>
    </row>
    <row r="1063" spans="1:9" x14ac:dyDescent="0.3">
      <c r="A1063" s="122" t="s">
        <v>963</v>
      </c>
      <c r="B1063" t="s">
        <v>9806</v>
      </c>
      <c r="C1063">
        <v>2649379.88</v>
      </c>
      <c r="D1063">
        <v>21.35</v>
      </c>
      <c r="E1063" t="s">
        <v>1507</v>
      </c>
      <c r="F1063" t="s">
        <v>7015</v>
      </c>
      <c r="G1063">
        <v>55.41</v>
      </c>
      <c r="H1063">
        <v>50.34</v>
      </c>
      <c r="I1063">
        <v>59.72</v>
      </c>
    </row>
    <row r="1064" spans="1:9" x14ac:dyDescent="0.3">
      <c r="A1064" s="122" t="s">
        <v>964</v>
      </c>
      <c r="B1064" t="s">
        <v>9807</v>
      </c>
      <c r="C1064">
        <v>800000</v>
      </c>
      <c r="D1064">
        <v>22.95</v>
      </c>
      <c r="E1064" t="s">
        <v>1516</v>
      </c>
      <c r="F1064" t="s">
        <v>6057</v>
      </c>
      <c r="G1064">
        <v>11.01</v>
      </c>
      <c r="H1064">
        <v>14.88</v>
      </c>
      <c r="I1064">
        <v>23.4</v>
      </c>
    </row>
    <row r="1065" spans="1:9" x14ac:dyDescent="0.3">
      <c r="A1065" s="122" t="s">
        <v>4283</v>
      </c>
      <c r="B1065" t="s">
        <v>9808</v>
      </c>
      <c r="C1065">
        <v>656177.61</v>
      </c>
      <c r="D1065">
        <v>140</v>
      </c>
      <c r="E1065" t="s">
        <v>1515</v>
      </c>
      <c r="F1065" t="s">
        <v>5356</v>
      </c>
      <c r="G1065">
        <v>68.69</v>
      </c>
      <c r="H1065">
        <v>68.73</v>
      </c>
      <c r="I1065">
        <v>70.48</v>
      </c>
    </row>
    <row r="1066" spans="1:9" x14ac:dyDescent="0.3">
      <c r="A1066" s="122" t="s">
        <v>965</v>
      </c>
      <c r="B1066" t="s">
        <v>9809</v>
      </c>
      <c r="C1066">
        <v>819896.75</v>
      </c>
      <c r="D1066">
        <v>63.3</v>
      </c>
      <c r="E1066" t="s">
        <v>1523</v>
      </c>
      <c r="F1066" t="s">
        <v>5357</v>
      </c>
      <c r="G1066">
        <v>26.9</v>
      </c>
      <c r="H1066">
        <v>26.68</v>
      </c>
      <c r="I1066">
        <v>36.479999999999997</v>
      </c>
    </row>
    <row r="1067" spans="1:9" x14ac:dyDescent="0.3">
      <c r="A1067" s="122" t="s">
        <v>966</v>
      </c>
      <c r="B1067" t="s">
        <v>9810</v>
      </c>
      <c r="C1067">
        <v>2250000</v>
      </c>
      <c r="D1067">
        <v>15</v>
      </c>
      <c r="E1067" t="s">
        <v>1523</v>
      </c>
      <c r="F1067" t="s">
        <v>5358</v>
      </c>
      <c r="G1067">
        <v>68.55</v>
      </c>
      <c r="H1067">
        <v>60.91</v>
      </c>
      <c r="I1067">
        <v>61.75</v>
      </c>
    </row>
    <row r="1068" spans="1:9" x14ac:dyDescent="0.3">
      <c r="A1068" s="122" t="s">
        <v>967</v>
      </c>
      <c r="B1068" t="s">
        <v>9811</v>
      </c>
      <c r="C1068">
        <v>1288640.9099999999</v>
      </c>
      <c r="D1068">
        <v>44.85</v>
      </c>
      <c r="E1068" t="s">
        <v>1523</v>
      </c>
      <c r="F1068" t="s">
        <v>5359</v>
      </c>
      <c r="G1068">
        <v>35.71</v>
      </c>
      <c r="H1068">
        <v>31.78</v>
      </c>
      <c r="I1068">
        <v>36.950000000000003</v>
      </c>
    </row>
    <row r="1069" spans="1:9" x14ac:dyDescent="0.3">
      <c r="A1069" s="122" t="s">
        <v>968</v>
      </c>
      <c r="B1069" t="s">
        <v>9812</v>
      </c>
      <c r="C1069">
        <v>26822126.030000001</v>
      </c>
      <c r="D1069">
        <v>76.900000000000006</v>
      </c>
      <c r="E1069" t="s">
        <v>1515</v>
      </c>
      <c r="F1069" t="s">
        <v>8362</v>
      </c>
      <c r="G1069">
        <v>22.77</v>
      </c>
      <c r="H1069">
        <v>22.64</v>
      </c>
      <c r="I1069">
        <v>29.16</v>
      </c>
    </row>
    <row r="1070" spans="1:9" x14ac:dyDescent="0.3">
      <c r="A1070" s="122" t="s">
        <v>969</v>
      </c>
      <c r="B1070" t="s">
        <v>1963</v>
      </c>
      <c r="C1070">
        <v>982008.68</v>
      </c>
      <c r="D1070">
        <v>21.6</v>
      </c>
      <c r="E1070" t="s">
        <v>1507</v>
      </c>
      <c r="F1070" t="s">
        <v>7427</v>
      </c>
      <c r="G1070">
        <v>49.86</v>
      </c>
      <c r="H1070">
        <v>36.57</v>
      </c>
      <c r="I1070">
        <v>38.06</v>
      </c>
    </row>
    <row r="1071" spans="1:9" x14ac:dyDescent="0.3">
      <c r="A1071" s="122" t="s">
        <v>970</v>
      </c>
      <c r="B1071" t="s">
        <v>9813</v>
      </c>
      <c r="C1071">
        <v>1423676.13</v>
      </c>
      <c r="D1071">
        <v>40.25</v>
      </c>
      <c r="E1071" t="s">
        <v>1523</v>
      </c>
      <c r="F1071" t="s">
        <v>5360</v>
      </c>
      <c r="G1071">
        <v>19.21</v>
      </c>
      <c r="H1071">
        <v>16.260000000000002</v>
      </c>
      <c r="I1071">
        <v>22.43</v>
      </c>
    </row>
    <row r="1072" spans="1:9" x14ac:dyDescent="0.3">
      <c r="A1072" s="122" t="s">
        <v>3711</v>
      </c>
      <c r="B1072" t="s">
        <v>9814</v>
      </c>
      <c r="C1072">
        <v>1266943.53</v>
      </c>
      <c r="D1072">
        <v>10.85</v>
      </c>
      <c r="E1072" t="s">
        <v>1507</v>
      </c>
      <c r="F1072" t="s">
        <v>5361</v>
      </c>
      <c r="G1072">
        <v>37.32</v>
      </c>
      <c r="H1072">
        <v>37.28</v>
      </c>
      <c r="I1072">
        <v>47.33</v>
      </c>
    </row>
    <row r="1073" spans="1:9" x14ac:dyDescent="0.3">
      <c r="A1073" s="122" t="s">
        <v>971</v>
      </c>
      <c r="B1073" t="s">
        <v>9815</v>
      </c>
      <c r="C1073">
        <v>78109.460000000006</v>
      </c>
      <c r="D1073">
        <v>121.5</v>
      </c>
      <c r="E1073" t="s">
        <v>1529</v>
      </c>
      <c r="F1073" t="s">
        <v>5362</v>
      </c>
      <c r="G1073">
        <v>64.75</v>
      </c>
      <c r="H1073">
        <v>76.239999999999995</v>
      </c>
      <c r="I1073">
        <v>86.31</v>
      </c>
    </row>
    <row r="1074" spans="1:9" x14ac:dyDescent="0.3">
      <c r="A1074" s="122" t="s">
        <v>6947</v>
      </c>
      <c r="B1074" t="s">
        <v>9816</v>
      </c>
      <c r="C1074">
        <v>670505.43000000005</v>
      </c>
      <c r="D1074">
        <v>36.85</v>
      </c>
      <c r="E1074" t="s">
        <v>1523</v>
      </c>
      <c r="F1074" t="s">
        <v>6968</v>
      </c>
      <c r="G1074">
        <v>32.81</v>
      </c>
      <c r="H1074">
        <v>55.15</v>
      </c>
      <c r="I1074">
        <v>69.180000000000007</v>
      </c>
    </row>
    <row r="1075" spans="1:9" x14ac:dyDescent="0.3">
      <c r="A1075" s="122" t="s">
        <v>972</v>
      </c>
      <c r="B1075" t="s">
        <v>9817</v>
      </c>
      <c r="C1075">
        <v>577291.06999999995</v>
      </c>
      <c r="D1075">
        <v>9.8800000000000008</v>
      </c>
      <c r="E1075" t="s">
        <v>1513</v>
      </c>
      <c r="F1075" t="s">
        <v>5363</v>
      </c>
      <c r="G1075">
        <v>50.09</v>
      </c>
      <c r="H1075">
        <v>47.71</v>
      </c>
      <c r="I1075">
        <v>48.37</v>
      </c>
    </row>
    <row r="1076" spans="1:9" x14ac:dyDescent="0.3">
      <c r="A1076" s="122" t="s">
        <v>6570</v>
      </c>
      <c r="B1076" t="s">
        <v>9818</v>
      </c>
      <c r="C1076">
        <v>341487.13</v>
      </c>
      <c r="D1076">
        <v>71.599999999999994</v>
      </c>
      <c r="E1076" t="s">
        <v>1511</v>
      </c>
      <c r="F1076" t="s">
        <v>6616</v>
      </c>
      <c r="G1076">
        <v>34.9</v>
      </c>
      <c r="H1076">
        <v>29.54</v>
      </c>
      <c r="I1076">
        <v>39.880000000000003</v>
      </c>
    </row>
    <row r="1077" spans="1:9" x14ac:dyDescent="0.3">
      <c r="A1077" s="122" t="s">
        <v>973</v>
      </c>
      <c r="B1077" t="s">
        <v>9819</v>
      </c>
      <c r="C1077">
        <v>1088158.1599999999</v>
      </c>
      <c r="D1077">
        <v>40.049999999999997</v>
      </c>
      <c r="E1077" t="s">
        <v>1511</v>
      </c>
      <c r="F1077" t="s">
        <v>5364</v>
      </c>
      <c r="G1077">
        <v>31</v>
      </c>
      <c r="H1077">
        <v>28.27</v>
      </c>
      <c r="I1077">
        <v>36.92</v>
      </c>
    </row>
    <row r="1078" spans="1:9" x14ac:dyDescent="0.3">
      <c r="A1078" s="122" t="s">
        <v>974</v>
      </c>
      <c r="B1078" t="s">
        <v>9820</v>
      </c>
      <c r="C1078">
        <v>731470.14</v>
      </c>
      <c r="D1078">
        <v>121</v>
      </c>
      <c r="E1078" t="s">
        <v>1525</v>
      </c>
      <c r="F1078" t="s">
        <v>5365</v>
      </c>
      <c r="G1078">
        <v>34.04</v>
      </c>
      <c r="H1078">
        <v>30.25</v>
      </c>
      <c r="I1078">
        <v>38.159999999999997</v>
      </c>
    </row>
    <row r="1079" spans="1:9" x14ac:dyDescent="0.3">
      <c r="A1079" s="122" t="s">
        <v>975</v>
      </c>
      <c r="B1079" t="s">
        <v>9821</v>
      </c>
      <c r="C1079">
        <v>1004082.36</v>
      </c>
      <c r="D1079">
        <v>19.3</v>
      </c>
      <c r="E1079" t="s">
        <v>1523</v>
      </c>
      <c r="F1079" t="s">
        <v>7179</v>
      </c>
      <c r="G1079">
        <v>30.73</v>
      </c>
      <c r="H1079">
        <v>40.880000000000003</v>
      </c>
      <c r="I1079">
        <v>46.54</v>
      </c>
    </row>
    <row r="1080" spans="1:9" x14ac:dyDescent="0.3">
      <c r="A1080" s="122" t="s">
        <v>976</v>
      </c>
      <c r="B1080" t="s">
        <v>9822</v>
      </c>
      <c r="C1080">
        <v>10572992.51</v>
      </c>
      <c r="D1080">
        <v>169</v>
      </c>
      <c r="E1080" t="s">
        <v>1507</v>
      </c>
      <c r="F1080" t="s">
        <v>8363</v>
      </c>
      <c r="G1080">
        <v>57.59</v>
      </c>
      <c r="H1080">
        <v>44.62</v>
      </c>
      <c r="I1080">
        <v>44.31</v>
      </c>
    </row>
    <row r="1081" spans="1:9" x14ac:dyDescent="0.3">
      <c r="A1081" s="122" t="s">
        <v>977</v>
      </c>
      <c r="B1081" t="s">
        <v>9823</v>
      </c>
      <c r="C1081">
        <v>5717053.8799999999</v>
      </c>
      <c r="D1081">
        <v>13.8</v>
      </c>
      <c r="E1081" t="s">
        <v>1523</v>
      </c>
      <c r="F1081" t="s">
        <v>5366</v>
      </c>
      <c r="G1081">
        <v>28.78</v>
      </c>
      <c r="H1081">
        <v>26.23</v>
      </c>
      <c r="I1081">
        <v>31.72</v>
      </c>
    </row>
    <row r="1082" spans="1:9" x14ac:dyDescent="0.3">
      <c r="A1082" s="122" t="s">
        <v>4284</v>
      </c>
      <c r="B1082" t="s">
        <v>9824</v>
      </c>
      <c r="C1082">
        <v>1212536.03</v>
      </c>
      <c r="D1082">
        <v>156</v>
      </c>
      <c r="E1082" t="s">
        <v>1511</v>
      </c>
      <c r="F1082" t="s">
        <v>5367</v>
      </c>
      <c r="G1082">
        <v>19.61</v>
      </c>
      <c r="H1082">
        <v>27.25</v>
      </c>
      <c r="I1082">
        <v>33.6</v>
      </c>
    </row>
    <row r="1083" spans="1:9" x14ac:dyDescent="0.3">
      <c r="A1083" s="122" t="s">
        <v>978</v>
      </c>
      <c r="B1083" t="s">
        <v>9825</v>
      </c>
      <c r="C1083">
        <v>800577.88</v>
      </c>
      <c r="D1083">
        <v>747</v>
      </c>
      <c r="E1083" t="s">
        <v>1511</v>
      </c>
      <c r="F1083" t="s">
        <v>5368</v>
      </c>
      <c r="G1083">
        <v>48.53</v>
      </c>
      <c r="H1083">
        <v>41.17</v>
      </c>
      <c r="I1083">
        <v>45.72</v>
      </c>
    </row>
    <row r="1084" spans="1:9" x14ac:dyDescent="0.3">
      <c r="A1084" s="122" t="s">
        <v>4285</v>
      </c>
      <c r="B1084" t="s">
        <v>9826</v>
      </c>
      <c r="C1084">
        <v>849632.88</v>
      </c>
      <c r="D1084">
        <v>126</v>
      </c>
      <c r="E1084" t="s">
        <v>1511</v>
      </c>
      <c r="F1084" t="s">
        <v>5369</v>
      </c>
      <c r="G1084">
        <v>54.19</v>
      </c>
      <c r="H1084">
        <v>47.13</v>
      </c>
      <c r="I1084">
        <v>50.97</v>
      </c>
    </row>
    <row r="1085" spans="1:9" x14ac:dyDescent="0.3">
      <c r="A1085" s="122" t="s">
        <v>3403</v>
      </c>
      <c r="B1085" t="s">
        <v>9827</v>
      </c>
      <c r="C1085">
        <v>922098.98</v>
      </c>
      <c r="D1085">
        <v>151</v>
      </c>
      <c r="E1085" t="s">
        <v>1511</v>
      </c>
      <c r="F1085" t="s">
        <v>7180</v>
      </c>
      <c r="G1085">
        <v>56.01</v>
      </c>
      <c r="H1085">
        <v>50.24</v>
      </c>
      <c r="I1085">
        <v>55.08</v>
      </c>
    </row>
    <row r="1086" spans="1:9" x14ac:dyDescent="0.3">
      <c r="A1086" s="122" t="s">
        <v>979</v>
      </c>
      <c r="B1086" t="s">
        <v>9828</v>
      </c>
      <c r="C1086">
        <v>399857.43</v>
      </c>
      <c r="D1086">
        <v>159.5</v>
      </c>
      <c r="E1086" t="s">
        <v>1511</v>
      </c>
      <c r="F1086" t="s">
        <v>5370</v>
      </c>
      <c r="G1086">
        <v>60.23</v>
      </c>
      <c r="H1086">
        <v>63.84</v>
      </c>
      <c r="I1086">
        <v>77.66</v>
      </c>
    </row>
    <row r="1087" spans="1:9" x14ac:dyDescent="0.3">
      <c r="A1087" s="122" t="s">
        <v>980</v>
      </c>
      <c r="B1087" t="s">
        <v>9829</v>
      </c>
      <c r="C1087">
        <v>568885.87</v>
      </c>
      <c r="D1087">
        <v>18.2</v>
      </c>
      <c r="E1087" t="s">
        <v>1523</v>
      </c>
      <c r="F1087" t="s">
        <v>7428</v>
      </c>
      <c r="G1087">
        <v>23.76</v>
      </c>
      <c r="H1087">
        <v>19.239999999999998</v>
      </c>
      <c r="I1087">
        <v>34.25</v>
      </c>
    </row>
    <row r="1088" spans="1:9" x14ac:dyDescent="0.3">
      <c r="A1088" s="122" t="s">
        <v>981</v>
      </c>
      <c r="B1088" t="s">
        <v>9830</v>
      </c>
      <c r="C1088">
        <v>653928.43000000005</v>
      </c>
      <c r="D1088">
        <v>35.799999999999997</v>
      </c>
      <c r="E1088" t="s">
        <v>1511</v>
      </c>
      <c r="F1088" t="s">
        <v>5371</v>
      </c>
      <c r="G1088">
        <v>52.42</v>
      </c>
      <c r="H1088">
        <v>50.44</v>
      </c>
      <c r="I1088">
        <v>53.15</v>
      </c>
    </row>
    <row r="1089" spans="1:9" x14ac:dyDescent="0.3">
      <c r="A1089" s="122" t="s">
        <v>982</v>
      </c>
      <c r="B1089" t="s">
        <v>9831</v>
      </c>
      <c r="C1089">
        <v>725001.04</v>
      </c>
      <c r="D1089">
        <v>74</v>
      </c>
      <c r="E1089" t="s">
        <v>1507</v>
      </c>
      <c r="F1089" t="s">
        <v>5372</v>
      </c>
      <c r="G1089">
        <v>30.43</v>
      </c>
      <c r="H1089">
        <v>28.65</v>
      </c>
      <c r="I1089">
        <v>38.61</v>
      </c>
    </row>
    <row r="1090" spans="1:9" x14ac:dyDescent="0.3">
      <c r="A1090" s="122" t="s">
        <v>983</v>
      </c>
      <c r="B1090" t="s">
        <v>9832</v>
      </c>
      <c r="C1090">
        <v>1414080</v>
      </c>
      <c r="D1090">
        <v>34.4</v>
      </c>
      <c r="E1090" t="s">
        <v>1523</v>
      </c>
      <c r="F1090" t="s">
        <v>7181</v>
      </c>
      <c r="G1090">
        <v>62.68</v>
      </c>
      <c r="H1090">
        <v>52.11</v>
      </c>
      <c r="I1090">
        <v>53.66</v>
      </c>
    </row>
    <row r="1091" spans="1:9" x14ac:dyDescent="0.3">
      <c r="A1091" s="122" t="s">
        <v>984</v>
      </c>
      <c r="B1091" t="s">
        <v>9833</v>
      </c>
      <c r="C1091">
        <v>801898.41</v>
      </c>
      <c r="D1091">
        <v>123</v>
      </c>
      <c r="E1091" t="s">
        <v>1522</v>
      </c>
      <c r="F1091" t="s">
        <v>5373</v>
      </c>
      <c r="G1091">
        <v>59.49</v>
      </c>
      <c r="H1091">
        <v>52.44</v>
      </c>
      <c r="I1091">
        <v>58</v>
      </c>
    </row>
    <row r="1092" spans="1:9" x14ac:dyDescent="0.3">
      <c r="A1092" s="122" t="s">
        <v>985</v>
      </c>
      <c r="B1092" t="s">
        <v>9834</v>
      </c>
      <c r="C1092">
        <v>1408397.94</v>
      </c>
      <c r="D1092">
        <v>212.5</v>
      </c>
      <c r="E1092" t="s">
        <v>1522</v>
      </c>
      <c r="F1092" t="s">
        <v>5374</v>
      </c>
      <c r="G1092">
        <v>53.06</v>
      </c>
      <c r="H1092">
        <v>51.83</v>
      </c>
      <c r="I1092">
        <v>62.95</v>
      </c>
    </row>
    <row r="1093" spans="1:9" x14ac:dyDescent="0.3">
      <c r="A1093" s="122" t="s">
        <v>986</v>
      </c>
      <c r="B1093" t="s">
        <v>9835</v>
      </c>
      <c r="C1093">
        <v>318780</v>
      </c>
      <c r="D1093">
        <v>68.2</v>
      </c>
      <c r="E1093" t="s">
        <v>1515</v>
      </c>
      <c r="F1093" t="s">
        <v>7182</v>
      </c>
      <c r="G1093">
        <v>17.62</v>
      </c>
      <c r="H1093">
        <v>18.28</v>
      </c>
      <c r="I1093">
        <v>32.32</v>
      </c>
    </row>
    <row r="1094" spans="1:9" x14ac:dyDescent="0.3">
      <c r="A1094" s="122" t="s">
        <v>4286</v>
      </c>
      <c r="B1094" t="s">
        <v>9836</v>
      </c>
      <c r="C1094">
        <v>1377765</v>
      </c>
      <c r="D1094">
        <v>42.45</v>
      </c>
      <c r="E1094" t="s">
        <v>1507</v>
      </c>
      <c r="F1094" t="s">
        <v>5375</v>
      </c>
      <c r="G1094">
        <v>100.37</v>
      </c>
      <c r="H1094">
        <v>79.349999999999994</v>
      </c>
      <c r="I1094">
        <v>73.290000000000006</v>
      </c>
    </row>
    <row r="1095" spans="1:9" x14ac:dyDescent="0.3">
      <c r="A1095" s="122" t="s">
        <v>987</v>
      </c>
      <c r="B1095" t="s">
        <v>9837</v>
      </c>
      <c r="C1095">
        <v>1138176.68</v>
      </c>
      <c r="D1095">
        <v>176</v>
      </c>
      <c r="E1095" t="s">
        <v>1511</v>
      </c>
      <c r="F1095" t="s">
        <v>5376</v>
      </c>
      <c r="G1095">
        <v>68.5</v>
      </c>
      <c r="H1095">
        <v>69</v>
      </c>
      <c r="I1095">
        <v>76.63</v>
      </c>
    </row>
    <row r="1096" spans="1:9" x14ac:dyDescent="0.3">
      <c r="A1096" s="122" t="s">
        <v>988</v>
      </c>
      <c r="B1096" t="s">
        <v>9838</v>
      </c>
      <c r="C1096">
        <v>663834</v>
      </c>
      <c r="D1096">
        <v>94.5</v>
      </c>
      <c r="E1096" t="s">
        <v>1525</v>
      </c>
      <c r="F1096" t="s">
        <v>8646</v>
      </c>
      <c r="G1096">
        <v>23.86</v>
      </c>
      <c r="H1096">
        <v>26.17</v>
      </c>
      <c r="I1096">
        <v>28.15</v>
      </c>
    </row>
    <row r="1097" spans="1:9" x14ac:dyDescent="0.3">
      <c r="A1097" s="122" t="s">
        <v>989</v>
      </c>
      <c r="B1097" t="s">
        <v>9839</v>
      </c>
      <c r="C1097">
        <v>423840.36</v>
      </c>
      <c r="D1097">
        <v>43.95</v>
      </c>
      <c r="E1097" t="s">
        <v>1523</v>
      </c>
      <c r="F1097" t="s">
        <v>5377</v>
      </c>
      <c r="G1097">
        <v>16.57</v>
      </c>
      <c r="H1097">
        <v>17.78</v>
      </c>
      <c r="I1097">
        <v>29.55</v>
      </c>
    </row>
    <row r="1098" spans="1:9" x14ac:dyDescent="0.3">
      <c r="A1098" s="122" t="s">
        <v>990</v>
      </c>
      <c r="B1098" t="s">
        <v>9840</v>
      </c>
      <c r="C1098">
        <v>744172</v>
      </c>
      <c r="D1098">
        <v>25.85</v>
      </c>
      <c r="E1098" t="s">
        <v>1507</v>
      </c>
      <c r="F1098" t="s">
        <v>5378</v>
      </c>
      <c r="G1098">
        <v>35.590000000000003</v>
      </c>
      <c r="H1098">
        <v>27.12</v>
      </c>
      <c r="I1098">
        <v>32.15</v>
      </c>
    </row>
    <row r="1099" spans="1:9" x14ac:dyDescent="0.3">
      <c r="A1099" s="122" t="s">
        <v>991</v>
      </c>
      <c r="B1099" t="s">
        <v>9841</v>
      </c>
      <c r="C1099">
        <v>2949401.54</v>
      </c>
      <c r="D1099">
        <v>51.4</v>
      </c>
      <c r="E1099" t="s">
        <v>1513</v>
      </c>
      <c r="F1099" t="s">
        <v>8647</v>
      </c>
      <c r="G1099">
        <v>9.73</v>
      </c>
      <c r="H1099">
        <v>13.16</v>
      </c>
      <c r="I1099">
        <v>12.5</v>
      </c>
    </row>
    <row r="1100" spans="1:9" x14ac:dyDescent="0.3">
      <c r="A1100" s="122" t="s">
        <v>992</v>
      </c>
      <c r="B1100" t="s">
        <v>9842</v>
      </c>
      <c r="C1100">
        <v>6024711.9699999997</v>
      </c>
      <c r="D1100">
        <v>33.200000000000003</v>
      </c>
      <c r="E1100" t="s">
        <v>1513</v>
      </c>
      <c r="F1100" t="s">
        <v>7183</v>
      </c>
      <c r="G1100">
        <v>26.29</v>
      </c>
      <c r="H1100">
        <v>25.5</v>
      </c>
      <c r="I1100">
        <v>33.549999999999997</v>
      </c>
    </row>
    <row r="1101" spans="1:9" x14ac:dyDescent="0.3">
      <c r="A1101" s="122" t="s">
        <v>993</v>
      </c>
      <c r="B1101" t="s">
        <v>1721</v>
      </c>
      <c r="C1101">
        <v>1006697.38</v>
      </c>
      <c r="D1101">
        <v>11.3</v>
      </c>
      <c r="E1101" t="s">
        <v>1513</v>
      </c>
      <c r="F1101" t="s">
        <v>5379</v>
      </c>
      <c r="G1101">
        <v>22.16</v>
      </c>
      <c r="H1101">
        <v>19.27</v>
      </c>
      <c r="I1101">
        <v>29.04</v>
      </c>
    </row>
    <row r="1102" spans="1:9" x14ac:dyDescent="0.3">
      <c r="A1102" s="122" t="s">
        <v>994</v>
      </c>
      <c r="B1102" t="s">
        <v>9843</v>
      </c>
      <c r="C1102">
        <v>1334160</v>
      </c>
      <c r="D1102">
        <v>30.55</v>
      </c>
      <c r="E1102" t="s">
        <v>1513</v>
      </c>
      <c r="F1102" t="s">
        <v>7184</v>
      </c>
      <c r="G1102">
        <v>32.479999999999997</v>
      </c>
      <c r="H1102">
        <v>27.69</v>
      </c>
      <c r="I1102">
        <v>28.02</v>
      </c>
    </row>
    <row r="1103" spans="1:9" x14ac:dyDescent="0.3">
      <c r="A1103" s="122" t="s">
        <v>995</v>
      </c>
      <c r="B1103" t="s">
        <v>9844</v>
      </c>
      <c r="C1103">
        <v>1832650.54</v>
      </c>
      <c r="D1103">
        <v>11.05</v>
      </c>
      <c r="E1103" t="s">
        <v>1513</v>
      </c>
      <c r="F1103" t="s">
        <v>5380</v>
      </c>
      <c r="G1103">
        <v>18.98</v>
      </c>
      <c r="H1103">
        <v>24.77</v>
      </c>
      <c r="I1103">
        <v>35.31</v>
      </c>
    </row>
    <row r="1104" spans="1:9" x14ac:dyDescent="0.3">
      <c r="A1104" s="122" t="s">
        <v>996</v>
      </c>
      <c r="B1104" t="s">
        <v>9845</v>
      </c>
      <c r="C1104">
        <v>606391.89</v>
      </c>
      <c r="D1104">
        <v>28.4</v>
      </c>
      <c r="E1104" t="s">
        <v>1513</v>
      </c>
      <c r="F1104" t="s">
        <v>5381</v>
      </c>
      <c r="G1104">
        <v>15.06</v>
      </c>
      <c r="H1104">
        <v>15.7</v>
      </c>
      <c r="I1104">
        <v>25.81</v>
      </c>
    </row>
    <row r="1105" spans="1:9" x14ac:dyDescent="0.3">
      <c r="A1105" s="122" t="s">
        <v>997</v>
      </c>
      <c r="B1105" t="s">
        <v>9846</v>
      </c>
      <c r="C1105">
        <v>496220.76</v>
      </c>
      <c r="D1105">
        <v>24.9</v>
      </c>
      <c r="E1105" t="s">
        <v>1513</v>
      </c>
      <c r="F1105" t="s">
        <v>5382</v>
      </c>
      <c r="G1105">
        <v>11.94</v>
      </c>
      <c r="H1105">
        <v>11.28</v>
      </c>
      <c r="I1105">
        <v>17.579999999999998</v>
      </c>
    </row>
    <row r="1106" spans="1:9" x14ac:dyDescent="0.3">
      <c r="A1106" s="122" t="s">
        <v>998</v>
      </c>
      <c r="B1106" t="s">
        <v>9847</v>
      </c>
      <c r="C1106">
        <v>306746</v>
      </c>
      <c r="D1106">
        <v>44.5</v>
      </c>
      <c r="E1106" t="s">
        <v>1525</v>
      </c>
      <c r="F1106" t="s">
        <v>5383</v>
      </c>
      <c r="G1106">
        <v>51.01</v>
      </c>
      <c r="H1106">
        <v>60.81</v>
      </c>
      <c r="I1106">
        <v>62.47</v>
      </c>
    </row>
    <row r="1107" spans="1:9" x14ac:dyDescent="0.3">
      <c r="A1107" s="122" t="s">
        <v>999</v>
      </c>
      <c r="B1107" t="s">
        <v>9848</v>
      </c>
      <c r="C1107">
        <v>890940</v>
      </c>
      <c r="D1107">
        <v>18.45</v>
      </c>
      <c r="E1107" t="s">
        <v>1525</v>
      </c>
      <c r="F1107" t="s">
        <v>6255</v>
      </c>
      <c r="G1107">
        <v>23.32</v>
      </c>
      <c r="H1107">
        <v>37.96</v>
      </c>
      <c r="I1107">
        <v>52.98</v>
      </c>
    </row>
    <row r="1108" spans="1:9" x14ac:dyDescent="0.3">
      <c r="A1108" s="122" t="s">
        <v>1000</v>
      </c>
      <c r="B1108" t="s">
        <v>9849</v>
      </c>
      <c r="C1108">
        <v>791188</v>
      </c>
      <c r="D1108">
        <v>98.6</v>
      </c>
      <c r="E1108" t="s">
        <v>1525</v>
      </c>
      <c r="F1108" t="s">
        <v>5384</v>
      </c>
      <c r="G1108">
        <v>31.04</v>
      </c>
      <c r="H1108">
        <v>38.96</v>
      </c>
      <c r="I1108">
        <v>50.04</v>
      </c>
    </row>
    <row r="1109" spans="1:9" x14ac:dyDescent="0.3">
      <c r="A1109" s="122" t="s">
        <v>1001</v>
      </c>
      <c r="B1109" t="s">
        <v>9850</v>
      </c>
      <c r="C1109">
        <v>135000</v>
      </c>
      <c r="D1109">
        <v>32.5</v>
      </c>
      <c r="E1109" t="s">
        <v>6447</v>
      </c>
      <c r="F1109" t="s">
        <v>5385</v>
      </c>
      <c r="G1109">
        <v>51.29</v>
      </c>
      <c r="H1109">
        <v>57.73</v>
      </c>
      <c r="I1109">
        <v>66.08</v>
      </c>
    </row>
    <row r="1110" spans="1:9" x14ac:dyDescent="0.3">
      <c r="A1110" s="122" t="s">
        <v>1002</v>
      </c>
      <c r="B1110" t="s">
        <v>9851</v>
      </c>
      <c r="C1110">
        <v>1715175</v>
      </c>
      <c r="D1110">
        <v>33.9</v>
      </c>
      <c r="E1110" t="s">
        <v>1510</v>
      </c>
      <c r="F1110" t="s">
        <v>8490</v>
      </c>
      <c r="G1110">
        <v>25.32</v>
      </c>
      <c r="H1110">
        <v>21.14</v>
      </c>
      <c r="I1110">
        <v>31.96</v>
      </c>
    </row>
    <row r="1111" spans="1:9" x14ac:dyDescent="0.3">
      <c r="A1111" s="122" t="s">
        <v>1003</v>
      </c>
      <c r="B1111" t="s">
        <v>9852</v>
      </c>
      <c r="C1111">
        <v>284271.03000000003</v>
      </c>
      <c r="D1111">
        <v>170</v>
      </c>
      <c r="E1111" t="s">
        <v>1504</v>
      </c>
      <c r="F1111" t="s">
        <v>7185</v>
      </c>
      <c r="G1111">
        <v>45.07</v>
      </c>
      <c r="H1111">
        <v>41.25</v>
      </c>
      <c r="I1111">
        <v>40.11</v>
      </c>
    </row>
    <row r="1112" spans="1:9" x14ac:dyDescent="0.3">
      <c r="A1112" s="122" t="s">
        <v>1004</v>
      </c>
      <c r="B1112" t="s">
        <v>9853</v>
      </c>
      <c r="C1112">
        <v>821777.79</v>
      </c>
      <c r="D1112">
        <v>23.45</v>
      </c>
      <c r="E1112" t="s">
        <v>1525</v>
      </c>
      <c r="F1112" t="s">
        <v>6303</v>
      </c>
      <c r="G1112">
        <v>22.19</v>
      </c>
      <c r="H1112">
        <v>32.340000000000003</v>
      </c>
      <c r="I1112">
        <v>40.82</v>
      </c>
    </row>
    <row r="1113" spans="1:9" x14ac:dyDescent="0.3">
      <c r="A1113" s="122" t="s">
        <v>1005</v>
      </c>
      <c r="B1113" t="s">
        <v>9854</v>
      </c>
      <c r="C1113">
        <v>320247.27</v>
      </c>
      <c r="D1113">
        <v>29.05</v>
      </c>
      <c r="E1113" t="s">
        <v>1525</v>
      </c>
      <c r="F1113" t="s">
        <v>7186</v>
      </c>
      <c r="G1113">
        <v>46.05</v>
      </c>
      <c r="H1113">
        <v>39.46</v>
      </c>
      <c r="I1113">
        <v>44.75</v>
      </c>
    </row>
    <row r="1114" spans="1:9" x14ac:dyDescent="0.3">
      <c r="A1114" s="122" t="s">
        <v>1006</v>
      </c>
      <c r="B1114" t="s">
        <v>9855</v>
      </c>
      <c r="C1114">
        <v>346330</v>
      </c>
      <c r="D1114">
        <v>48.4</v>
      </c>
      <c r="E1114" t="s">
        <v>1525</v>
      </c>
      <c r="F1114" t="s">
        <v>5386</v>
      </c>
      <c r="G1114">
        <v>20.76</v>
      </c>
      <c r="H1114">
        <v>22.65</v>
      </c>
      <c r="I1114">
        <v>28.48</v>
      </c>
    </row>
    <row r="1115" spans="1:9" x14ac:dyDescent="0.3">
      <c r="A1115" s="122" t="s">
        <v>1007</v>
      </c>
      <c r="B1115" t="s">
        <v>9856</v>
      </c>
      <c r="C1115">
        <v>7213343.2599999998</v>
      </c>
      <c r="D1115">
        <v>24.85</v>
      </c>
      <c r="E1115" t="s">
        <v>1510</v>
      </c>
      <c r="F1115" t="s">
        <v>5387</v>
      </c>
      <c r="G1115">
        <v>22.32</v>
      </c>
      <c r="H1115">
        <v>29.39</v>
      </c>
      <c r="I1115">
        <v>34.200000000000003</v>
      </c>
    </row>
    <row r="1116" spans="1:9" x14ac:dyDescent="0.3">
      <c r="A1116" s="122" t="s">
        <v>1008</v>
      </c>
      <c r="B1116" t="s">
        <v>9857</v>
      </c>
      <c r="C1116">
        <v>643375</v>
      </c>
      <c r="D1116">
        <v>34</v>
      </c>
      <c r="E1116" t="s">
        <v>1515</v>
      </c>
      <c r="F1116" t="s">
        <v>5388</v>
      </c>
      <c r="G1116">
        <v>14.83</v>
      </c>
      <c r="H1116">
        <v>17.96</v>
      </c>
      <c r="I1116">
        <v>27.97</v>
      </c>
    </row>
    <row r="1117" spans="1:9" x14ac:dyDescent="0.3">
      <c r="A1117" s="122" t="s">
        <v>3978</v>
      </c>
      <c r="B1117" t="s">
        <v>9858</v>
      </c>
      <c r="C1117">
        <v>396670</v>
      </c>
      <c r="D1117">
        <v>18.899999999999999</v>
      </c>
      <c r="E1117" t="s">
        <v>1523</v>
      </c>
      <c r="F1117" t="s">
        <v>5389</v>
      </c>
      <c r="G1117">
        <v>30.19</v>
      </c>
      <c r="H1117">
        <v>29.61</v>
      </c>
      <c r="I1117">
        <v>38.65</v>
      </c>
    </row>
    <row r="1118" spans="1:9" x14ac:dyDescent="0.3">
      <c r="A1118" s="122" t="s">
        <v>6025</v>
      </c>
      <c r="B1118" t="s">
        <v>9859</v>
      </c>
      <c r="C1118">
        <v>908669.68</v>
      </c>
      <c r="D1118">
        <v>138.5</v>
      </c>
      <c r="E1118" t="s">
        <v>1511</v>
      </c>
      <c r="F1118" t="s">
        <v>7187</v>
      </c>
      <c r="G1118">
        <v>45.87</v>
      </c>
      <c r="H1118">
        <v>37.28</v>
      </c>
      <c r="I1118">
        <v>40.83</v>
      </c>
    </row>
    <row r="1119" spans="1:9" x14ac:dyDescent="0.3">
      <c r="A1119" s="122" t="s">
        <v>4287</v>
      </c>
      <c r="B1119" t="s">
        <v>9860</v>
      </c>
      <c r="C1119">
        <v>445497.81</v>
      </c>
      <c r="D1119">
        <v>28.3</v>
      </c>
      <c r="E1119" t="s">
        <v>1515</v>
      </c>
      <c r="F1119" t="s">
        <v>5390</v>
      </c>
      <c r="G1119">
        <v>22.83</v>
      </c>
      <c r="H1119">
        <v>25.58</v>
      </c>
      <c r="I1119">
        <v>33.450000000000003</v>
      </c>
    </row>
    <row r="1120" spans="1:9" x14ac:dyDescent="0.3">
      <c r="A1120" s="122" t="s">
        <v>1009</v>
      </c>
      <c r="B1120" t="s">
        <v>9861</v>
      </c>
      <c r="C1120">
        <v>785466.77</v>
      </c>
      <c r="D1120">
        <v>109</v>
      </c>
      <c r="E1120" t="s">
        <v>1517</v>
      </c>
      <c r="F1120" t="s">
        <v>5391</v>
      </c>
      <c r="G1120">
        <v>37.840000000000003</v>
      </c>
      <c r="H1120">
        <v>40.89</v>
      </c>
      <c r="I1120">
        <v>45.9</v>
      </c>
    </row>
    <row r="1121" spans="1:9" x14ac:dyDescent="0.3">
      <c r="A1121" s="122" t="s">
        <v>1010</v>
      </c>
      <c r="B1121" t="s">
        <v>9862</v>
      </c>
      <c r="C1121">
        <v>680000</v>
      </c>
      <c r="D1121">
        <v>29.4</v>
      </c>
      <c r="E1121" t="s">
        <v>1507</v>
      </c>
      <c r="F1121" t="s">
        <v>5392</v>
      </c>
      <c r="G1121">
        <v>47.65</v>
      </c>
      <c r="H1121">
        <v>49.04</v>
      </c>
      <c r="I1121">
        <v>51.43</v>
      </c>
    </row>
    <row r="1122" spans="1:9" x14ac:dyDescent="0.3">
      <c r="A1122" s="122" t="s">
        <v>6571</v>
      </c>
      <c r="B1122" t="s">
        <v>9863</v>
      </c>
      <c r="C1122">
        <v>380562.53</v>
      </c>
      <c r="D1122">
        <v>18.899999999999999</v>
      </c>
      <c r="E1122" t="s">
        <v>1507</v>
      </c>
      <c r="F1122" t="s">
        <v>6617</v>
      </c>
      <c r="G1122">
        <v>56.45</v>
      </c>
      <c r="H1122">
        <v>45.75</v>
      </c>
      <c r="I1122">
        <v>48.63</v>
      </c>
    </row>
    <row r="1123" spans="1:9" x14ac:dyDescent="0.3">
      <c r="A1123" s="122" t="s">
        <v>1011</v>
      </c>
      <c r="B1123" t="s">
        <v>9864</v>
      </c>
      <c r="C1123">
        <v>559767.30000000005</v>
      </c>
      <c r="D1123">
        <v>17.45</v>
      </c>
      <c r="E1123" t="s">
        <v>1523</v>
      </c>
      <c r="F1123" t="s">
        <v>8648</v>
      </c>
      <c r="G1123">
        <v>28.79</v>
      </c>
      <c r="H1123">
        <v>35.49</v>
      </c>
      <c r="I1123">
        <v>42.91</v>
      </c>
    </row>
    <row r="1124" spans="1:9" x14ac:dyDescent="0.3">
      <c r="A1124" s="122" t="s">
        <v>1012</v>
      </c>
      <c r="B1124" t="s">
        <v>9865</v>
      </c>
      <c r="C1124">
        <v>1027159.11</v>
      </c>
      <c r="D1124">
        <v>375</v>
      </c>
      <c r="E1124" t="s">
        <v>1523</v>
      </c>
      <c r="F1124" t="s">
        <v>7450</v>
      </c>
      <c r="G1124">
        <v>56.06</v>
      </c>
      <c r="H1124">
        <v>51.54</v>
      </c>
      <c r="I1124">
        <v>57.15</v>
      </c>
    </row>
    <row r="1125" spans="1:9" x14ac:dyDescent="0.3">
      <c r="A1125" s="122" t="s">
        <v>5258</v>
      </c>
      <c r="B1125" t="s">
        <v>9866</v>
      </c>
      <c r="C1125">
        <v>600040.38</v>
      </c>
      <c r="D1125">
        <v>137.5</v>
      </c>
      <c r="E1125" t="s">
        <v>1511</v>
      </c>
      <c r="F1125" t="s">
        <v>5393</v>
      </c>
      <c r="G1125">
        <v>32.76</v>
      </c>
      <c r="H1125">
        <v>31.11</v>
      </c>
      <c r="I1125">
        <v>37.53</v>
      </c>
    </row>
    <row r="1126" spans="1:9" x14ac:dyDescent="0.3">
      <c r="A1126" s="122" t="s">
        <v>1013</v>
      </c>
      <c r="B1126" t="s">
        <v>9867</v>
      </c>
      <c r="C1126">
        <v>1685289.15</v>
      </c>
      <c r="D1126">
        <v>87</v>
      </c>
      <c r="E1126" t="s">
        <v>1523</v>
      </c>
      <c r="F1126" t="s">
        <v>5394</v>
      </c>
      <c r="G1126">
        <v>47.26</v>
      </c>
      <c r="H1126">
        <v>40.98</v>
      </c>
      <c r="I1126">
        <v>45.48</v>
      </c>
    </row>
    <row r="1127" spans="1:9" x14ac:dyDescent="0.3">
      <c r="A1127" s="122" t="s">
        <v>6026</v>
      </c>
      <c r="B1127" t="s">
        <v>9868</v>
      </c>
      <c r="C1127">
        <v>682418.99</v>
      </c>
      <c r="D1127">
        <v>41.95</v>
      </c>
      <c r="E1127" t="s">
        <v>1523</v>
      </c>
      <c r="F1127" t="s">
        <v>6126</v>
      </c>
      <c r="G1127">
        <v>33.97</v>
      </c>
      <c r="H1127">
        <v>45</v>
      </c>
      <c r="I1127">
        <v>54.54</v>
      </c>
    </row>
    <row r="1128" spans="1:9" x14ac:dyDescent="0.3">
      <c r="A1128" s="122" t="s">
        <v>1546</v>
      </c>
      <c r="B1128" t="s">
        <v>9869</v>
      </c>
      <c r="C1128">
        <v>449900</v>
      </c>
      <c r="D1128">
        <v>22.8</v>
      </c>
      <c r="E1128" t="s">
        <v>1523</v>
      </c>
      <c r="F1128" t="s">
        <v>5395</v>
      </c>
      <c r="G1128">
        <v>37.28</v>
      </c>
      <c r="H1128">
        <v>52.27</v>
      </c>
      <c r="I1128">
        <v>51</v>
      </c>
    </row>
    <row r="1129" spans="1:9" x14ac:dyDescent="0.3">
      <c r="A1129" s="122" t="s">
        <v>1014</v>
      </c>
      <c r="B1129" t="s">
        <v>9870</v>
      </c>
      <c r="C1129">
        <v>337333.77</v>
      </c>
      <c r="D1129">
        <v>39.25</v>
      </c>
      <c r="E1129" t="s">
        <v>1523</v>
      </c>
      <c r="F1129" t="s">
        <v>5396</v>
      </c>
      <c r="G1129">
        <v>47.46</v>
      </c>
      <c r="H1129">
        <v>62.09</v>
      </c>
      <c r="I1129">
        <v>67.819999999999993</v>
      </c>
    </row>
    <row r="1130" spans="1:9" x14ac:dyDescent="0.3">
      <c r="A1130" s="122" t="s">
        <v>3712</v>
      </c>
      <c r="B1130" t="s">
        <v>9871</v>
      </c>
      <c r="C1130">
        <v>1103648.94</v>
      </c>
      <c r="D1130">
        <v>72.5</v>
      </c>
      <c r="E1130" t="s">
        <v>1515</v>
      </c>
      <c r="F1130" t="s">
        <v>6374</v>
      </c>
      <c r="G1130">
        <v>37.119999999999997</v>
      </c>
      <c r="H1130">
        <v>40.69</v>
      </c>
      <c r="I1130">
        <v>45.83</v>
      </c>
    </row>
    <row r="1131" spans="1:9" x14ac:dyDescent="0.3">
      <c r="A1131" s="122" t="s">
        <v>1015</v>
      </c>
      <c r="B1131" t="s">
        <v>9872</v>
      </c>
      <c r="C1131">
        <v>705580.88</v>
      </c>
      <c r="D1131">
        <v>94.1</v>
      </c>
      <c r="E1131" t="s">
        <v>1529</v>
      </c>
      <c r="F1131" t="s">
        <v>5397</v>
      </c>
      <c r="G1131">
        <v>30.95</v>
      </c>
      <c r="H1131">
        <v>31.21</v>
      </c>
      <c r="I1131">
        <v>37.19</v>
      </c>
    </row>
    <row r="1132" spans="1:9" x14ac:dyDescent="0.3">
      <c r="A1132" s="122" t="s">
        <v>1016</v>
      </c>
      <c r="B1132" t="s">
        <v>9873</v>
      </c>
      <c r="C1132">
        <v>747771.29</v>
      </c>
      <c r="D1132">
        <v>1450</v>
      </c>
      <c r="E1132" t="s">
        <v>1511</v>
      </c>
      <c r="F1132" t="s">
        <v>5398</v>
      </c>
      <c r="G1132">
        <v>36.799999999999997</v>
      </c>
      <c r="H1132">
        <v>41.47</v>
      </c>
      <c r="I1132">
        <v>50.6</v>
      </c>
    </row>
    <row r="1133" spans="1:9" x14ac:dyDescent="0.3">
      <c r="A1133" s="122" t="s">
        <v>1017</v>
      </c>
      <c r="B1133" t="s">
        <v>9874</v>
      </c>
      <c r="C1133">
        <v>552761.18000000005</v>
      </c>
      <c r="D1133">
        <v>20.45</v>
      </c>
      <c r="E1133" t="s">
        <v>1511</v>
      </c>
      <c r="F1133" t="s">
        <v>5399</v>
      </c>
      <c r="G1133">
        <v>31.41</v>
      </c>
      <c r="H1133">
        <v>42.01</v>
      </c>
      <c r="I1133">
        <v>45.33</v>
      </c>
    </row>
    <row r="1134" spans="1:9" x14ac:dyDescent="0.3">
      <c r="A1134" s="122" t="s">
        <v>1018</v>
      </c>
      <c r="B1134" t="s">
        <v>9875</v>
      </c>
      <c r="C1134">
        <v>378026.85</v>
      </c>
      <c r="D1134">
        <v>5185</v>
      </c>
      <c r="E1134" t="s">
        <v>1511</v>
      </c>
      <c r="F1134" t="s">
        <v>5400</v>
      </c>
      <c r="G1134">
        <v>46.2</v>
      </c>
      <c r="H1134">
        <v>47.73</v>
      </c>
      <c r="I1134">
        <v>54.1</v>
      </c>
    </row>
    <row r="1135" spans="1:9" x14ac:dyDescent="0.3">
      <c r="A1135" s="122" t="s">
        <v>1019</v>
      </c>
      <c r="B1135" t="s">
        <v>9876</v>
      </c>
      <c r="C1135">
        <v>395000</v>
      </c>
      <c r="D1135">
        <v>15.4</v>
      </c>
      <c r="E1135" t="s">
        <v>1504</v>
      </c>
      <c r="F1135" t="s">
        <v>5401</v>
      </c>
      <c r="G1135">
        <v>41.3</v>
      </c>
      <c r="H1135">
        <v>44.54</v>
      </c>
      <c r="I1135">
        <v>48.59</v>
      </c>
    </row>
    <row r="1136" spans="1:9" x14ac:dyDescent="0.3">
      <c r="A1136" s="122" t="s">
        <v>1020</v>
      </c>
      <c r="B1136" t="s">
        <v>9877</v>
      </c>
      <c r="C1136">
        <v>300000</v>
      </c>
      <c r="D1136">
        <v>33.4</v>
      </c>
      <c r="E1136" t="s">
        <v>6446</v>
      </c>
      <c r="F1136" t="s">
        <v>5402</v>
      </c>
      <c r="G1136">
        <v>40.26</v>
      </c>
      <c r="H1136">
        <v>46.06</v>
      </c>
      <c r="I1136">
        <v>44.87</v>
      </c>
    </row>
    <row r="1137" spans="1:9" x14ac:dyDescent="0.3">
      <c r="A1137" s="122" t="s">
        <v>4288</v>
      </c>
      <c r="B1137" t="s">
        <v>9878</v>
      </c>
      <c r="C1137">
        <v>730004.25</v>
      </c>
      <c r="D1137">
        <v>73</v>
      </c>
      <c r="E1137" t="s">
        <v>1516</v>
      </c>
      <c r="F1137" t="s">
        <v>5403</v>
      </c>
      <c r="G1137">
        <v>23.25</v>
      </c>
      <c r="H1137">
        <v>21.94</v>
      </c>
      <c r="I1137">
        <v>25.29</v>
      </c>
    </row>
    <row r="1138" spans="1:9" x14ac:dyDescent="0.3">
      <c r="A1138" s="122" t="s">
        <v>1021</v>
      </c>
      <c r="B1138" t="s">
        <v>9879</v>
      </c>
      <c r="C1138">
        <v>525957.09</v>
      </c>
      <c r="D1138">
        <v>290.5</v>
      </c>
      <c r="E1138" t="s">
        <v>1504</v>
      </c>
      <c r="F1138" t="s">
        <v>5404</v>
      </c>
      <c r="G1138">
        <v>46.87</v>
      </c>
      <c r="H1138">
        <v>50.83</v>
      </c>
      <c r="I1138">
        <v>56.63</v>
      </c>
    </row>
    <row r="1139" spans="1:9" x14ac:dyDescent="0.3">
      <c r="A1139" s="122" t="s">
        <v>1022</v>
      </c>
      <c r="B1139" t="s">
        <v>9880</v>
      </c>
      <c r="C1139">
        <v>1020409.26</v>
      </c>
      <c r="D1139">
        <v>53</v>
      </c>
      <c r="E1139" t="s">
        <v>1511</v>
      </c>
      <c r="F1139" t="s">
        <v>5405</v>
      </c>
      <c r="G1139">
        <v>30.8</v>
      </c>
      <c r="H1139">
        <v>30.65</v>
      </c>
      <c r="I1139">
        <v>37.46</v>
      </c>
    </row>
    <row r="1140" spans="1:9" x14ac:dyDescent="0.3">
      <c r="A1140" s="122" t="s">
        <v>1023</v>
      </c>
      <c r="B1140" t="s">
        <v>9881</v>
      </c>
      <c r="C1140">
        <v>603140.5</v>
      </c>
      <c r="D1140">
        <v>176</v>
      </c>
      <c r="E1140" t="s">
        <v>6446</v>
      </c>
      <c r="F1140" t="s">
        <v>5809</v>
      </c>
      <c r="G1140">
        <v>9.02</v>
      </c>
      <c r="H1140">
        <v>8.51</v>
      </c>
      <c r="I1140">
        <v>14.64</v>
      </c>
    </row>
    <row r="1141" spans="1:9" x14ac:dyDescent="0.3">
      <c r="A1141" s="122" t="s">
        <v>1024</v>
      </c>
      <c r="B1141" t="s">
        <v>9882</v>
      </c>
      <c r="C1141">
        <v>697300.22</v>
      </c>
      <c r="D1141">
        <v>123</v>
      </c>
      <c r="E1141" t="s">
        <v>1512</v>
      </c>
      <c r="F1141" t="s">
        <v>5406</v>
      </c>
      <c r="G1141">
        <v>29.01</v>
      </c>
      <c r="H1141">
        <v>30.49</v>
      </c>
      <c r="I1141">
        <v>37.700000000000003</v>
      </c>
    </row>
    <row r="1142" spans="1:9" x14ac:dyDescent="0.3">
      <c r="A1142" s="122" t="s">
        <v>1025</v>
      </c>
      <c r="B1142" t="s">
        <v>9883</v>
      </c>
      <c r="C1142">
        <v>934702.17</v>
      </c>
      <c r="D1142">
        <v>420</v>
      </c>
      <c r="E1142" t="s">
        <v>1515</v>
      </c>
      <c r="F1142" t="s">
        <v>5407</v>
      </c>
      <c r="G1142">
        <v>58.28</v>
      </c>
      <c r="H1142">
        <v>48.89</v>
      </c>
      <c r="I1142">
        <v>52.7</v>
      </c>
    </row>
    <row r="1143" spans="1:9" x14ac:dyDescent="0.3">
      <c r="A1143" s="122" t="s">
        <v>1026</v>
      </c>
      <c r="B1143" t="s">
        <v>9884</v>
      </c>
      <c r="C1143">
        <v>398906.06</v>
      </c>
      <c r="D1143">
        <v>24.9</v>
      </c>
      <c r="E1143" t="s">
        <v>1507</v>
      </c>
      <c r="F1143" t="s">
        <v>5408</v>
      </c>
      <c r="G1143">
        <v>32.17</v>
      </c>
      <c r="H1143">
        <v>27.56</v>
      </c>
      <c r="I1143">
        <v>36.130000000000003</v>
      </c>
    </row>
    <row r="1144" spans="1:9" x14ac:dyDescent="0.3">
      <c r="A1144" s="122" t="s">
        <v>6714</v>
      </c>
      <c r="B1144" t="s">
        <v>9885</v>
      </c>
      <c r="C1144">
        <v>421080</v>
      </c>
      <c r="D1144">
        <v>149</v>
      </c>
      <c r="E1144" t="s">
        <v>6447</v>
      </c>
      <c r="F1144" t="s">
        <v>6727</v>
      </c>
      <c r="G1144">
        <v>26.18</v>
      </c>
      <c r="H1144">
        <v>25.24</v>
      </c>
      <c r="I1144">
        <v>30.61</v>
      </c>
    </row>
    <row r="1145" spans="1:9" x14ac:dyDescent="0.3">
      <c r="A1145" s="122" t="s">
        <v>3979</v>
      </c>
      <c r="B1145" t="s">
        <v>9886</v>
      </c>
      <c r="C1145">
        <v>508889.81</v>
      </c>
      <c r="D1145">
        <v>80.5</v>
      </c>
      <c r="E1145" t="s">
        <v>1511</v>
      </c>
      <c r="F1145" t="s">
        <v>5409</v>
      </c>
      <c r="G1145">
        <v>35.159999999999997</v>
      </c>
      <c r="H1145">
        <v>28.16</v>
      </c>
      <c r="I1145">
        <v>33.69</v>
      </c>
    </row>
    <row r="1146" spans="1:9" x14ac:dyDescent="0.3">
      <c r="A1146" s="122" t="s">
        <v>1027</v>
      </c>
      <c r="B1146" t="s">
        <v>9887</v>
      </c>
      <c r="C1146">
        <v>658903.04000000004</v>
      </c>
      <c r="D1146">
        <v>7</v>
      </c>
      <c r="E1146" t="s">
        <v>6443</v>
      </c>
      <c r="F1146" t="s">
        <v>6189</v>
      </c>
      <c r="G1146">
        <v>52.69</v>
      </c>
      <c r="H1146">
        <v>50.43</v>
      </c>
      <c r="I1146">
        <v>53.95</v>
      </c>
    </row>
    <row r="1147" spans="1:9" x14ac:dyDescent="0.3">
      <c r="A1147" s="122" t="s">
        <v>1028</v>
      </c>
      <c r="B1147" t="s">
        <v>9888</v>
      </c>
      <c r="C1147">
        <v>1598883.49</v>
      </c>
      <c r="D1147">
        <v>8.9700000000000006</v>
      </c>
      <c r="E1147" t="s">
        <v>1511</v>
      </c>
      <c r="F1147" t="s">
        <v>5410</v>
      </c>
      <c r="G1147">
        <v>54.19</v>
      </c>
      <c r="H1147">
        <v>41.37</v>
      </c>
      <c r="I1147">
        <v>44.2</v>
      </c>
    </row>
    <row r="1148" spans="1:9" x14ac:dyDescent="0.3">
      <c r="A1148" s="122" t="s">
        <v>1029</v>
      </c>
      <c r="B1148" t="s">
        <v>9889</v>
      </c>
      <c r="C1148">
        <v>1260007.72</v>
      </c>
      <c r="D1148">
        <v>90.4</v>
      </c>
      <c r="E1148" t="s">
        <v>6444</v>
      </c>
      <c r="F1148" t="s">
        <v>5411</v>
      </c>
      <c r="G1148">
        <v>20.71</v>
      </c>
      <c r="H1148">
        <v>28.01</v>
      </c>
      <c r="I1148">
        <v>35.5</v>
      </c>
    </row>
    <row r="1149" spans="1:9" x14ac:dyDescent="0.3">
      <c r="A1149" s="122" t="s">
        <v>1030</v>
      </c>
      <c r="B1149" t="s">
        <v>1893</v>
      </c>
      <c r="C1149">
        <v>1918719.09</v>
      </c>
      <c r="D1149">
        <v>62.5</v>
      </c>
      <c r="E1149" t="s">
        <v>1507</v>
      </c>
      <c r="F1149" t="s">
        <v>5412</v>
      </c>
      <c r="G1149">
        <v>62.13</v>
      </c>
      <c r="H1149">
        <v>49.77</v>
      </c>
      <c r="I1149">
        <v>52.42</v>
      </c>
    </row>
    <row r="1150" spans="1:9" x14ac:dyDescent="0.3">
      <c r="A1150" s="122" t="s">
        <v>1031</v>
      </c>
      <c r="B1150" t="s">
        <v>9890</v>
      </c>
      <c r="C1150">
        <v>289435.17</v>
      </c>
      <c r="D1150">
        <v>40.25</v>
      </c>
      <c r="E1150" t="s">
        <v>1525</v>
      </c>
      <c r="F1150" t="s">
        <v>7188</v>
      </c>
      <c r="G1150">
        <v>18.11</v>
      </c>
      <c r="H1150">
        <v>31.61</v>
      </c>
      <c r="I1150">
        <v>30.52</v>
      </c>
    </row>
    <row r="1151" spans="1:9" x14ac:dyDescent="0.3">
      <c r="A1151" s="122" t="s">
        <v>1032</v>
      </c>
      <c r="B1151" t="s">
        <v>9891</v>
      </c>
      <c r="C1151">
        <v>600598.98</v>
      </c>
      <c r="D1151">
        <v>97</v>
      </c>
      <c r="E1151" t="s">
        <v>1514</v>
      </c>
      <c r="F1151" t="s">
        <v>6411</v>
      </c>
      <c r="G1151">
        <v>31.31</v>
      </c>
      <c r="H1151">
        <v>31.2</v>
      </c>
      <c r="I1151">
        <v>35.47</v>
      </c>
    </row>
    <row r="1152" spans="1:9" x14ac:dyDescent="0.3">
      <c r="A1152" s="122" t="s">
        <v>1033</v>
      </c>
      <c r="B1152" t="s">
        <v>9892</v>
      </c>
      <c r="C1152">
        <v>146000</v>
      </c>
      <c r="D1152">
        <v>123</v>
      </c>
      <c r="E1152" t="s">
        <v>1504</v>
      </c>
      <c r="F1152" t="s">
        <v>7345</v>
      </c>
      <c r="G1152">
        <v>72.08</v>
      </c>
      <c r="H1152">
        <v>70.62</v>
      </c>
      <c r="I1152">
        <v>81.58</v>
      </c>
    </row>
    <row r="1153" spans="1:9" x14ac:dyDescent="0.3">
      <c r="A1153" s="122" t="s">
        <v>1034</v>
      </c>
      <c r="B1153" t="s">
        <v>9893</v>
      </c>
      <c r="C1153">
        <v>1063518.32</v>
      </c>
      <c r="D1153">
        <v>21.3</v>
      </c>
      <c r="E1153" t="s">
        <v>1523</v>
      </c>
      <c r="F1153" t="s">
        <v>5413</v>
      </c>
      <c r="G1153">
        <v>21.7</v>
      </c>
      <c r="H1153">
        <v>23.22</v>
      </c>
      <c r="I1153">
        <v>32.53</v>
      </c>
    </row>
    <row r="1154" spans="1:9" x14ac:dyDescent="0.3">
      <c r="A1154" s="122" t="s">
        <v>1035</v>
      </c>
      <c r="B1154" t="s">
        <v>9894</v>
      </c>
      <c r="C1154">
        <v>531798.02</v>
      </c>
      <c r="D1154">
        <v>38.700000000000003</v>
      </c>
      <c r="E1154" t="s">
        <v>6446</v>
      </c>
      <c r="F1154" t="s">
        <v>7189</v>
      </c>
      <c r="G1154">
        <v>18.48</v>
      </c>
      <c r="H1154">
        <v>38.76</v>
      </c>
      <c r="I1154">
        <v>42.12</v>
      </c>
    </row>
    <row r="1155" spans="1:9" x14ac:dyDescent="0.3">
      <c r="A1155" s="122" t="s">
        <v>1036</v>
      </c>
      <c r="B1155" t="s">
        <v>9895</v>
      </c>
      <c r="C1155">
        <v>2263790.9</v>
      </c>
      <c r="D1155">
        <v>10.65</v>
      </c>
      <c r="E1155" t="s">
        <v>1510</v>
      </c>
      <c r="F1155" t="s">
        <v>5414</v>
      </c>
      <c r="G1155">
        <v>33.729999999999997</v>
      </c>
      <c r="H1155">
        <v>44.31</v>
      </c>
      <c r="I1155">
        <v>41.5</v>
      </c>
    </row>
    <row r="1156" spans="1:9" x14ac:dyDescent="0.3">
      <c r="A1156" s="122" t="s">
        <v>1037</v>
      </c>
      <c r="B1156" t="s">
        <v>9896</v>
      </c>
      <c r="C1156">
        <v>1727107.24</v>
      </c>
      <c r="D1156">
        <v>20.65</v>
      </c>
      <c r="E1156" t="s">
        <v>1507</v>
      </c>
      <c r="F1156" t="s">
        <v>8364</v>
      </c>
      <c r="G1156">
        <v>57.35</v>
      </c>
      <c r="H1156">
        <v>44.48</v>
      </c>
      <c r="I1156">
        <v>48.08</v>
      </c>
    </row>
    <row r="1157" spans="1:9" x14ac:dyDescent="0.3">
      <c r="A1157" s="122" t="s">
        <v>1038</v>
      </c>
      <c r="B1157" t="s">
        <v>9897</v>
      </c>
      <c r="C1157">
        <v>1948939.64</v>
      </c>
      <c r="D1157">
        <v>49.35</v>
      </c>
      <c r="E1157" t="s">
        <v>1507</v>
      </c>
      <c r="F1157" t="s">
        <v>7190</v>
      </c>
      <c r="G1157">
        <v>60.09</v>
      </c>
      <c r="H1157">
        <v>54.94</v>
      </c>
      <c r="I1157">
        <v>56.34</v>
      </c>
    </row>
    <row r="1158" spans="1:9" x14ac:dyDescent="0.3">
      <c r="A1158" s="122" t="s">
        <v>1039</v>
      </c>
      <c r="B1158" t="s">
        <v>9898</v>
      </c>
      <c r="C1158">
        <v>794474.6</v>
      </c>
      <c r="D1158">
        <v>13.75</v>
      </c>
      <c r="E1158" t="s">
        <v>1511</v>
      </c>
      <c r="F1158" t="s">
        <v>5415</v>
      </c>
      <c r="G1158">
        <v>52.03</v>
      </c>
      <c r="H1158">
        <v>43.06</v>
      </c>
      <c r="I1158">
        <v>44.46</v>
      </c>
    </row>
    <row r="1159" spans="1:9" x14ac:dyDescent="0.3">
      <c r="A1159" s="122" t="s">
        <v>1040</v>
      </c>
      <c r="B1159" t="s">
        <v>9899</v>
      </c>
      <c r="C1159">
        <v>377950</v>
      </c>
      <c r="D1159">
        <v>26.4</v>
      </c>
      <c r="E1159" t="s">
        <v>1504</v>
      </c>
      <c r="F1159" t="s">
        <v>8533</v>
      </c>
      <c r="G1159">
        <v>51.65</v>
      </c>
      <c r="H1159">
        <v>39.93</v>
      </c>
      <c r="I1159">
        <v>37.6</v>
      </c>
    </row>
    <row r="1160" spans="1:9" x14ac:dyDescent="0.3">
      <c r="A1160" s="122" t="s">
        <v>1041</v>
      </c>
      <c r="B1160" t="s">
        <v>9900</v>
      </c>
      <c r="C1160">
        <v>18673923.550000001</v>
      </c>
      <c r="D1160">
        <v>99</v>
      </c>
      <c r="E1160" t="s">
        <v>1511</v>
      </c>
      <c r="F1160" t="s">
        <v>7191</v>
      </c>
      <c r="G1160">
        <v>26.98</v>
      </c>
      <c r="H1160">
        <v>29.63</v>
      </c>
      <c r="I1160">
        <v>39.700000000000003</v>
      </c>
    </row>
    <row r="1161" spans="1:9" x14ac:dyDescent="0.3">
      <c r="A1161" s="122" t="s">
        <v>1042</v>
      </c>
      <c r="B1161" t="s">
        <v>9901</v>
      </c>
      <c r="C1161">
        <v>147759.17000000001</v>
      </c>
      <c r="D1161">
        <v>18.649999999999999</v>
      </c>
      <c r="E1161" t="s">
        <v>6444</v>
      </c>
      <c r="F1161" t="s">
        <v>7000</v>
      </c>
      <c r="G1161">
        <v>22.47</v>
      </c>
      <c r="H1161">
        <v>33.299999999999997</v>
      </c>
      <c r="I1161">
        <v>45.5</v>
      </c>
    </row>
    <row r="1162" spans="1:9" x14ac:dyDescent="0.3">
      <c r="A1162" s="122" t="s">
        <v>1043</v>
      </c>
      <c r="B1162" t="s">
        <v>9902</v>
      </c>
      <c r="C1162">
        <v>3255957.81</v>
      </c>
      <c r="D1162">
        <v>37.299999999999997</v>
      </c>
      <c r="E1162" t="s">
        <v>1511</v>
      </c>
      <c r="F1162" t="s">
        <v>7192</v>
      </c>
      <c r="G1162">
        <v>53.41</v>
      </c>
      <c r="H1162">
        <v>52.09</v>
      </c>
      <c r="I1162">
        <v>52.91</v>
      </c>
    </row>
    <row r="1163" spans="1:9" x14ac:dyDescent="0.3">
      <c r="A1163" s="122" t="s">
        <v>1044</v>
      </c>
      <c r="B1163" t="s">
        <v>9903</v>
      </c>
      <c r="C1163">
        <v>755000</v>
      </c>
      <c r="D1163">
        <v>25.3</v>
      </c>
      <c r="E1163" t="s">
        <v>1522</v>
      </c>
      <c r="F1163" t="s">
        <v>6522</v>
      </c>
      <c r="G1163">
        <v>15.88</v>
      </c>
      <c r="H1163">
        <v>20.71</v>
      </c>
      <c r="I1163">
        <v>32.33</v>
      </c>
    </row>
    <row r="1164" spans="1:9" x14ac:dyDescent="0.3">
      <c r="A1164" s="122" t="s">
        <v>1045</v>
      </c>
      <c r="B1164" t="s">
        <v>1884</v>
      </c>
      <c r="C1164">
        <v>1661227.92</v>
      </c>
      <c r="D1164">
        <v>9.25</v>
      </c>
      <c r="E1164" t="s">
        <v>1507</v>
      </c>
      <c r="F1164" t="s">
        <v>5416</v>
      </c>
      <c r="G1164">
        <v>70.55</v>
      </c>
      <c r="H1164">
        <v>52.33</v>
      </c>
      <c r="I1164">
        <v>50.3</v>
      </c>
    </row>
    <row r="1165" spans="1:9" x14ac:dyDescent="0.3">
      <c r="A1165" s="122" t="s">
        <v>1046</v>
      </c>
      <c r="B1165" t="s">
        <v>9904</v>
      </c>
      <c r="C1165">
        <v>1030400</v>
      </c>
      <c r="D1165">
        <v>25.15</v>
      </c>
      <c r="E1165" t="s">
        <v>1515</v>
      </c>
      <c r="F1165" t="s">
        <v>5417</v>
      </c>
      <c r="G1165">
        <v>10.67</v>
      </c>
      <c r="H1165">
        <v>10.58</v>
      </c>
      <c r="I1165">
        <v>22.53</v>
      </c>
    </row>
    <row r="1166" spans="1:9" x14ac:dyDescent="0.3">
      <c r="A1166" s="122" t="s">
        <v>1047</v>
      </c>
      <c r="B1166" t="s">
        <v>9905</v>
      </c>
      <c r="C1166">
        <v>638499.4</v>
      </c>
      <c r="D1166">
        <v>16</v>
      </c>
      <c r="E1166" t="s">
        <v>6443</v>
      </c>
      <c r="F1166" t="s">
        <v>5418</v>
      </c>
      <c r="G1166">
        <v>33.22</v>
      </c>
      <c r="H1166">
        <v>32.020000000000003</v>
      </c>
      <c r="I1166">
        <v>46.68</v>
      </c>
    </row>
    <row r="1167" spans="1:9" x14ac:dyDescent="0.3">
      <c r="A1167" s="122" t="s">
        <v>1048</v>
      </c>
      <c r="B1167" t="s">
        <v>9906</v>
      </c>
      <c r="C1167">
        <v>3909811.1</v>
      </c>
      <c r="D1167">
        <v>88.9</v>
      </c>
      <c r="E1167" t="s">
        <v>1523</v>
      </c>
      <c r="F1167" t="s">
        <v>8649</v>
      </c>
      <c r="G1167">
        <v>75.11</v>
      </c>
      <c r="H1167">
        <v>58.15</v>
      </c>
      <c r="I1167">
        <v>57.77</v>
      </c>
    </row>
    <row r="1168" spans="1:9" x14ac:dyDescent="0.3">
      <c r="A1168" s="122" t="s">
        <v>1049</v>
      </c>
      <c r="B1168" t="s">
        <v>9907</v>
      </c>
      <c r="C1168">
        <v>2445268.37</v>
      </c>
      <c r="D1168">
        <v>22.85</v>
      </c>
      <c r="E1168" t="s">
        <v>1507</v>
      </c>
      <c r="F1168" t="s">
        <v>6794</v>
      </c>
      <c r="G1168">
        <v>54.04</v>
      </c>
      <c r="H1168">
        <v>49.48</v>
      </c>
      <c r="I1168">
        <v>49.83</v>
      </c>
    </row>
    <row r="1169" spans="1:9" x14ac:dyDescent="0.3">
      <c r="A1169" s="122" t="s">
        <v>1050</v>
      </c>
      <c r="B1169" t="s">
        <v>9908</v>
      </c>
      <c r="C1169">
        <v>360808.81</v>
      </c>
      <c r="D1169">
        <v>72.900000000000006</v>
      </c>
      <c r="E1169" t="s">
        <v>1515</v>
      </c>
      <c r="F1169" t="s">
        <v>5419</v>
      </c>
      <c r="G1169">
        <v>37.229999999999997</v>
      </c>
      <c r="H1169">
        <v>37.78</v>
      </c>
      <c r="I1169">
        <v>43.6</v>
      </c>
    </row>
    <row r="1170" spans="1:9" x14ac:dyDescent="0.3">
      <c r="A1170" s="122" t="s">
        <v>1051</v>
      </c>
      <c r="B1170" t="s">
        <v>1789</v>
      </c>
      <c r="C1170">
        <v>3004295.42</v>
      </c>
      <c r="D1170">
        <v>98.6</v>
      </c>
      <c r="E1170" t="s">
        <v>1522</v>
      </c>
      <c r="F1170" t="s">
        <v>5420</v>
      </c>
      <c r="G1170">
        <v>31.33</v>
      </c>
      <c r="H1170">
        <v>31.7</v>
      </c>
      <c r="I1170">
        <v>41.74</v>
      </c>
    </row>
    <row r="1171" spans="1:9" x14ac:dyDescent="0.3">
      <c r="A1171" s="122" t="s">
        <v>1052</v>
      </c>
      <c r="B1171" t="s">
        <v>9909</v>
      </c>
      <c r="C1171">
        <v>1765621.45</v>
      </c>
      <c r="D1171">
        <v>52.2</v>
      </c>
      <c r="E1171" t="s">
        <v>1523</v>
      </c>
      <c r="F1171" t="s">
        <v>5421</v>
      </c>
      <c r="G1171">
        <v>64.599999999999994</v>
      </c>
      <c r="H1171">
        <v>54.41</v>
      </c>
      <c r="I1171">
        <v>59.77</v>
      </c>
    </row>
    <row r="1172" spans="1:9" x14ac:dyDescent="0.3">
      <c r="A1172" s="122" t="s">
        <v>1053</v>
      </c>
      <c r="B1172" t="s">
        <v>9910</v>
      </c>
      <c r="C1172">
        <v>494654.6</v>
      </c>
      <c r="D1172">
        <v>19.149999999999999</v>
      </c>
      <c r="E1172" t="s">
        <v>1504</v>
      </c>
      <c r="F1172" t="s">
        <v>5422</v>
      </c>
      <c r="G1172">
        <v>31.61</v>
      </c>
      <c r="H1172">
        <v>33.200000000000003</v>
      </c>
      <c r="I1172">
        <v>42.29</v>
      </c>
    </row>
    <row r="1173" spans="1:9" x14ac:dyDescent="0.3">
      <c r="A1173" s="122" t="s">
        <v>1054</v>
      </c>
      <c r="B1173" t="s">
        <v>9911</v>
      </c>
      <c r="C1173">
        <v>762214.95</v>
      </c>
      <c r="D1173">
        <v>122.5</v>
      </c>
      <c r="E1173" t="s">
        <v>1525</v>
      </c>
      <c r="F1173" t="s">
        <v>5423</v>
      </c>
      <c r="G1173">
        <v>7.82</v>
      </c>
      <c r="H1173">
        <v>11.05</v>
      </c>
      <c r="I1173">
        <v>22.04</v>
      </c>
    </row>
    <row r="1174" spans="1:9" x14ac:dyDescent="0.3">
      <c r="A1174" s="122" t="s">
        <v>1055</v>
      </c>
      <c r="B1174" t="s">
        <v>9912</v>
      </c>
      <c r="C1174">
        <v>914436.23</v>
      </c>
      <c r="D1174">
        <v>35.9</v>
      </c>
      <c r="E1174" t="s">
        <v>1525</v>
      </c>
      <c r="F1174" t="s">
        <v>5424</v>
      </c>
      <c r="G1174">
        <v>42.63</v>
      </c>
      <c r="H1174">
        <v>37</v>
      </c>
      <c r="I1174">
        <v>43.93</v>
      </c>
    </row>
    <row r="1175" spans="1:9" x14ac:dyDescent="0.3">
      <c r="A1175" s="122" t="s">
        <v>1056</v>
      </c>
      <c r="B1175" t="s">
        <v>9913</v>
      </c>
      <c r="C1175">
        <v>2634854.86</v>
      </c>
      <c r="D1175">
        <v>56.7</v>
      </c>
      <c r="E1175" t="s">
        <v>1511</v>
      </c>
      <c r="F1175" t="s">
        <v>8724</v>
      </c>
      <c r="G1175">
        <v>50.29</v>
      </c>
      <c r="H1175">
        <v>41.31</v>
      </c>
      <c r="I1175">
        <v>44.94</v>
      </c>
    </row>
    <row r="1176" spans="1:9" x14ac:dyDescent="0.3">
      <c r="A1176" s="122" t="s">
        <v>1057</v>
      </c>
      <c r="B1176" t="s">
        <v>9914</v>
      </c>
      <c r="C1176">
        <v>1438000</v>
      </c>
      <c r="D1176">
        <v>22.25</v>
      </c>
      <c r="E1176" t="s">
        <v>1515</v>
      </c>
      <c r="F1176" t="s">
        <v>5425</v>
      </c>
      <c r="G1176">
        <v>25.65</v>
      </c>
      <c r="H1176">
        <v>39.64</v>
      </c>
      <c r="I1176">
        <v>47.15</v>
      </c>
    </row>
    <row r="1177" spans="1:9" x14ac:dyDescent="0.3">
      <c r="A1177" s="122" t="s">
        <v>1058</v>
      </c>
      <c r="B1177" t="s">
        <v>9915</v>
      </c>
      <c r="C1177">
        <v>206878.04</v>
      </c>
      <c r="D1177">
        <v>140</v>
      </c>
      <c r="E1177" t="s">
        <v>6447</v>
      </c>
      <c r="F1177" t="s">
        <v>6900</v>
      </c>
      <c r="G1177">
        <v>42.56</v>
      </c>
      <c r="H1177">
        <v>40.97</v>
      </c>
      <c r="I1177">
        <v>52.53</v>
      </c>
    </row>
    <row r="1178" spans="1:9" x14ac:dyDescent="0.3">
      <c r="A1178" s="122" t="s">
        <v>1059</v>
      </c>
      <c r="B1178" t="s">
        <v>9916</v>
      </c>
      <c r="C1178">
        <v>1913426.64</v>
      </c>
      <c r="D1178">
        <v>322.5</v>
      </c>
      <c r="E1178" t="s">
        <v>1524</v>
      </c>
      <c r="F1178" t="s">
        <v>8650</v>
      </c>
      <c r="G1178">
        <v>27.81</v>
      </c>
      <c r="H1178">
        <v>25.2</v>
      </c>
      <c r="I1178">
        <v>31.49</v>
      </c>
    </row>
    <row r="1179" spans="1:9" x14ac:dyDescent="0.3">
      <c r="A1179" s="122" t="s">
        <v>1060</v>
      </c>
      <c r="B1179" t="s">
        <v>9917</v>
      </c>
      <c r="C1179">
        <v>1125365.6499999999</v>
      </c>
      <c r="D1179">
        <v>23.3</v>
      </c>
      <c r="E1179" t="s">
        <v>1515</v>
      </c>
      <c r="F1179" t="s">
        <v>6190</v>
      </c>
      <c r="G1179">
        <v>66.28</v>
      </c>
      <c r="H1179">
        <v>54.94</v>
      </c>
      <c r="I1179">
        <v>56.82</v>
      </c>
    </row>
    <row r="1180" spans="1:9" x14ac:dyDescent="0.3">
      <c r="A1180" s="122" t="s">
        <v>1061</v>
      </c>
      <c r="B1180" t="s">
        <v>9918</v>
      </c>
      <c r="C1180">
        <v>929757.52</v>
      </c>
      <c r="D1180">
        <v>314.5</v>
      </c>
      <c r="E1180" t="s">
        <v>1507</v>
      </c>
      <c r="F1180" t="s">
        <v>5426</v>
      </c>
      <c r="G1180">
        <v>57.99</v>
      </c>
      <c r="H1180">
        <v>58.7</v>
      </c>
      <c r="I1180">
        <v>62.97</v>
      </c>
    </row>
    <row r="1181" spans="1:9" x14ac:dyDescent="0.3">
      <c r="A1181" s="122" t="s">
        <v>1062</v>
      </c>
      <c r="B1181" t="s">
        <v>9919</v>
      </c>
      <c r="C1181">
        <v>1644966.44</v>
      </c>
      <c r="D1181">
        <v>95.1</v>
      </c>
      <c r="E1181" t="s">
        <v>1511</v>
      </c>
      <c r="F1181" t="s">
        <v>7631</v>
      </c>
      <c r="G1181">
        <v>50.87</v>
      </c>
      <c r="H1181">
        <v>51.24</v>
      </c>
      <c r="I1181">
        <v>55.64</v>
      </c>
    </row>
    <row r="1182" spans="1:9" x14ac:dyDescent="0.3">
      <c r="A1182" s="122" t="s">
        <v>1063</v>
      </c>
      <c r="B1182" t="s">
        <v>9920</v>
      </c>
      <c r="C1182">
        <v>1224032.3899999999</v>
      </c>
      <c r="D1182">
        <v>13.8</v>
      </c>
      <c r="E1182" t="s">
        <v>1504</v>
      </c>
      <c r="F1182" t="s">
        <v>5427</v>
      </c>
      <c r="G1182">
        <v>28.13</v>
      </c>
      <c r="H1182">
        <v>27.27</v>
      </c>
      <c r="I1182">
        <v>34.770000000000003</v>
      </c>
    </row>
    <row r="1183" spans="1:9" x14ac:dyDescent="0.3">
      <c r="A1183" s="122" t="s">
        <v>1064</v>
      </c>
      <c r="B1183" t="s">
        <v>1813</v>
      </c>
      <c r="C1183">
        <v>1487636.69</v>
      </c>
      <c r="D1183">
        <v>23.4</v>
      </c>
      <c r="E1183" t="s">
        <v>1517</v>
      </c>
      <c r="F1183" t="s">
        <v>5428</v>
      </c>
      <c r="G1183">
        <v>36.71</v>
      </c>
      <c r="H1183">
        <v>36.020000000000003</v>
      </c>
      <c r="I1183">
        <v>45.58</v>
      </c>
    </row>
    <row r="1184" spans="1:9" x14ac:dyDescent="0.3">
      <c r="A1184" s="122" t="s">
        <v>1065</v>
      </c>
      <c r="B1184" t="s">
        <v>9921</v>
      </c>
      <c r="C1184">
        <v>655018.13</v>
      </c>
      <c r="D1184">
        <v>29.25</v>
      </c>
      <c r="E1184" t="s">
        <v>1510</v>
      </c>
      <c r="F1184" t="s">
        <v>5429</v>
      </c>
      <c r="G1184">
        <v>37.28</v>
      </c>
      <c r="H1184">
        <v>39.33</v>
      </c>
      <c r="I1184">
        <v>43.79</v>
      </c>
    </row>
    <row r="1185" spans="1:9" x14ac:dyDescent="0.3">
      <c r="A1185" s="122" t="s">
        <v>1066</v>
      </c>
      <c r="B1185" t="s">
        <v>9922</v>
      </c>
      <c r="C1185">
        <v>1745815</v>
      </c>
      <c r="D1185">
        <v>48</v>
      </c>
      <c r="E1185" t="s">
        <v>1507</v>
      </c>
      <c r="F1185" t="s">
        <v>7193</v>
      </c>
      <c r="G1185">
        <v>40</v>
      </c>
      <c r="H1185">
        <v>34.36</v>
      </c>
      <c r="I1185">
        <v>40.159999999999997</v>
      </c>
    </row>
    <row r="1186" spans="1:9" x14ac:dyDescent="0.3">
      <c r="A1186" s="122" t="s">
        <v>1067</v>
      </c>
      <c r="B1186" t="s">
        <v>9923</v>
      </c>
      <c r="C1186">
        <v>587781.30000000005</v>
      </c>
      <c r="D1186">
        <v>14.25</v>
      </c>
      <c r="E1186" t="s">
        <v>1507</v>
      </c>
      <c r="F1186" t="s">
        <v>8651</v>
      </c>
      <c r="G1186">
        <v>40.21</v>
      </c>
      <c r="H1186">
        <v>35.14</v>
      </c>
      <c r="I1186">
        <v>39.4</v>
      </c>
    </row>
    <row r="1187" spans="1:9" x14ac:dyDescent="0.3">
      <c r="A1187" s="122" t="s">
        <v>1068</v>
      </c>
      <c r="B1187" t="s">
        <v>9924</v>
      </c>
      <c r="C1187">
        <v>710714.9</v>
      </c>
      <c r="D1187">
        <v>26</v>
      </c>
      <c r="E1187" t="s">
        <v>1507</v>
      </c>
      <c r="F1187" t="s">
        <v>7194</v>
      </c>
      <c r="G1187">
        <v>31.35</v>
      </c>
      <c r="H1187">
        <v>31.86</v>
      </c>
      <c r="I1187">
        <v>36.93</v>
      </c>
    </row>
    <row r="1188" spans="1:9" x14ac:dyDescent="0.3">
      <c r="A1188" s="122" t="s">
        <v>1069</v>
      </c>
      <c r="B1188" t="s">
        <v>9925</v>
      </c>
      <c r="C1188">
        <v>1476826.29</v>
      </c>
      <c r="D1188">
        <v>30.85</v>
      </c>
      <c r="E1188" t="s">
        <v>1515</v>
      </c>
      <c r="F1188" t="s">
        <v>5430</v>
      </c>
      <c r="G1188">
        <v>32.4</v>
      </c>
      <c r="H1188">
        <v>38.94</v>
      </c>
      <c r="I1188">
        <v>45.93</v>
      </c>
    </row>
    <row r="1189" spans="1:9" x14ac:dyDescent="0.3">
      <c r="A1189" s="122" t="s">
        <v>1070</v>
      </c>
      <c r="B1189" t="s">
        <v>9926</v>
      </c>
      <c r="C1189">
        <v>358229.09</v>
      </c>
      <c r="D1189">
        <v>19</v>
      </c>
      <c r="E1189" t="s">
        <v>1511</v>
      </c>
      <c r="F1189" t="s">
        <v>6073</v>
      </c>
      <c r="G1189">
        <v>61.96</v>
      </c>
      <c r="H1189">
        <v>48.05</v>
      </c>
      <c r="I1189">
        <v>52.65</v>
      </c>
    </row>
    <row r="1190" spans="1:9" x14ac:dyDescent="0.3">
      <c r="A1190" s="122" t="s">
        <v>1071</v>
      </c>
      <c r="B1190" t="s">
        <v>9927</v>
      </c>
      <c r="C1190">
        <v>4861660</v>
      </c>
      <c r="D1190">
        <v>92</v>
      </c>
      <c r="E1190" t="s">
        <v>1507</v>
      </c>
      <c r="F1190" t="s">
        <v>5263</v>
      </c>
      <c r="G1190">
        <v>67.69</v>
      </c>
      <c r="H1190">
        <v>53.37</v>
      </c>
      <c r="I1190">
        <v>51.76</v>
      </c>
    </row>
    <row r="1191" spans="1:9" x14ac:dyDescent="0.3">
      <c r="A1191" s="122" t="s">
        <v>1072</v>
      </c>
      <c r="B1191" t="s">
        <v>9928</v>
      </c>
      <c r="C1191">
        <v>1678770.62</v>
      </c>
      <c r="D1191">
        <v>35.700000000000003</v>
      </c>
      <c r="E1191" t="s">
        <v>1511</v>
      </c>
      <c r="F1191" t="s">
        <v>8652</v>
      </c>
      <c r="G1191">
        <v>36.270000000000003</v>
      </c>
      <c r="H1191">
        <v>31.81</v>
      </c>
      <c r="I1191">
        <v>37.299999999999997</v>
      </c>
    </row>
    <row r="1192" spans="1:9" x14ac:dyDescent="0.3">
      <c r="A1192" s="122" t="s">
        <v>1073</v>
      </c>
      <c r="B1192" t="s">
        <v>9929</v>
      </c>
      <c r="C1192">
        <v>397569.44</v>
      </c>
      <c r="D1192">
        <v>170.5</v>
      </c>
      <c r="E1192" t="s">
        <v>1515</v>
      </c>
      <c r="F1192" t="s">
        <v>5431</v>
      </c>
      <c r="G1192">
        <v>48.13</v>
      </c>
      <c r="H1192">
        <v>44.79</v>
      </c>
      <c r="I1192">
        <v>55.53</v>
      </c>
    </row>
    <row r="1193" spans="1:9" x14ac:dyDescent="0.3">
      <c r="A1193" s="122" t="s">
        <v>1074</v>
      </c>
      <c r="B1193" t="s">
        <v>1945</v>
      </c>
      <c r="C1193">
        <v>1271270.17</v>
      </c>
      <c r="D1193">
        <v>59.4</v>
      </c>
      <c r="E1193" t="s">
        <v>1507</v>
      </c>
      <c r="F1193" t="s">
        <v>5432</v>
      </c>
      <c r="G1193">
        <v>92.97</v>
      </c>
      <c r="H1193">
        <v>85.69</v>
      </c>
      <c r="I1193">
        <v>76.37</v>
      </c>
    </row>
    <row r="1194" spans="1:9" x14ac:dyDescent="0.3">
      <c r="A1194" s="122" t="s">
        <v>1075</v>
      </c>
      <c r="B1194" t="s">
        <v>9930</v>
      </c>
      <c r="C1194">
        <v>1560743.32</v>
      </c>
      <c r="D1194">
        <v>103</v>
      </c>
      <c r="E1194" t="s">
        <v>1529</v>
      </c>
      <c r="F1194" t="s">
        <v>5433</v>
      </c>
      <c r="G1194">
        <v>17.079999999999998</v>
      </c>
      <c r="H1194">
        <v>28.97</v>
      </c>
      <c r="I1194">
        <v>31.36</v>
      </c>
    </row>
    <row r="1195" spans="1:9" x14ac:dyDescent="0.3">
      <c r="A1195" s="122" t="s">
        <v>1076</v>
      </c>
      <c r="B1195" t="s">
        <v>9931</v>
      </c>
      <c r="C1195">
        <v>714028.91</v>
      </c>
      <c r="D1195">
        <v>20.149999999999999</v>
      </c>
      <c r="E1195" t="s">
        <v>1504</v>
      </c>
      <c r="F1195" t="s">
        <v>5434</v>
      </c>
      <c r="G1195">
        <v>58.6</v>
      </c>
      <c r="H1195">
        <v>55.46</v>
      </c>
      <c r="I1195">
        <v>58.52</v>
      </c>
    </row>
    <row r="1196" spans="1:9" x14ac:dyDescent="0.3">
      <c r="A1196" s="122" t="s">
        <v>1077</v>
      </c>
      <c r="B1196" t="s">
        <v>9932</v>
      </c>
      <c r="C1196">
        <v>6412216.5099999998</v>
      </c>
      <c r="D1196">
        <v>126.5</v>
      </c>
      <c r="E1196" t="s">
        <v>1511</v>
      </c>
      <c r="F1196" t="s">
        <v>8653</v>
      </c>
      <c r="G1196">
        <v>42.05</v>
      </c>
      <c r="H1196">
        <v>43.46</v>
      </c>
      <c r="I1196">
        <v>46.89</v>
      </c>
    </row>
    <row r="1197" spans="1:9" x14ac:dyDescent="0.3">
      <c r="A1197" s="122" t="s">
        <v>1078</v>
      </c>
      <c r="B1197" t="s">
        <v>9933</v>
      </c>
      <c r="C1197">
        <v>668010</v>
      </c>
      <c r="D1197">
        <v>39.700000000000003</v>
      </c>
      <c r="E1197" t="s">
        <v>1523</v>
      </c>
      <c r="F1197" t="s">
        <v>5435</v>
      </c>
      <c r="G1197">
        <v>54.16</v>
      </c>
      <c r="H1197">
        <v>51.94</v>
      </c>
      <c r="I1197">
        <v>55.71</v>
      </c>
    </row>
    <row r="1198" spans="1:9" x14ac:dyDescent="0.3">
      <c r="A1198" s="122" t="s">
        <v>1079</v>
      </c>
      <c r="B1198" t="s">
        <v>9934</v>
      </c>
      <c r="C1198">
        <v>242225.16</v>
      </c>
      <c r="D1198">
        <v>30.75</v>
      </c>
      <c r="E1198" t="s">
        <v>1511</v>
      </c>
      <c r="F1198" t="s">
        <v>5436</v>
      </c>
      <c r="G1198">
        <v>25.81</v>
      </c>
      <c r="H1198">
        <v>33.729999999999997</v>
      </c>
      <c r="I1198">
        <v>35.93</v>
      </c>
    </row>
    <row r="1199" spans="1:9" x14ac:dyDescent="0.3">
      <c r="A1199" s="122" t="s">
        <v>1080</v>
      </c>
      <c r="B1199" t="s">
        <v>9935</v>
      </c>
      <c r="C1199">
        <v>915861.24</v>
      </c>
      <c r="D1199">
        <v>10.1</v>
      </c>
      <c r="E1199" t="s">
        <v>1507</v>
      </c>
      <c r="F1199" t="s">
        <v>5437</v>
      </c>
      <c r="G1199">
        <v>31.72</v>
      </c>
      <c r="H1199">
        <v>29.97</v>
      </c>
      <c r="I1199">
        <v>38.159999999999997</v>
      </c>
    </row>
    <row r="1200" spans="1:9" x14ac:dyDescent="0.3">
      <c r="A1200" s="122" t="s">
        <v>1081</v>
      </c>
      <c r="B1200" t="s">
        <v>9936</v>
      </c>
      <c r="C1200">
        <v>1027064.41</v>
      </c>
      <c r="D1200">
        <v>39.950000000000003</v>
      </c>
      <c r="E1200" t="s">
        <v>1517</v>
      </c>
      <c r="F1200" t="s">
        <v>5438</v>
      </c>
      <c r="G1200">
        <v>23.15</v>
      </c>
      <c r="H1200">
        <v>45.93</v>
      </c>
      <c r="I1200">
        <v>46.05</v>
      </c>
    </row>
    <row r="1201" spans="1:9" x14ac:dyDescent="0.3">
      <c r="A1201" s="122" t="s">
        <v>1082</v>
      </c>
      <c r="B1201" t="s">
        <v>9937</v>
      </c>
      <c r="C1201">
        <v>961522.01</v>
      </c>
      <c r="D1201">
        <v>30.65</v>
      </c>
      <c r="E1201" t="s">
        <v>1515</v>
      </c>
      <c r="F1201" t="s">
        <v>5439</v>
      </c>
      <c r="G1201">
        <v>46.11</v>
      </c>
      <c r="H1201">
        <v>54.96</v>
      </c>
      <c r="I1201">
        <v>54.56</v>
      </c>
    </row>
    <row r="1202" spans="1:9" x14ac:dyDescent="0.3">
      <c r="A1202" s="122" t="s">
        <v>1083</v>
      </c>
      <c r="B1202" t="s">
        <v>9938</v>
      </c>
      <c r="C1202">
        <v>436892.55</v>
      </c>
      <c r="D1202">
        <v>82.4</v>
      </c>
      <c r="E1202" t="s">
        <v>1517</v>
      </c>
      <c r="F1202" t="s">
        <v>5440</v>
      </c>
      <c r="G1202">
        <v>37.86</v>
      </c>
      <c r="H1202">
        <v>36.47</v>
      </c>
      <c r="I1202">
        <v>42.32</v>
      </c>
    </row>
    <row r="1203" spans="1:9" x14ac:dyDescent="0.3">
      <c r="A1203" s="122" t="s">
        <v>1084</v>
      </c>
      <c r="B1203" t="s">
        <v>1836</v>
      </c>
      <c r="C1203">
        <v>1924485.45</v>
      </c>
      <c r="D1203">
        <v>25.15</v>
      </c>
      <c r="E1203" t="s">
        <v>1507</v>
      </c>
      <c r="F1203" t="s">
        <v>7195</v>
      </c>
      <c r="G1203">
        <v>87.83</v>
      </c>
      <c r="H1203">
        <v>73.2</v>
      </c>
      <c r="I1203">
        <v>67.52</v>
      </c>
    </row>
    <row r="1204" spans="1:9" x14ac:dyDescent="0.3">
      <c r="A1204" s="122" t="s">
        <v>1085</v>
      </c>
      <c r="B1204" t="s">
        <v>9939</v>
      </c>
      <c r="C1204">
        <v>2174281.33</v>
      </c>
      <c r="D1204">
        <v>75.599999999999994</v>
      </c>
      <c r="E1204" t="s">
        <v>1510</v>
      </c>
      <c r="F1204" t="s">
        <v>5441</v>
      </c>
      <c r="G1204">
        <v>53.31</v>
      </c>
      <c r="H1204">
        <v>45.02</v>
      </c>
      <c r="I1204">
        <v>47.24</v>
      </c>
    </row>
    <row r="1205" spans="1:9" x14ac:dyDescent="0.3">
      <c r="A1205" s="122" t="s">
        <v>1086</v>
      </c>
      <c r="B1205" t="s">
        <v>9940</v>
      </c>
      <c r="C1205">
        <v>1134400</v>
      </c>
      <c r="D1205">
        <v>61.8</v>
      </c>
      <c r="E1205" t="s">
        <v>1510</v>
      </c>
      <c r="F1205" t="s">
        <v>5442</v>
      </c>
      <c r="G1205">
        <v>12.86</v>
      </c>
      <c r="H1205">
        <v>13.96</v>
      </c>
      <c r="I1205">
        <v>23.07</v>
      </c>
    </row>
    <row r="1206" spans="1:9" x14ac:dyDescent="0.3">
      <c r="A1206" s="122" t="s">
        <v>1087</v>
      </c>
      <c r="B1206" t="s">
        <v>9941</v>
      </c>
      <c r="C1206">
        <v>7663124.9400000004</v>
      </c>
      <c r="D1206">
        <v>8.57</v>
      </c>
      <c r="E1206" t="s">
        <v>1510</v>
      </c>
      <c r="F1206" t="s">
        <v>5443</v>
      </c>
      <c r="G1206">
        <v>20.96</v>
      </c>
      <c r="H1206">
        <v>21.22</v>
      </c>
      <c r="I1206">
        <v>27.08</v>
      </c>
    </row>
    <row r="1207" spans="1:9" x14ac:dyDescent="0.3">
      <c r="A1207" s="122" t="s">
        <v>1088</v>
      </c>
      <c r="B1207" t="s">
        <v>9942</v>
      </c>
      <c r="C1207">
        <v>2361182.7999999998</v>
      </c>
      <c r="D1207">
        <v>17.3</v>
      </c>
      <c r="E1207" t="s">
        <v>1510</v>
      </c>
      <c r="F1207" t="s">
        <v>7443</v>
      </c>
      <c r="G1207">
        <v>21.52</v>
      </c>
      <c r="H1207">
        <v>21.54</v>
      </c>
      <c r="I1207">
        <v>26.33</v>
      </c>
    </row>
    <row r="1208" spans="1:9" x14ac:dyDescent="0.3">
      <c r="A1208" s="122" t="s">
        <v>1089</v>
      </c>
      <c r="B1208" t="s">
        <v>9943</v>
      </c>
      <c r="C1208">
        <v>2016000.84</v>
      </c>
      <c r="D1208">
        <v>26.15</v>
      </c>
      <c r="E1208" t="s">
        <v>1510</v>
      </c>
      <c r="F1208" t="s">
        <v>5444</v>
      </c>
      <c r="G1208">
        <v>20.2</v>
      </c>
      <c r="H1208">
        <v>18.010000000000002</v>
      </c>
      <c r="I1208">
        <v>28.12</v>
      </c>
    </row>
    <row r="1209" spans="1:9" x14ac:dyDescent="0.3">
      <c r="A1209" s="122" t="s">
        <v>1090</v>
      </c>
      <c r="B1209" t="s">
        <v>9944</v>
      </c>
      <c r="C1209">
        <v>515452.23</v>
      </c>
      <c r="D1209">
        <v>14.85</v>
      </c>
      <c r="E1209" t="s">
        <v>1510</v>
      </c>
      <c r="F1209" t="s">
        <v>5445</v>
      </c>
      <c r="G1209">
        <v>41.64</v>
      </c>
      <c r="H1209">
        <v>34.590000000000003</v>
      </c>
      <c r="I1209">
        <v>35.409999999999997</v>
      </c>
    </row>
    <row r="1210" spans="1:9" x14ac:dyDescent="0.3">
      <c r="A1210" s="122" t="s">
        <v>1091</v>
      </c>
      <c r="B1210" t="s">
        <v>9945</v>
      </c>
      <c r="C1210">
        <v>2191971.7999999998</v>
      </c>
      <c r="D1210">
        <v>28.5</v>
      </c>
      <c r="E1210" t="s">
        <v>1510</v>
      </c>
      <c r="F1210" t="s">
        <v>8654</v>
      </c>
      <c r="G1210">
        <v>26.66</v>
      </c>
      <c r="H1210">
        <v>23.42</v>
      </c>
      <c r="I1210">
        <v>31.51</v>
      </c>
    </row>
    <row r="1211" spans="1:9" x14ac:dyDescent="0.3">
      <c r="A1211" s="122" t="s">
        <v>1092</v>
      </c>
      <c r="B1211" t="s">
        <v>9946</v>
      </c>
      <c r="C1211">
        <v>599752.44999999995</v>
      </c>
      <c r="D1211">
        <v>93.8</v>
      </c>
      <c r="E1211" t="s">
        <v>1510</v>
      </c>
      <c r="F1211" t="s">
        <v>8655</v>
      </c>
      <c r="G1211">
        <v>20.81</v>
      </c>
      <c r="H1211">
        <v>16.55</v>
      </c>
      <c r="I1211">
        <v>16.07</v>
      </c>
    </row>
    <row r="1212" spans="1:9" x14ac:dyDescent="0.3">
      <c r="A1212" s="122" t="s">
        <v>1093</v>
      </c>
      <c r="B1212" t="s">
        <v>9947</v>
      </c>
      <c r="C1212">
        <v>4922801.55</v>
      </c>
      <c r="D1212">
        <v>11.85</v>
      </c>
      <c r="E1212" t="s">
        <v>1510</v>
      </c>
      <c r="F1212" t="s">
        <v>7196</v>
      </c>
      <c r="G1212">
        <v>23.72</v>
      </c>
      <c r="H1212">
        <v>25.91</v>
      </c>
      <c r="I1212">
        <v>35.299999999999997</v>
      </c>
    </row>
    <row r="1213" spans="1:9" x14ac:dyDescent="0.3">
      <c r="A1213" s="122" t="s">
        <v>1094</v>
      </c>
      <c r="B1213" t="s">
        <v>1901</v>
      </c>
      <c r="C1213">
        <v>7815962.4100000001</v>
      </c>
      <c r="D1213">
        <v>54.1</v>
      </c>
      <c r="E1213" t="s">
        <v>1510</v>
      </c>
      <c r="F1213" t="s">
        <v>8365</v>
      </c>
      <c r="G1213">
        <v>23.68</v>
      </c>
      <c r="H1213">
        <v>31.15</v>
      </c>
      <c r="I1213">
        <v>34.83</v>
      </c>
    </row>
    <row r="1214" spans="1:9" x14ac:dyDescent="0.3">
      <c r="A1214" s="122" t="s">
        <v>1095</v>
      </c>
      <c r="B1214" t="s">
        <v>9948</v>
      </c>
      <c r="C1214">
        <v>1550014.64</v>
      </c>
      <c r="D1214">
        <v>30</v>
      </c>
      <c r="E1214" t="s">
        <v>1510</v>
      </c>
      <c r="F1214" t="s">
        <v>5513</v>
      </c>
      <c r="G1214">
        <v>2.39</v>
      </c>
      <c r="H1214">
        <v>4.09</v>
      </c>
      <c r="I1214">
        <v>9.07</v>
      </c>
    </row>
    <row r="1215" spans="1:9" x14ac:dyDescent="0.3">
      <c r="A1215" s="122" t="s">
        <v>1096</v>
      </c>
      <c r="B1215" t="s">
        <v>9949</v>
      </c>
      <c r="C1215">
        <v>3181053.78</v>
      </c>
      <c r="D1215">
        <v>28.1</v>
      </c>
      <c r="E1215" t="s">
        <v>1510</v>
      </c>
      <c r="F1215" t="s">
        <v>5446</v>
      </c>
      <c r="G1215">
        <v>20.65</v>
      </c>
      <c r="H1215">
        <v>19.649999999999999</v>
      </c>
      <c r="I1215">
        <v>27.82</v>
      </c>
    </row>
    <row r="1216" spans="1:9" x14ac:dyDescent="0.3">
      <c r="A1216" s="122" t="s">
        <v>1097</v>
      </c>
      <c r="B1216" t="s">
        <v>9950</v>
      </c>
      <c r="C1216">
        <v>1018374.81</v>
      </c>
      <c r="D1216">
        <v>26.7</v>
      </c>
      <c r="E1216" t="s">
        <v>1510</v>
      </c>
      <c r="F1216" t="s">
        <v>5447</v>
      </c>
      <c r="G1216">
        <v>18.399999999999999</v>
      </c>
      <c r="H1216">
        <v>25.2</v>
      </c>
      <c r="I1216">
        <v>32.74</v>
      </c>
    </row>
    <row r="1217" spans="1:9" x14ac:dyDescent="0.3">
      <c r="A1217" s="122" t="s">
        <v>1098</v>
      </c>
      <c r="B1217" t="s">
        <v>9951</v>
      </c>
      <c r="C1217">
        <v>4200841.99</v>
      </c>
      <c r="D1217">
        <v>52</v>
      </c>
      <c r="E1217" t="s">
        <v>1504</v>
      </c>
      <c r="F1217" t="s">
        <v>8656</v>
      </c>
      <c r="G1217">
        <v>22.24</v>
      </c>
      <c r="H1217">
        <v>23.93</v>
      </c>
      <c r="I1217">
        <v>36.869999999999997</v>
      </c>
    </row>
    <row r="1218" spans="1:9" x14ac:dyDescent="0.3">
      <c r="A1218" s="122" t="s">
        <v>1099</v>
      </c>
      <c r="B1218" t="s">
        <v>9952</v>
      </c>
      <c r="C1218">
        <v>10775892.449999999</v>
      </c>
      <c r="D1218">
        <v>9.06</v>
      </c>
      <c r="E1218" t="s">
        <v>1510</v>
      </c>
      <c r="F1218" t="s">
        <v>5448</v>
      </c>
      <c r="G1218">
        <v>23.61</v>
      </c>
      <c r="H1218">
        <v>23.35</v>
      </c>
      <c r="I1218">
        <v>31.49</v>
      </c>
    </row>
    <row r="1219" spans="1:9" x14ac:dyDescent="0.3">
      <c r="A1219" s="122" t="s">
        <v>1100</v>
      </c>
      <c r="B1219" t="s">
        <v>9953</v>
      </c>
      <c r="C1219">
        <v>2852449.44</v>
      </c>
      <c r="D1219">
        <v>14.85</v>
      </c>
      <c r="E1219" t="s">
        <v>1510</v>
      </c>
      <c r="F1219" t="s">
        <v>5449</v>
      </c>
      <c r="G1219">
        <v>18.46</v>
      </c>
      <c r="H1219">
        <v>16.760000000000002</v>
      </c>
      <c r="I1219">
        <v>24.29</v>
      </c>
    </row>
    <row r="1220" spans="1:9" x14ac:dyDescent="0.3">
      <c r="A1220" s="122" t="s">
        <v>1101</v>
      </c>
      <c r="B1220" t="s">
        <v>1686</v>
      </c>
      <c r="C1220">
        <v>2903259.6</v>
      </c>
      <c r="D1220">
        <v>78.900000000000006</v>
      </c>
      <c r="E1220" t="s">
        <v>1510</v>
      </c>
      <c r="F1220" t="s">
        <v>5450</v>
      </c>
      <c r="G1220">
        <v>26.2</v>
      </c>
      <c r="H1220">
        <v>26.76</v>
      </c>
      <c r="I1220">
        <v>33.89</v>
      </c>
    </row>
    <row r="1221" spans="1:9" x14ac:dyDescent="0.3">
      <c r="A1221" s="122" t="s">
        <v>1102</v>
      </c>
      <c r="B1221" t="s">
        <v>9954</v>
      </c>
      <c r="C1221">
        <v>620404.65</v>
      </c>
      <c r="D1221">
        <v>768</v>
      </c>
      <c r="E1221" t="s">
        <v>1517</v>
      </c>
      <c r="F1221" t="s">
        <v>8657</v>
      </c>
      <c r="G1221">
        <v>71.36</v>
      </c>
      <c r="H1221">
        <v>59.3</v>
      </c>
      <c r="I1221">
        <v>58.49</v>
      </c>
    </row>
    <row r="1222" spans="1:9" x14ac:dyDescent="0.3">
      <c r="A1222" s="122" t="s">
        <v>1103</v>
      </c>
      <c r="B1222" t="s">
        <v>9955</v>
      </c>
      <c r="C1222">
        <v>2012033.33</v>
      </c>
      <c r="D1222">
        <v>28.5</v>
      </c>
      <c r="E1222" t="s">
        <v>1513</v>
      </c>
      <c r="F1222" t="s">
        <v>7197</v>
      </c>
      <c r="G1222">
        <v>20.63</v>
      </c>
      <c r="H1222">
        <v>24.53</v>
      </c>
      <c r="I1222">
        <v>29.07</v>
      </c>
    </row>
    <row r="1223" spans="1:9" x14ac:dyDescent="0.3">
      <c r="A1223" s="122" t="s">
        <v>3495</v>
      </c>
      <c r="B1223" t="s">
        <v>9956</v>
      </c>
      <c r="C1223">
        <v>454835.93</v>
      </c>
      <c r="D1223">
        <v>27.9</v>
      </c>
      <c r="E1223" t="s">
        <v>1510</v>
      </c>
      <c r="F1223" t="s">
        <v>5451</v>
      </c>
      <c r="G1223">
        <v>60.2</v>
      </c>
      <c r="H1223">
        <v>47.48</v>
      </c>
      <c r="I1223">
        <v>46.77</v>
      </c>
    </row>
    <row r="1224" spans="1:9" x14ac:dyDescent="0.3">
      <c r="A1224" s="122" t="s">
        <v>4829</v>
      </c>
      <c r="B1224" t="s">
        <v>9957</v>
      </c>
      <c r="C1224">
        <v>823534.02</v>
      </c>
      <c r="D1224">
        <v>24.45</v>
      </c>
      <c r="E1224" t="s">
        <v>1510</v>
      </c>
      <c r="F1224" t="s">
        <v>5452</v>
      </c>
      <c r="G1224">
        <v>18.91</v>
      </c>
      <c r="H1224">
        <v>20.8</v>
      </c>
      <c r="I1224">
        <v>26.31</v>
      </c>
    </row>
    <row r="1225" spans="1:9" x14ac:dyDescent="0.3">
      <c r="A1225" s="122" t="s">
        <v>6948</v>
      </c>
      <c r="B1225" t="s">
        <v>9958</v>
      </c>
      <c r="C1225">
        <v>578520.13</v>
      </c>
      <c r="D1225">
        <v>22.5</v>
      </c>
      <c r="E1225" t="s">
        <v>1510</v>
      </c>
      <c r="F1225" t="s">
        <v>6969</v>
      </c>
      <c r="G1225">
        <v>17.41</v>
      </c>
      <c r="H1225">
        <v>14.78</v>
      </c>
      <c r="I1225">
        <v>26.06</v>
      </c>
    </row>
    <row r="1226" spans="1:9" x14ac:dyDescent="0.3">
      <c r="A1226" s="122" t="s">
        <v>1104</v>
      </c>
      <c r="B1226" t="s">
        <v>9959</v>
      </c>
      <c r="C1226">
        <v>648000</v>
      </c>
      <c r="D1226">
        <v>37.85</v>
      </c>
      <c r="E1226" t="s">
        <v>1521</v>
      </c>
      <c r="F1226" t="s">
        <v>5453</v>
      </c>
      <c r="G1226">
        <v>6.41</v>
      </c>
      <c r="H1226">
        <v>19.66</v>
      </c>
      <c r="I1226">
        <v>25.06</v>
      </c>
    </row>
    <row r="1227" spans="1:9" x14ac:dyDescent="0.3">
      <c r="A1227" s="122" t="s">
        <v>1105</v>
      </c>
      <c r="B1227" t="s">
        <v>9960</v>
      </c>
      <c r="C1227">
        <v>1048766.07</v>
      </c>
      <c r="D1227">
        <v>18.95</v>
      </c>
      <c r="E1227" t="s">
        <v>1521</v>
      </c>
      <c r="F1227" t="s">
        <v>5454</v>
      </c>
      <c r="G1227">
        <v>13.45</v>
      </c>
      <c r="H1227">
        <v>22.84</v>
      </c>
      <c r="I1227">
        <v>29.15</v>
      </c>
    </row>
    <row r="1228" spans="1:9" x14ac:dyDescent="0.3">
      <c r="A1228" s="122" t="s">
        <v>1106</v>
      </c>
      <c r="B1228" t="s">
        <v>9961</v>
      </c>
      <c r="C1228">
        <v>1087829.68</v>
      </c>
      <c r="D1228">
        <v>37.200000000000003</v>
      </c>
      <c r="E1228" t="s">
        <v>1504</v>
      </c>
      <c r="F1228" t="s">
        <v>5455</v>
      </c>
      <c r="G1228">
        <v>7.86</v>
      </c>
      <c r="H1228">
        <v>10.87</v>
      </c>
      <c r="I1228">
        <v>18.78</v>
      </c>
    </row>
    <row r="1229" spans="1:9" x14ac:dyDescent="0.3">
      <c r="A1229" s="122" t="s">
        <v>1107</v>
      </c>
      <c r="B1229" t="s">
        <v>9962</v>
      </c>
      <c r="C1229">
        <v>3705529.13</v>
      </c>
      <c r="D1229">
        <v>47.85</v>
      </c>
      <c r="E1229" t="s">
        <v>1521</v>
      </c>
      <c r="F1229" t="s">
        <v>6892</v>
      </c>
      <c r="G1229">
        <v>27.04</v>
      </c>
      <c r="H1229">
        <v>28.59</v>
      </c>
      <c r="I1229">
        <v>36.11</v>
      </c>
    </row>
    <row r="1230" spans="1:9" x14ac:dyDescent="0.3">
      <c r="A1230" s="122" t="s">
        <v>1108</v>
      </c>
      <c r="B1230" t="s">
        <v>9963</v>
      </c>
      <c r="C1230">
        <v>3892716.14</v>
      </c>
      <c r="D1230">
        <v>17.3</v>
      </c>
      <c r="E1230" t="s">
        <v>1521</v>
      </c>
      <c r="F1230" t="s">
        <v>7198</v>
      </c>
      <c r="G1230">
        <v>41.74</v>
      </c>
      <c r="H1230">
        <v>36.049999999999997</v>
      </c>
      <c r="I1230">
        <v>45.63</v>
      </c>
    </row>
    <row r="1231" spans="1:9" x14ac:dyDescent="0.3">
      <c r="A1231" s="122" t="s">
        <v>1109</v>
      </c>
      <c r="B1231" t="s">
        <v>9964</v>
      </c>
      <c r="C1231">
        <v>1428840</v>
      </c>
      <c r="D1231">
        <v>79.8</v>
      </c>
      <c r="E1231" t="s">
        <v>1521</v>
      </c>
      <c r="F1231" t="s">
        <v>7199</v>
      </c>
      <c r="G1231">
        <v>13.72</v>
      </c>
      <c r="H1231">
        <v>15.47</v>
      </c>
      <c r="I1231">
        <v>23.27</v>
      </c>
    </row>
    <row r="1232" spans="1:9" x14ac:dyDescent="0.3">
      <c r="A1232" s="122" t="s">
        <v>1110</v>
      </c>
      <c r="B1232" t="s">
        <v>9965</v>
      </c>
      <c r="C1232">
        <v>1430000</v>
      </c>
      <c r="D1232">
        <v>3.94</v>
      </c>
      <c r="E1232" t="s">
        <v>6443</v>
      </c>
      <c r="F1232" t="s">
        <v>5456</v>
      </c>
      <c r="G1232">
        <v>28.86</v>
      </c>
      <c r="H1232">
        <v>29.45</v>
      </c>
      <c r="I1232">
        <v>33.85</v>
      </c>
    </row>
    <row r="1233" spans="1:9" x14ac:dyDescent="0.3">
      <c r="A1233" s="122" t="s">
        <v>1111</v>
      </c>
      <c r="B1233" t="s">
        <v>9966</v>
      </c>
      <c r="C1233">
        <v>702395.94</v>
      </c>
      <c r="D1233">
        <v>15.45</v>
      </c>
      <c r="E1233" t="s">
        <v>6443</v>
      </c>
      <c r="F1233" t="s">
        <v>8658</v>
      </c>
      <c r="G1233">
        <v>25.13</v>
      </c>
      <c r="H1233">
        <v>26.89</v>
      </c>
      <c r="I1233">
        <v>32.21</v>
      </c>
    </row>
    <row r="1234" spans="1:9" x14ac:dyDescent="0.3">
      <c r="A1234" s="122" t="s">
        <v>1112</v>
      </c>
      <c r="B1234" t="s">
        <v>9967</v>
      </c>
      <c r="C1234">
        <v>388616.58</v>
      </c>
      <c r="D1234">
        <v>27.7</v>
      </c>
      <c r="E1234" t="s">
        <v>6443</v>
      </c>
      <c r="F1234" t="s">
        <v>8659</v>
      </c>
      <c r="G1234">
        <v>22.23</v>
      </c>
      <c r="H1234">
        <v>23.75</v>
      </c>
      <c r="I1234">
        <v>33.9</v>
      </c>
    </row>
    <row r="1235" spans="1:9" x14ac:dyDescent="0.3">
      <c r="A1235" s="122" t="s">
        <v>1113</v>
      </c>
      <c r="B1235" t="s">
        <v>9968</v>
      </c>
      <c r="C1235">
        <v>849109.2</v>
      </c>
      <c r="D1235">
        <v>51.8</v>
      </c>
      <c r="E1235" t="s">
        <v>6443</v>
      </c>
      <c r="F1235" t="s">
        <v>5457</v>
      </c>
      <c r="G1235">
        <v>14.31</v>
      </c>
      <c r="H1235">
        <v>20.23</v>
      </c>
      <c r="I1235">
        <v>30.79</v>
      </c>
    </row>
    <row r="1236" spans="1:9" x14ac:dyDescent="0.3">
      <c r="A1236" s="122" t="s">
        <v>3980</v>
      </c>
      <c r="B1236" t="s">
        <v>9969</v>
      </c>
      <c r="C1236">
        <v>4544955.72</v>
      </c>
      <c r="D1236">
        <v>16.100000000000001</v>
      </c>
      <c r="E1236" t="s">
        <v>1528</v>
      </c>
      <c r="F1236" t="s">
        <v>5458</v>
      </c>
      <c r="G1236">
        <v>23.2</v>
      </c>
      <c r="H1236">
        <v>21.43</v>
      </c>
      <c r="I1236">
        <v>30.28</v>
      </c>
    </row>
    <row r="1237" spans="1:9" x14ac:dyDescent="0.3">
      <c r="A1237" s="122" t="s">
        <v>1114</v>
      </c>
      <c r="B1237" t="s">
        <v>9970</v>
      </c>
      <c r="C1237">
        <v>18614211.609999999</v>
      </c>
      <c r="D1237">
        <v>104.5</v>
      </c>
      <c r="E1237" t="s">
        <v>1504</v>
      </c>
      <c r="F1237" t="s">
        <v>8366</v>
      </c>
      <c r="G1237">
        <v>20.170000000000002</v>
      </c>
      <c r="H1237">
        <v>20.41</v>
      </c>
      <c r="I1237">
        <v>30.82</v>
      </c>
    </row>
    <row r="1238" spans="1:9" x14ac:dyDescent="0.3">
      <c r="A1238" s="122" t="s">
        <v>4289</v>
      </c>
      <c r="B1238" t="s">
        <v>2419</v>
      </c>
      <c r="C1238">
        <v>48616031.399999999</v>
      </c>
      <c r="D1238">
        <v>40</v>
      </c>
      <c r="E1238" t="s">
        <v>1528</v>
      </c>
      <c r="F1238" t="s">
        <v>8660</v>
      </c>
      <c r="G1238">
        <v>14.91</v>
      </c>
      <c r="H1238">
        <v>16.11</v>
      </c>
      <c r="I1238">
        <v>23.31</v>
      </c>
    </row>
    <row r="1239" spans="1:9" x14ac:dyDescent="0.3">
      <c r="A1239" s="122" t="s">
        <v>1115</v>
      </c>
      <c r="B1239" t="s">
        <v>9971</v>
      </c>
      <c r="C1239">
        <v>250243.03</v>
      </c>
      <c r="D1239">
        <v>41.2</v>
      </c>
      <c r="E1239" t="s">
        <v>1528</v>
      </c>
      <c r="F1239" t="s">
        <v>5459</v>
      </c>
      <c r="G1239">
        <v>9.56</v>
      </c>
      <c r="H1239">
        <v>13.27</v>
      </c>
      <c r="I1239">
        <v>16.37</v>
      </c>
    </row>
    <row r="1240" spans="1:9" x14ac:dyDescent="0.3">
      <c r="A1240" s="122" t="s">
        <v>1116</v>
      </c>
      <c r="B1240" t="s">
        <v>9972</v>
      </c>
      <c r="C1240">
        <v>156809369.13999999</v>
      </c>
      <c r="D1240">
        <v>23.85</v>
      </c>
      <c r="E1240" t="s">
        <v>1528</v>
      </c>
      <c r="F1240" t="s">
        <v>8661</v>
      </c>
      <c r="G1240">
        <v>10.210000000000001</v>
      </c>
      <c r="H1240">
        <v>10.74</v>
      </c>
      <c r="I1240">
        <v>18.09</v>
      </c>
    </row>
    <row r="1241" spans="1:9" x14ac:dyDescent="0.3">
      <c r="A1241" s="122" t="s">
        <v>1117</v>
      </c>
      <c r="B1241" t="s">
        <v>9973</v>
      </c>
      <c r="C1241">
        <v>945000</v>
      </c>
      <c r="D1241">
        <v>45.6</v>
      </c>
      <c r="E1241" t="s">
        <v>6445</v>
      </c>
      <c r="F1241" t="s">
        <v>5460</v>
      </c>
      <c r="G1241">
        <v>15.16</v>
      </c>
      <c r="H1241">
        <v>15.87</v>
      </c>
      <c r="I1241">
        <v>22.55</v>
      </c>
    </row>
    <row r="1242" spans="1:9" x14ac:dyDescent="0.3">
      <c r="A1242" s="122" t="s">
        <v>1118</v>
      </c>
      <c r="B1242" t="s">
        <v>9974</v>
      </c>
      <c r="C1242">
        <v>2232200</v>
      </c>
      <c r="D1242">
        <v>193</v>
      </c>
      <c r="E1242" t="s">
        <v>6445</v>
      </c>
      <c r="F1242" t="s">
        <v>5461</v>
      </c>
      <c r="G1242">
        <v>8.07</v>
      </c>
      <c r="H1242">
        <v>7.5</v>
      </c>
      <c r="I1242">
        <v>13.14</v>
      </c>
    </row>
    <row r="1243" spans="1:9" x14ac:dyDescent="0.3">
      <c r="A1243" s="122" t="s">
        <v>1119</v>
      </c>
      <c r="B1243" t="s">
        <v>9975</v>
      </c>
      <c r="C1243">
        <v>1064438.26</v>
      </c>
      <c r="D1243">
        <v>465</v>
      </c>
      <c r="E1243" t="s">
        <v>6445</v>
      </c>
      <c r="F1243" t="s">
        <v>5462</v>
      </c>
      <c r="G1243">
        <v>17.07</v>
      </c>
      <c r="H1243">
        <v>21.16</v>
      </c>
      <c r="I1243">
        <v>24.93</v>
      </c>
    </row>
    <row r="1244" spans="1:9" x14ac:dyDescent="0.3">
      <c r="A1244" s="122" t="s">
        <v>1120</v>
      </c>
      <c r="B1244" t="s">
        <v>1802</v>
      </c>
      <c r="C1244">
        <v>2816232.35</v>
      </c>
      <c r="D1244">
        <v>9.85</v>
      </c>
      <c r="E1244" t="s">
        <v>6443</v>
      </c>
      <c r="F1244" t="s">
        <v>5463</v>
      </c>
      <c r="G1244">
        <v>27.94</v>
      </c>
      <c r="H1244">
        <v>25.5</v>
      </c>
      <c r="I1244">
        <v>34.369999999999997</v>
      </c>
    </row>
    <row r="1245" spans="1:9" x14ac:dyDescent="0.3">
      <c r="A1245" s="122" t="s">
        <v>1121</v>
      </c>
      <c r="B1245" t="s">
        <v>9976</v>
      </c>
      <c r="C1245">
        <v>357414.12</v>
      </c>
      <c r="D1245">
        <v>53.6</v>
      </c>
      <c r="E1245" t="s">
        <v>1526</v>
      </c>
      <c r="F1245" t="s">
        <v>5796</v>
      </c>
      <c r="G1245">
        <v>38.549999999999997</v>
      </c>
      <c r="H1245">
        <v>31.84</v>
      </c>
      <c r="I1245">
        <v>35.270000000000003</v>
      </c>
    </row>
    <row r="1246" spans="1:9" x14ac:dyDescent="0.3">
      <c r="A1246" s="122" t="s">
        <v>1122</v>
      </c>
      <c r="B1246" t="s">
        <v>9977</v>
      </c>
      <c r="C1246">
        <v>1955310</v>
      </c>
      <c r="D1246">
        <v>5.84</v>
      </c>
      <c r="E1246" t="s">
        <v>1526</v>
      </c>
      <c r="F1246" t="s">
        <v>7200</v>
      </c>
      <c r="G1246">
        <v>17.77</v>
      </c>
      <c r="H1246">
        <v>27.96</v>
      </c>
      <c r="I1246">
        <v>39.47</v>
      </c>
    </row>
    <row r="1247" spans="1:9" x14ac:dyDescent="0.3">
      <c r="A1247" s="122" t="s">
        <v>1123</v>
      </c>
      <c r="B1247" t="s">
        <v>9978</v>
      </c>
      <c r="C1247">
        <v>21709080.969999999</v>
      </c>
      <c r="D1247">
        <v>25.1</v>
      </c>
      <c r="E1247" t="s">
        <v>1528</v>
      </c>
      <c r="F1247" t="s">
        <v>8725</v>
      </c>
      <c r="G1247">
        <v>18.309999999999999</v>
      </c>
      <c r="H1247">
        <v>22.21</v>
      </c>
      <c r="I1247">
        <v>33.380000000000003</v>
      </c>
    </row>
    <row r="1248" spans="1:9" x14ac:dyDescent="0.3">
      <c r="A1248" s="122" t="s">
        <v>1124</v>
      </c>
      <c r="B1248" t="s">
        <v>1997</v>
      </c>
      <c r="C1248">
        <v>3915816.82</v>
      </c>
      <c r="D1248">
        <v>10.95</v>
      </c>
      <c r="E1248" t="s">
        <v>1528</v>
      </c>
      <c r="F1248" t="s">
        <v>8662</v>
      </c>
      <c r="G1248">
        <v>15.29</v>
      </c>
      <c r="H1248">
        <v>13.73</v>
      </c>
      <c r="I1248">
        <v>22.53</v>
      </c>
    </row>
    <row r="1249" spans="1:9" x14ac:dyDescent="0.3">
      <c r="A1249" s="122" t="s">
        <v>1125</v>
      </c>
      <c r="B1249" t="s">
        <v>9979</v>
      </c>
      <c r="C1249">
        <v>6865955.0800000001</v>
      </c>
      <c r="D1249">
        <v>12.9</v>
      </c>
      <c r="E1249" t="s">
        <v>1528</v>
      </c>
      <c r="F1249" t="s">
        <v>8663</v>
      </c>
      <c r="G1249">
        <v>19.05</v>
      </c>
      <c r="H1249">
        <v>17.260000000000002</v>
      </c>
      <c r="I1249">
        <v>24.98</v>
      </c>
    </row>
    <row r="1250" spans="1:9" x14ac:dyDescent="0.3">
      <c r="A1250" s="122" t="s">
        <v>1126</v>
      </c>
      <c r="B1250" t="s">
        <v>9980</v>
      </c>
      <c r="C1250">
        <v>2523531.54</v>
      </c>
      <c r="D1250">
        <v>18.850000000000001</v>
      </c>
      <c r="E1250" t="s">
        <v>1528</v>
      </c>
      <c r="F1250" t="s">
        <v>8664</v>
      </c>
      <c r="G1250">
        <v>4.59</v>
      </c>
      <c r="H1250">
        <v>7.26</v>
      </c>
      <c r="I1250">
        <v>14.63</v>
      </c>
    </row>
    <row r="1251" spans="1:9" x14ac:dyDescent="0.3">
      <c r="A1251" s="122" t="s">
        <v>1127</v>
      </c>
      <c r="B1251" t="s">
        <v>9981</v>
      </c>
      <c r="C1251">
        <v>3125159.74</v>
      </c>
      <c r="D1251">
        <v>25.05</v>
      </c>
      <c r="E1251" t="s">
        <v>1528</v>
      </c>
      <c r="F1251" t="s">
        <v>5464</v>
      </c>
      <c r="G1251">
        <v>21.44</v>
      </c>
      <c r="H1251">
        <v>17.43</v>
      </c>
      <c r="I1251">
        <v>24.54</v>
      </c>
    </row>
    <row r="1252" spans="1:9" x14ac:dyDescent="0.3">
      <c r="A1252" s="122" t="s">
        <v>1128</v>
      </c>
      <c r="B1252" t="s">
        <v>9982</v>
      </c>
      <c r="C1252">
        <v>3199762.88</v>
      </c>
      <c r="D1252">
        <v>88.8</v>
      </c>
      <c r="E1252" t="s">
        <v>1528</v>
      </c>
      <c r="F1252" t="s">
        <v>8665</v>
      </c>
      <c r="G1252">
        <v>11.57</v>
      </c>
      <c r="H1252">
        <v>12.03</v>
      </c>
      <c r="I1252">
        <v>16.72</v>
      </c>
    </row>
    <row r="1253" spans="1:9" x14ac:dyDescent="0.3">
      <c r="A1253" s="122" t="s">
        <v>1129</v>
      </c>
      <c r="B1253" t="s">
        <v>9983</v>
      </c>
      <c r="C1253">
        <v>2499375.84</v>
      </c>
      <c r="D1253">
        <v>49.55</v>
      </c>
      <c r="E1253" t="s">
        <v>1528</v>
      </c>
      <c r="F1253" t="s">
        <v>5465</v>
      </c>
      <c r="G1253">
        <v>8.1300000000000008</v>
      </c>
      <c r="H1253">
        <v>12.51</v>
      </c>
      <c r="I1253">
        <v>22.16</v>
      </c>
    </row>
    <row r="1254" spans="1:9" x14ac:dyDescent="0.3">
      <c r="A1254" s="122" t="s">
        <v>3496</v>
      </c>
      <c r="B1254" t="s">
        <v>2009</v>
      </c>
      <c r="C1254">
        <v>3961618.41</v>
      </c>
      <c r="D1254">
        <v>11.85</v>
      </c>
      <c r="E1254" t="s">
        <v>1528</v>
      </c>
      <c r="F1254" t="s">
        <v>5466</v>
      </c>
      <c r="G1254">
        <v>12.59</v>
      </c>
      <c r="H1254">
        <v>12.93</v>
      </c>
      <c r="I1254">
        <v>23.32</v>
      </c>
    </row>
    <row r="1255" spans="1:9" x14ac:dyDescent="0.3">
      <c r="A1255" s="122" t="s">
        <v>1130</v>
      </c>
      <c r="B1255" t="s">
        <v>9984</v>
      </c>
      <c r="C1255">
        <v>1146183.71</v>
      </c>
      <c r="D1255">
        <v>38.4</v>
      </c>
      <c r="E1255" t="s">
        <v>1529</v>
      </c>
      <c r="F1255" t="s">
        <v>7201</v>
      </c>
      <c r="G1255">
        <v>24.88</v>
      </c>
      <c r="H1255">
        <v>22.28</v>
      </c>
      <c r="I1255">
        <v>28.89</v>
      </c>
    </row>
    <row r="1256" spans="1:9" x14ac:dyDescent="0.3">
      <c r="A1256" s="122" t="s">
        <v>1131</v>
      </c>
      <c r="B1256" t="s">
        <v>9985</v>
      </c>
      <c r="C1256">
        <v>136048.91</v>
      </c>
      <c r="D1256">
        <v>38.450000000000003</v>
      </c>
      <c r="E1256" t="s">
        <v>1511</v>
      </c>
      <c r="F1256" t="s">
        <v>5467</v>
      </c>
      <c r="G1256">
        <v>35.46</v>
      </c>
      <c r="H1256">
        <v>39.43</v>
      </c>
      <c r="I1256">
        <v>36.869999999999997</v>
      </c>
    </row>
    <row r="1257" spans="1:9" x14ac:dyDescent="0.3">
      <c r="A1257" s="122" t="s">
        <v>1132</v>
      </c>
      <c r="B1257" t="s">
        <v>9986</v>
      </c>
      <c r="C1257">
        <v>911751.07</v>
      </c>
      <c r="D1257">
        <v>110.5</v>
      </c>
      <c r="E1257" t="s">
        <v>1511</v>
      </c>
      <c r="F1257" t="s">
        <v>5468</v>
      </c>
      <c r="G1257">
        <v>35.979999999999997</v>
      </c>
      <c r="H1257">
        <v>44</v>
      </c>
      <c r="I1257">
        <v>54.21</v>
      </c>
    </row>
    <row r="1258" spans="1:9" x14ac:dyDescent="0.3">
      <c r="A1258" s="122" t="s">
        <v>1133</v>
      </c>
      <c r="B1258" t="s">
        <v>9987</v>
      </c>
      <c r="C1258">
        <v>1569943.11</v>
      </c>
      <c r="D1258">
        <v>14.7</v>
      </c>
      <c r="E1258" t="s">
        <v>1507</v>
      </c>
      <c r="F1258" t="s">
        <v>5469</v>
      </c>
      <c r="G1258">
        <v>28.74</v>
      </c>
      <c r="H1258">
        <v>24.37</v>
      </c>
      <c r="I1258">
        <v>30.88</v>
      </c>
    </row>
    <row r="1259" spans="1:9" x14ac:dyDescent="0.3">
      <c r="A1259" s="122" t="s">
        <v>1134</v>
      </c>
      <c r="B1259" t="s">
        <v>9988</v>
      </c>
      <c r="C1259">
        <v>678254.14</v>
      </c>
      <c r="D1259">
        <v>12.35</v>
      </c>
      <c r="E1259" t="s">
        <v>1522</v>
      </c>
      <c r="F1259" t="s">
        <v>8666</v>
      </c>
      <c r="G1259">
        <v>51.86</v>
      </c>
      <c r="H1259">
        <v>41.71</v>
      </c>
      <c r="I1259">
        <v>44.38</v>
      </c>
    </row>
    <row r="1260" spans="1:9" x14ac:dyDescent="0.3">
      <c r="A1260" s="122" t="s">
        <v>1135</v>
      </c>
      <c r="B1260" t="s">
        <v>9989</v>
      </c>
      <c r="C1260">
        <v>1090910.51</v>
      </c>
      <c r="D1260">
        <v>48.9</v>
      </c>
      <c r="E1260" t="s">
        <v>1529</v>
      </c>
      <c r="F1260" t="s">
        <v>5470</v>
      </c>
      <c r="G1260">
        <v>31.65</v>
      </c>
      <c r="H1260">
        <v>33.06</v>
      </c>
      <c r="I1260">
        <v>39.99</v>
      </c>
    </row>
    <row r="1261" spans="1:9" x14ac:dyDescent="0.3">
      <c r="A1261" s="122" t="s">
        <v>1136</v>
      </c>
      <c r="B1261" t="s">
        <v>9990</v>
      </c>
      <c r="C1261">
        <v>1883573.36</v>
      </c>
      <c r="D1261">
        <v>51.4</v>
      </c>
      <c r="E1261" t="s">
        <v>1525</v>
      </c>
      <c r="F1261" t="s">
        <v>5838</v>
      </c>
      <c r="G1261">
        <v>38.450000000000003</v>
      </c>
      <c r="H1261">
        <v>47.28</v>
      </c>
      <c r="I1261">
        <v>56.58</v>
      </c>
    </row>
    <row r="1262" spans="1:9" x14ac:dyDescent="0.3">
      <c r="A1262" s="122" t="s">
        <v>1137</v>
      </c>
      <c r="B1262" t="s">
        <v>9991</v>
      </c>
      <c r="C1262">
        <v>525494.55000000005</v>
      </c>
      <c r="D1262">
        <v>20.3</v>
      </c>
      <c r="E1262" t="s">
        <v>1524</v>
      </c>
      <c r="F1262" t="s">
        <v>5471</v>
      </c>
      <c r="G1262">
        <v>32.090000000000003</v>
      </c>
      <c r="H1262">
        <v>44.67</v>
      </c>
      <c r="I1262">
        <v>60.66</v>
      </c>
    </row>
    <row r="1263" spans="1:9" x14ac:dyDescent="0.3">
      <c r="A1263" s="122" t="s">
        <v>1138</v>
      </c>
      <c r="B1263" t="s">
        <v>9992</v>
      </c>
      <c r="C1263">
        <v>439119.37</v>
      </c>
      <c r="D1263">
        <v>28.05</v>
      </c>
      <c r="E1263" t="s">
        <v>1507</v>
      </c>
      <c r="F1263" t="s">
        <v>8491</v>
      </c>
      <c r="G1263">
        <v>39.950000000000003</v>
      </c>
      <c r="H1263">
        <v>51.36</v>
      </c>
      <c r="I1263">
        <v>56.05</v>
      </c>
    </row>
    <row r="1264" spans="1:9" x14ac:dyDescent="0.3">
      <c r="A1264" s="122" t="s">
        <v>1139</v>
      </c>
      <c r="B1264" t="s">
        <v>1970</v>
      </c>
      <c r="C1264">
        <v>1876621.54</v>
      </c>
      <c r="D1264">
        <v>46.4</v>
      </c>
      <c r="E1264" t="s">
        <v>1507</v>
      </c>
      <c r="F1264" t="s">
        <v>5472</v>
      </c>
      <c r="G1264">
        <v>12.57</v>
      </c>
      <c r="H1264">
        <v>10.69</v>
      </c>
      <c r="I1264">
        <v>18.27</v>
      </c>
    </row>
    <row r="1265" spans="1:9" x14ac:dyDescent="0.3">
      <c r="A1265" s="122" t="s">
        <v>1140</v>
      </c>
      <c r="B1265" t="s">
        <v>9993</v>
      </c>
      <c r="C1265">
        <v>29403288.510000002</v>
      </c>
      <c r="D1265">
        <v>7.45</v>
      </c>
      <c r="E1265" t="s">
        <v>1523</v>
      </c>
      <c r="F1265" t="s">
        <v>8367</v>
      </c>
      <c r="G1265">
        <v>32.39</v>
      </c>
      <c r="H1265">
        <v>28.54</v>
      </c>
      <c r="I1265">
        <v>36.65</v>
      </c>
    </row>
    <row r="1266" spans="1:9" x14ac:dyDescent="0.3">
      <c r="A1266" s="122" t="s">
        <v>1141</v>
      </c>
      <c r="B1266" t="s">
        <v>9994</v>
      </c>
      <c r="C1266">
        <v>918796.98</v>
      </c>
      <c r="D1266">
        <v>82</v>
      </c>
      <c r="E1266" t="s">
        <v>1515</v>
      </c>
      <c r="F1266" t="s">
        <v>5473</v>
      </c>
      <c r="G1266">
        <v>24.94</v>
      </c>
      <c r="H1266">
        <v>39.83</v>
      </c>
      <c r="I1266">
        <v>54.01</v>
      </c>
    </row>
    <row r="1267" spans="1:9" x14ac:dyDescent="0.3">
      <c r="A1267" s="122" t="s">
        <v>1142</v>
      </c>
      <c r="B1267" t="s">
        <v>9995</v>
      </c>
      <c r="C1267">
        <v>908895.73</v>
      </c>
      <c r="D1267">
        <v>19.5</v>
      </c>
      <c r="E1267" t="s">
        <v>1524</v>
      </c>
      <c r="F1267" t="s">
        <v>5474</v>
      </c>
      <c r="G1267">
        <v>55.04</v>
      </c>
      <c r="H1267">
        <v>47.25</v>
      </c>
      <c r="I1267">
        <v>48.3</v>
      </c>
    </row>
    <row r="1268" spans="1:9" x14ac:dyDescent="0.3">
      <c r="A1268" s="122" t="s">
        <v>1143</v>
      </c>
      <c r="B1268" t="s">
        <v>9996</v>
      </c>
      <c r="C1268">
        <v>5989996.0199999996</v>
      </c>
      <c r="D1268">
        <v>11.7</v>
      </c>
      <c r="E1268" t="s">
        <v>1523</v>
      </c>
      <c r="F1268" t="s">
        <v>5475</v>
      </c>
      <c r="G1268">
        <v>36.89</v>
      </c>
      <c r="H1268">
        <v>35.68</v>
      </c>
      <c r="I1268">
        <v>41.73</v>
      </c>
    </row>
    <row r="1269" spans="1:9" x14ac:dyDescent="0.3">
      <c r="A1269" s="122" t="s">
        <v>1144</v>
      </c>
      <c r="B1269" t="s">
        <v>9997</v>
      </c>
      <c r="C1269">
        <v>1849705.19</v>
      </c>
      <c r="D1269">
        <v>357.5</v>
      </c>
      <c r="E1269" t="s">
        <v>1515</v>
      </c>
      <c r="F1269" t="s">
        <v>5476</v>
      </c>
      <c r="G1269">
        <v>17.66</v>
      </c>
      <c r="H1269">
        <v>23.97</v>
      </c>
      <c r="I1269">
        <v>33.15</v>
      </c>
    </row>
    <row r="1270" spans="1:9" x14ac:dyDescent="0.3">
      <c r="A1270" s="122" t="s">
        <v>1145</v>
      </c>
      <c r="B1270" t="s">
        <v>9998</v>
      </c>
      <c r="C1270">
        <v>780916.32</v>
      </c>
      <c r="D1270">
        <v>45.85</v>
      </c>
      <c r="E1270" t="s">
        <v>1512</v>
      </c>
      <c r="F1270" t="s">
        <v>6132</v>
      </c>
      <c r="G1270">
        <v>22.17</v>
      </c>
      <c r="H1270">
        <v>25.12</v>
      </c>
      <c r="I1270">
        <v>31.97</v>
      </c>
    </row>
    <row r="1271" spans="1:9" x14ac:dyDescent="0.3">
      <c r="A1271" s="122" t="s">
        <v>1146</v>
      </c>
      <c r="B1271" t="s">
        <v>9999</v>
      </c>
      <c r="C1271">
        <v>620894.30000000005</v>
      </c>
      <c r="D1271">
        <v>54</v>
      </c>
      <c r="E1271" t="s">
        <v>1525</v>
      </c>
      <c r="F1271" t="s">
        <v>6246</v>
      </c>
      <c r="G1271">
        <v>15.11</v>
      </c>
      <c r="H1271">
        <v>16.46</v>
      </c>
      <c r="I1271">
        <v>25.58</v>
      </c>
    </row>
    <row r="1272" spans="1:9" x14ac:dyDescent="0.3">
      <c r="A1272" s="122" t="s">
        <v>1147</v>
      </c>
      <c r="B1272" t="s">
        <v>10000</v>
      </c>
      <c r="C1272">
        <v>1824799.45</v>
      </c>
      <c r="D1272">
        <v>25.5</v>
      </c>
      <c r="E1272" t="s">
        <v>1507</v>
      </c>
      <c r="F1272" t="s">
        <v>8667</v>
      </c>
      <c r="G1272">
        <v>18.68</v>
      </c>
      <c r="H1272">
        <v>39.15</v>
      </c>
      <c r="I1272">
        <v>44.86</v>
      </c>
    </row>
    <row r="1273" spans="1:9" x14ac:dyDescent="0.3">
      <c r="A1273" s="122" t="s">
        <v>1148</v>
      </c>
      <c r="B1273" t="s">
        <v>10001</v>
      </c>
      <c r="C1273">
        <v>2590111.5</v>
      </c>
      <c r="D1273">
        <v>70.5</v>
      </c>
      <c r="E1273" t="s">
        <v>1523</v>
      </c>
      <c r="F1273" t="s">
        <v>7202</v>
      </c>
      <c r="G1273">
        <v>32.89</v>
      </c>
      <c r="H1273">
        <v>34.93</v>
      </c>
      <c r="I1273">
        <v>44.44</v>
      </c>
    </row>
    <row r="1274" spans="1:9" x14ac:dyDescent="0.3">
      <c r="A1274" s="122" t="s">
        <v>1149</v>
      </c>
      <c r="B1274" t="s">
        <v>10002</v>
      </c>
      <c r="C1274">
        <v>1278269.06</v>
      </c>
      <c r="D1274">
        <v>29.9</v>
      </c>
      <c r="E1274" t="s">
        <v>1507</v>
      </c>
      <c r="F1274" t="s">
        <v>7203</v>
      </c>
      <c r="G1274">
        <v>38.79</v>
      </c>
      <c r="H1274">
        <v>31.35</v>
      </c>
      <c r="I1274">
        <v>37.71</v>
      </c>
    </row>
    <row r="1275" spans="1:9" x14ac:dyDescent="0.3">
      <c r="A1275" s="122" t="s">
        <v>1150</v>
      </c>
      <c r="B1275" t="s">
        <v>10003</v>
      </c>
      <c r="C1275">
        <v>1080797.51</v>
      </c>
      <c r="D1275">
        <v>27.05</v>
      </c>
      <c r="E1275" t="s">
        <v>1507</v>
      </c>
      <c r="F1275" t="s">
        <v>5477</v>
      </c>
      <c r="G1275">
        <v>62.16</v>
      </c>
      <c r="H1275">
        <v>52.72</v>
      </c>
      <c r="I1275">
        <v>52.29</v>
      </c>
    </row>
    <row r="1276" spans="1:9" x14ac:dyDescent="0.3">
      <c r="A1276" s="122" t="s">
        <v>1151</v>
      </c>
      <c r="B1276" t="s">
        <v>10004</v>
      </c>
      <c r="C1276">
        <v>1275887.3999999999</v>
      </c>
      <c r="D1276">
        <v>28</v>
      </c>
      <c r="E1276" t="s">
        <v>1515</v>
      </c>
      <c r="F1276" t="s">
        <v>5478</v>
      </c>
      <c r="G1276">
        <v>12.76</v>
      </c>
      <c r="H1276">
        <v>12.28</v>
      </c>
      <c r="I1276">
        <v>21.52</v>
      </c>
    </row>
    <row r="1277" spans="1:9" x14ac:dyDescent="0.3">
      <c r="A1277" s="122" t="s">
        <v>1152</v>
      </c>
      <c r="B1277" t="s">
        <v>10005</v>
      </c>
      <c r="C1277">
        <v>1809436.75</v>
      </c>
      <c r="D1277">
        <v>14.6</v>
      </c>
      <c r="E1277" t="s">
        <v>1511</v>
      </c>
      <c r="F1277" t="s">
        <v>6136</v>
      </c>
      <c r="G1277">
        <v>65.599999999999994</v>
      </c>
      <c r="H1277">
        <v>50.48</v>
      </c>
      <c r="I1277">
        <v>51.61</v>
      </c>
    </row>
    <row r="1278" spans="1:9" x14ac:dyDescent="0.3">
      <c r="A1278" s="122" t="s">
        <v>1153</v>
      </c>
      <c r="B1278" t="s">
        <v>10006</v>
      </c>
      <c r="C1278">
        <v>443000</v>
      </c>
      <c r="D1278">
        <v>41.75</v>
      </c>
      <c r="E1278" t="s">
        <v>1514</v>
      </c>
      <c r="F1278" t="s">
        <v>7525</v>
      </c>
      <c r="G1278">
        <v>35.21</v>
      </c>
      <c r="H1278">
        <v>48.42</v>
      </c>
      <c r="I1278">
        <v>60.49</v>
      </c>
    </row>
    <row r="1279" spans="1:9" x14ac:dyDescent="0.3">
      <c r="A1279" s="122" t="s">
        <v>1154</v>
      </c>
      <c r="B1279" t="s">
        <v>10007</v>
      </c>
      <c r="C1279">
        <v>1170062.94</v>
      </c>
      <c r="D1279">
        <v>16.55</v>
      </c>
      <c r="E1279" t="s">
        <v>1507</v>
      </c>
      <c r="F1279" t="s">
        <v>5479</v>
      </c>
      <c r="G1279">
        <v>45.39</v>
      </c>
      <c r="H1279">
        <v>40.479999999999997</v>
      </c>
      <c r="I1279">
        <v>45.66</v>
      </c>
    </row>
    <row r="1280" spans="1:9" x14ac:dyDescent="0.3">
      <c r="A1280" s="122" t="s">
        <v>1155</v>
      </c>
      <c r="B1280" t="s">
        <v>10008</v>
      </c>
      <c r="C1280">
        <v>818821.17</v>
      </c>
      <c r="D1280">
        <v>22.45</v>
      </c>
      <c r="E1280" t="s">
        <v>1507</v>
      </c>
      <c r="F1280" t="s">
        <v>5991</v>
      </c>
      <c r="G1280">
        <v>49.9</v>
      </c>
      <c r="H1280">
        <v>44.85</v>
      </c>
      <c r="I1280">
        <v>50.16</v>
      </c>
    </row>
    <row r="1281" spans="1:9" x14ac:dyDescent="0.3">
      <c r="A1281" s="122" t="s">
        <v>1156</v>
      </c>
      <c r="B1281" t="s">
        <v>10009</v>
      </c>
      <c r="C1281">
        <v>1155364.1200000001</v>
      </c>
      <c r="D1281">
        <v>23.5</v>
      </c>
      <c r="E1281" t="s">
        <v>1522</v>
      </c>
      <c r="F1281" t="s">
        <v>5480</v>
      </c>
      <c r="G1281">
        <v>11.6</v>
      </c>
      <c r="H1281">
        <v>14.04</v>
      </c>
      <c r="I1281">
        <v>26.61</v>
      </c>
    </row>
    <row r="1282" spans="1:9" x14ac:dyDescent="0.3">
      <c r="A1282" s="122" t="s">
        <v>1157</v>
      </c>
      <c r="B1282" t="s">
        <v>10010</v>
      </c>
      <c r="C1282">
        <v>746570</v>
      </c>
      <c r="D1282">
        <v>238</v>
      </c>
      <c r="E1282" t="s">
        <v>1511</v>
      </c>
      <c r="F1282" t="s">
        <v>7204</v>
      </c>
      <c r="G1282">
        <v>38.03</v>
      </c>
      <c r="H1282">
        <v>35.39</v>
      </c>
      <c r="I1282">
        <v>40.6</v>
      </c>
    </row>
    <row r="1283" spans="1:9" x14ac:dyDescent="0.3">
      <c r="A1283" s="122" t="s">
        <v>1158</v>
      </c>
      <c r="B1283" t="s">
        <v>1961</v>
      </c>
      <c r="C1283">
        <v>2336070.0299999998</v>
      </c>
      <c r="D1283">
        <v>456.5</v>
      </c>
      <c r="E1283" t="s">
        <v>1517</v>
      </c>
      <c r="F1283" t="s">
        <v>5481</v>
      </c>
      <c r="G1283">
        <v>46.6</v>
      </c>
      <c r="H1283">
        <v>45.73</v>
      </c>
      <c r="I1283">
        <v>49</v>
      </c>
    </row>
    <row r="1284" spans="1:9" x14ac:dyDescent="0.3">
      <c r="A1284" s="122" t="s">
        <v>1159</v>
      </c>
      <c r="B1284" t="s">
        <v>10011</v>
      </c>
      <c r="C1284">
        <v>548977.6</v>
      </c>
      <c r="D1284">
        <v>31.15</v>
      </c>
      <c r="E1284" t="s">
        <v>1525</v>
      </c>
      <c r="F1284" t="s">
        <v>5482</v>
      </c>
      <c r="G1284">
        <v>35.770000000000003</v>
      </c>
      <c r="H1284">
        <v>53.35</v>
      </c>
      <c r="I1284">
        <v>68.290000000000006</v>
      </c>
    </row>
    <row r="1285" spans="1:9" x14ac:dyDescent="0.3">
      <c r="A1285" s="122" t="s">
        <v>1160</v>
      </c>
      <c r="B1285" t="s">
        <v>10012</v>
      </c>
      <c r="C1285">
        <v>1133540.05</v>
      </c>
      <c r="D1285">
        <v>11.6</v>
      </c>
      <c r="E1285" t="s">
        <v>1507</v>
      </c>
      <c r="F1285" t="s">
        <v>5264</v>
      </c>
      <c r="G1285">
        <v>46.65</v>
      </c>
      <c r="H1285">
        <v>52.78</v>
      </c>
      <c r="I1285">
        <v>55.81</v>
      </c>
    </row>
    <row r="1286" spans="1:9" x14ac:dyDescent="0.3">
      <c r="A1286" s="122" t="s">
        <v>1161</v>
      </c>
      <c r="B1286" t="s">
        <v>10013</v>
      </c>
      <c r="C1286">
        <v>3307792.15</v>
      </c>
      <c r="D1286">
        <v>9.8699999999999992</v>
      </c>
      <c r="E1286" t="s">
        <v>1522</v>
      </c>
      <c r="F1286" t="s">
        <v>5483</v>
      </c>
      <c r="G1286">
        <v>33.43</v>
      </c>
      <c r="H1286">
        <v>29.67</v>
      </c>
      <c r="I1286">
        <v>36.340000000000003</v>
      </c>
    </row>
    <row r="1287" spans="1:9" x14ac:dyDescent="0.3">
      <c r="A1287" s="122" t="s">
        <v>1162</v>
      </c>
      <c r="B1287" t="s">
        <v>10014</v>
      </c>
      <c r="C1287">
        <v>860588.97</v>
      </c>
      <c r="D1287">
        <v>135.5</v>
      </c>
      <c r="E1287" t="s">
        <v>1522</v>
      </c>
      <c r="F1287" t="s">
        <v>7205</v>
      </c>
      <c r="G1287">
        <v>38.700000000000003</v>
      </c>
      <c r="H1287">
        <v>40.1</v>
      </c>
      <c r="I1287">
        <v>47.63</v>
      </c>
    </row>
    <row r="1288" spans="1:9" x14ac:dyDescent="0.3">
      <c r="A1288" s="122" t="s">
        <v>1163</v>
      </c>
      <c r="B1288" t="s">
        <v>10015</v>
      </c>
      <c r="C1288">
        <v>382737.01</v>
      </c>
      <c r="D1288">
        <v>21.3</v>
      </c>
      <c r="E1288" t="s">
        <v>1529</v>
      </c>
      <c r="F1288" t="s">
        <v>5484</v>
      </c>
      <c r="G1288">
        <v>49.28</v>
      </c>
      <c r="H1288">
        <v>50.7</v>
      </c>
      <c r="I1288">
        <v>61.66</v>
      </c>
    </row>
    <row r="1289" spans="1:9" x14ac:dyDescent="0.3">
      <c r="A1289" s="122" t="s">
        <v>1164</v>
      </c>
      <c r="B1289" t="s">
        <v>10016</v>
      </c>
      <c r="C1289">
        <v>1018671.99</v>
      </c>
      <c r="D1289">
        <v>178.5</v>
      </c>
      <c r="E1289" t="s">
        <v>1517</v>
      </c>
      <c r="F1289" t="s">
        <v>5485</v>
      </c>
      <c r="G1289">
        <v>23.93</v>
      </c>
      <c r="H1289">
        <v>26.11</v>
      </c>
      <c r="I1289">
        <v>29.72</v>
      </c>
    </row>
    <row r="1290" spans="1:9" x14ac:dyDescent="0.3">
      <c r="A1290" s="122" t="s">
        <v>1165</v>
      </c>
      <c r="B1290" t="s">
        <v>10017</v>
      </c>
      <c r="C1290">
        <v>7446335.3899999997</v>
      </c>
      <c r="D1290">
        <v>59</v>
      </c>
      <c r="E1290" t="s">
        <v>1511</v>
      </c>
      <c r="F1290" t="s">
        <v>5486</v>
      </c>
      <c r="G1290">
        <v>19.850000000000001</v>
      </c>
      <c r="H1290">
        <v>24.83</v>
      </c>
      <c r="I1290">
        <v>28.36</v>
      </c>
    </row>
    <row r="1291" spans="1:9" x14ac:dyDescent="0.3">
      <c r="A1291" s="122" t="s">
        <v>1166</v>
      </c>
      <c r="B1291" t="s">
        <v>10018</v>
      </c>
      <c r="C1291">
        <v>466037.57</v>
      </c>
      <c r="D1291">
        <v>41.4</v>
      </c>
      <c r="E1291" t="s">
        <v>1525</v>
      </c>
      <c r="F1291" t="s">
        <v>5487</v>
      </c>
      <c r="G1291">
        <v>50.8</v>
      </c>
      <c r="H1291">
        <v>54.46</v>
      </c>
      <c r="I1291">
        <v>70.89</v>
      </c>
    </row>
    <row r="1292" spans="1:9" x14ac:dyDescent="0.3">
      <c r="A1292" s="122" t="s">
        <v>1167</v>
      </c>
      <c r="B1292" t="s">
        <v>10019</v>
      </c>
      <c r="C1292">
        <v>483459.85</v>
      </c>
      <c r="D1292">
        <v>82.4</v>
      </c>
      <c r="E1292" t="s">
        <v>1515</v>
      </c>
      <c r="F1292" t="s">
        <v>5488</v>
      </c>
      <c r="G1292">
        <v>41.41</v>
      </c>
      <c r="H1292">
        <v>34.770000000000003</v>
      </c>
      <c r="I1292">
        <v>42.14</v>
      </c>
    </row>
    <row r="1293" spans="1:9" x14ac:dyDescent="0.3">
      <c r="A1293" s="122" t="s">
        <v>1168</v>
      </c>
      <c r="B1293" t="s">
        <v>10020</v>
      </c>
      <c r="C1293">
        <v>552573</v>
      </c>
      <c r="D1293">
        <v>27.9</v>
      </c>
      <c r="E1293" t="s">
        <v>1517</v>
      </c>
      <c r="F1293" t="s">
        <v>7429</v>
      </c>
      <c r="G1293">
        <v>35.72</v>
      </c>
      <c r="H1293">
        <v>37.950000000000003</v>
      </c>
      <c r="I1293">
        <v>41.67</v>
      </c>
    </row>
    <row r="1294" spans="1:9" x14ac:dyDescent="0.3">
      <c r="A1294" s="122" t="s">
        <v>1169</v>
      </c>
      <c r="B1294" t="s">
        <v>10021</v>
      </c>
      <c r="C1294">
        <v>1677384.63</v>
      </c>
      <c r="D1294">
        <v>8.8000000000000007</v>
      </c>
      <c r="E1294" t="s">
        <v>1522</v>
      </c>
      <c r="F1294" t="s">
        <v>5489</v>
      </c>
      <c r="G1294">
        <v>40.11</v>
      </c>
      <c r="H1294">
        <v>36.590000000000003</v>
      </c>
      <c r="I1294">
        <v>42.19</v>
      </c>
    </row>
    <row r="1295" spans="1:9" x14ac:dyDescent="0.3">
      <c r="A1295" s="122" t="s">
        <v>1170</v>
      </c>
      <c r="B1295" t="s">
        <v>1781</v>
      </c>
      <c r="C1295">
        <v>6361776.9400000004</v>
      </c>
      <c r="D1295">
        <v>15.75</v>
      </c>
      <c r="E1295" t="s">
        <v>1507</v>
      </c>
      <c r="F1295" t="s">
        <v>5490</v>
      </c>
      <c r="G1295">
        <v>41.05</v>
      </c>
      <c r="H1295">
        <v>45.92</v>
      </c>
      <c r="I1295">
        <v>51.05</v>
      </c>
    </row>
    <row r="1296" spans="1:9" x14ac:dyDescent="0.3">
      <c r="A1296" s="122" t="s">
        <v>1171</v>
      </c>
      <c r="B1296" t="s">
        <v>10022</v>
      </c>
      <c r="C1296">
        <v>800800</v>
      </c>
      <c r="D1296">
        <v>13.85</v>
      </c>
      <c r="E1296" t="s">
        <v>1524</v>
      </c>
      <c r="F1296" t="s">
        <v>5491</v>
      </c>
      <c r="G1296">
        <v>17.940000000000001</v>
      </c>
      <c r="H1296">
        <v>17.510000000000002</v>
      </c>
      <c r="I1296">
        <v>23.2</v>
      </c>
    </row>
    <row r="1297" spans="1:9" x14ac:dyDescent="0.3">
      <c r="A1297" s="122" t="s">
        <v>1172</v>
      </c>
      <c r="B1297" t="s">
        <v>10023</v>
      </c>
      <c r="C1297">
        <v>880239.88</v>
      </c>
      <c r="D1297">
        <v>29</v>
      </c>
      <c r="E1297" t="s">
        <v>1507</v>
      </c>
      <c r="F1297" t="s">
        <v>7206</v>
      </c>
      <c r="G1297">
        <v>46.27</v>
      </c>
      <c r="H1297">
        <v>35.47</v>
      </c>
      <c r="I1297">
        <v>39.36</v>
      </c>
    </row>
    <row r="1298" spans="1:9" x14ac:dyDescent="0.3">
      <c r="A1298" s="122" t="s">
        <v>1173</v>
      </c>
      <c r="B1298" t="s">
        <v>10024</v>
      </c>
      <c r="C1298">
        <v>1078750.1000000001</v>
      </c>
      <c r="D1298">
        <v>21.9</v>
      </c>
      <c r="E1298" t="s">
        <v>1507</v>
      </c>
      <c r="F1298" t="s">
        <v>8668</v>
      </c>
      <c r="G1298">
        <v>29.17</v>
      </c>
      <c r="H1298">
        <v>36.92</v>
      </c>
      <c r="I1298">
        <v>41.5</v>
      </c>
    </row>
    <row r="1299" spans="1:9" x14ac:dyDescent="0.3">
      <c r="A1299" s="122" t="s">
        <v>1174</v>
      </c>
      <c r="B1299" t="s">
        <v>10025</v>
      </c>
      <c r="C1299">
        <v>557072.88</v>
      </c>
      <c r="D1299">
        <v>23.75</v>
      </c>
      <c r="E1299" t="s">
        <v>1507</v>
      </c>
      <c r="F1299" t="s">
        <v>7430</v>
      </c>
      <c r="G1299">
        <v>13.24</v>
      </c>
      <c r="H1299">
        <v>14.61</v>
      </c>
      <c r="I1299">
        <v>28.27</v>
      </c>
    </row>
    <row r="1300" spans="1:9" x14ac:dyDescent="0.3">
      <c r="A1300" s="122" t="s">
        <v>1175</v>
      </c>
      <c r="B1300" t="s">
        <v>10026</v>
      </c>
      <c r="C1300">
        <v>684891.2</v>
      </c>
      <c r="D1300">
        <v>20.2</v>
      </c>
      <c r="E1300" t="s">
        <v>1515</v>
      </c>
      <c r="F1300" t="s">
        <v>5492</v>
      </c>
      <c r="G1300">
        <v>35.130000000000003</v>
      </c>
      <c r="H1300">
        <v>43.41</v>
      </c>
      <c r="I1300">
        <v>48.08</v>
      </c>
    </row>
    <row r="1301" spans="1:9" x14ac:dyDescent="0.3">
      <c r="A1301" s="122" t="s">
        <v>1176</v>
      </c>
      <c r="B1301" t="s">
        <v>1875</v>
      </c>
      <c r="C1301">
        <v>562374.77</v>
      </c>
      <c r="D1301">
        <v>57.1</v>
      </c>
      <c r="E1301" t="s">
        <v>1515</v>
      </c>
      <c r="F1301" t="s">
        <v>5493</v>
      </c>
      <c r="G1301">
        <v>50.17</v>
      </c>
      <c r="H1301">
        <v>39.229999999999997</v>
      </c>
      <c r="I1301">
        <v>43.84</v>
      </c>
    </row>
    <row r="1302" spans="1:9" x14ac:dyDescent="0.3">
      <c r="A1302" s="122" t="s">
        <v>1177</v>
      </c>
      <c r="B1302" t="s">
        <v>1912</v>
      </c>
      <c r="C1302">
        <v>1420242.34</v>
      </c>
      <c r="D1302">
        <v>22.95</v>
      </c>
      <c r="E1302" t="s">
        <v>1522</v>
      </c>
      <c r="F1302" t="s">
        <v>8368</v>
      </c>
      <c r="G1302">
        <v>40.32</v>
      </c>
      <c r="H1302">
        <v>39.33</v>
      </c>
      <c r="I1302">
        <v>44.92</v>
      </c>
    </row>
    <row r="1303" spans="1:9" x14ac:dyDescent="0.3">
      <c r="A1303" s="122" t="s">
        <v>1178</v>
      </c>
      <c r="B1303" t="s">
        <v>10027</v>
      </c>
      <c r="C1303">
        <v>800000</v>
      </c>
      <c r="D1303">
        <v>9.99</v>
      </c>
      <c r="E1303" t="s">
        <v>1523</v>
      </c>
      <c r="F1303" t="s">
        <v>8669</v>
      </c>
      <c r="G1303">
        <v>19.940000000000001</v>
      </c>
      <c r="H1303">
        <v>20.77</v>
      </c>
      <c r="I1303">
        <v>31.68</v>
      </c>
    </row>
    <row r="1304" spans="1:9" x14ac:dyDescent="0.3">
      <c r="A1304" s="122" t="s">
        <v>1179</v>
      </c>
      <c r="B1304" t="s">
        <v>10028</v>
      </c>
      <c r="C1304">
        <v>777526.23</v>
      </c>
      <c r="D1304">
        <v>52.8</v>
      </c>
      <c r="E1304" t="s">
        <v>6446</v>
      </c>
      <c r="F1304" t="s">
        <v>6799</v>
      </c>
      <c r="G1304">
        <v>33.96</v>
      </c>
      <c r="H1304">
        <v>38.75</v>
      </c>
      <c r="I1304">
        <v>43.45</v>
      </c>
    </row>
    <row r="1305" spans="1:9" x14ac:dyDescent="0.3">
      <c r="A1305" s="122" t="s">
        <v>1180</v>
      </c>
      <c r="B1305" t="s">
        <v>10029</v>
      </c>
      <c r="C1305">
        <v>2174972.5699999998</v>
      </c>
      <c r="D1305">
        <v>60.8</v>
      </c>
      <c r="E1305" t="s">
        <v>1515</v>
      </c>
      <c r="F1305" t="s">
        <v>7010</v>
      </c>
      <c r="G1305">
        <v>29.3</v>
      </c>
      <c r="H1305">
        <v>32.32</v>
      </c>
      <c r="I1305">
        <v>44.45</v>
      </c>
    </row>
    <row r="1306" spans="1:9" x14ac:dyDescent="0.3">
      <c r="A1306" s="122" t="s">
        <v>1181</v>
      </c>
      <c r="B1306" t="s">
        <v>10030</v>
      </c>
      <c r="C1306">
        <v>1460000</v>
      </c>
      <c r="D1306">
        <v>12.7</v>
      </c>
      <c r="E1306" t="s">
        <v>1523</v>
      </c>
      <c r="F1306" t="s">
        <v>8670</v>
      </c>
      <c r="G1306">
        <v>32.01</v>
      </c>
      <c r="H1306">
        <v>46.75</v>
      </c>
      <c r="I1306">
        <v>47.47</v>
      </c>
    </row>
    <row r="1307" spans="1:9" x14ac:dyDescent="0.3">
      <c r="A1307" s="122" t="s">
        <v>1182</v>
      </c>
      <c r="B1307" t="s">
        <v>10031</v>
      </c>
      <c r="C1307">
        <v>2060698.01</v>
      </c>
      <c r="D1307">
        <v>20.3</v>
      </c>
      <c r="E1307" t="s">
        <v>1523</v>
      </c>
      <c r="F1307" t="s">
        <v>5494</v>
      </c>
      <c r="G1307">
        <v>51.57</v>
      </c>
      <c r="H1307">
        <v>45.41</v>
      </c>
      <c r="I1307">
        <v>48.44</v>
      </c>
    </row>
    <row r="1308" spans="1:9" x14ac:dyDescent="0.3">
      <c r="A1308" s="122" t="s">
        <v>1183</v>
      </c>
      <c r="B1308" t="s">
        <v>10032</v>
      </c>
      <c r="C1308">
        <v>233949.6</v>
      </c>
      <c r="D1308">
        <v>19.149999999999999</v>
      </c>
      <c r="E1308" t="s">
        <v>1529</v>
      </c>
      <c r="F1308" t="s">
        <v>6137</v>
      </c>
      <c r="G1308">
        <v>19.100000000000001</v>
      </c>
      <c r="H1308">
        <v>52.91</v>
      </c>
      <c r="I1308">
        <v>50.67</v>
      </c>
    </row>
    <row r="1309" spans="1:9" x14ac:dyDescent="0.3">
      <c r="A1309" s="122" t="s">
        <v>1184</v>
      </c>
      <c r="B1309" t="s">
        <v>10033</v>
      </c>
      <c r="C1309">
        <v>972600.38</v>
      </c>
      <c r="D1309">
        <v>49.65</v>
      </c>
      <c r="E1309" t="s">
        <v>1522</v>
      </c>
      <c r="F1309" t="s">
        <v>5495</v>
      </c>
      <c r="G1309">
        <v>20.12</v>
      </c>
      <c r="H1309">
        <v>20.87</v>
      </c>
      <c r="I1309">
        <v>31.26</v>
      </c>
    </row>
    <row r="1310" spans="1:9" x14ac:dyDescent="0.3">
      <c r="A1310" s="122" t="s">
        <v>1185</v>
      </c>
      <c r="B1310" t="s">
        <v>10034</v>
      </c>
      <c r="C1310">
        <v>1000000</v>
      </c>
      <c r="D1310">
        <v>27.55</v>
      </c>
      <c r="E1310" t="s">
        <v>1510</v>
      </c>
      <c r="F1310" t="s">
        <v>5513</v>
      </c>
      <c r="G1310">
        <v>15.14</v>
      </c>
      <c r="H1310">
        <v>15</v>
      </c>
      <c r="I1310">
        <v>27.64</v>
      </c>
    </row>
    <row r="1311" spans="1:9" x14ac:dyDescent="0.3">
      <c r="A1311" s="122" t="s">
        <v>1186</v>
      </c>
      <c r="B1311" t="s">
        <v>10035</v>
      </c>
      <c r="C1311">
        <v>1720000</v>
      </c>
      <c r="D1311">
        <v>62</v>
      </c>
      <c r="E1311" t="s">
        <v>1507</v>
      </c>
      <c r="F1311" t="s">
        <v>6006</v>
      </c>
      <c r="G1311">
        <v>54.76</v>
      </c>
      <c r="H1311">
        <v>42.48</v>
      </c>
      <c r="I1311">
        <v>45.38</v>
      </c>
    </row>
    <row r="1312" spans="1:9" x14ac:dyDescent="0.3">
      <c r="A1312" s="122" t="s">
        <v>1187</v>
      </c>
      <c r="B1312" t="s">
        <v>10036</v>
      </c>
      <c r="C1312">
        <v>500000</v>
      </c>
      <c r="D1312">
        <v>22.8</v>
      </c>
      <c r="E1312" t="s">
        <v>1507</v>
      </c>
      <c r="F1312" t="s">
        <v>5496</v>
      </c>
      <c r="G1312">
        <v>31.76</v>
      </c>
      <c r="H1312">
        <v>27.99</v>
      </c>
      <c r="I1312">
        <v>41.5</v>
      </c>
    </row>
    <row r="1313" spans="1:9" x14ac:dyDescent="0.3">
      <c r="A1313" s="122" t="s">
        <v>1188</v>
      </c>
      <c r="B1313" t="s">
        <v>1708</v>
      </c>
      <c r="C1313">
        <v>1505718.12</v>
      </c>
      <c r="D1313">
        <v>52</v>
      </c>
      <c r="E1313" t="s">
        <v>1507</v>
      </c>
      <c r="F1313" t="s">
        <v>6894</v>
      </c>
      <c r="G1313">
        <v>55.24</v>
      </c>
      <c r="H1313">
        <v>45.24</v>
      </c>
      <c r="I1313">
        <v>53.02</v>
      </c>
    </row>
    <row r="1314" spans="1:9" x14ac:dyDescent="0.3">
      <c r="A1314" s="122" t="s">
        <v>1189</v>
      </c>
      <c r="B1314" t="s">
        <v>10037</v>
      </c>
      <c r="C1314">
        <v>4650272.63</v>
      </c>
      <c r="D1314">
        <v>131</v>
      </c>
      <c r="E1314" t="s">
        <v>1523</v>
      </c>
      <c r="F1314" t="s">
        <v>8369</v>
      </c>
      <c r="G1314">
        <v>20.95</v>
      </c>
      <c r="H1314">
        <v>26.37</v>
      </c>
      <c r="I1314">
        <v>33</v>
      </c>
    </row>
    <row r="1315" spans="1:9" x14ac:dyDescent="0.3">
      <c r="A1315" s="122" t="s">
        <v>1190</v>
      </c>
      <c r="B1315" t="s">
        <v>10038</v>
      </c>
      <c r="C1315">
        <v>4718784.1100000003</v>
      </c>
      <c r="D1315">
        <v>49.7</v>
      </c>
      <c r="E1315" t="s">
        <v>1510</v>
      </c>
      <c r="F1315" t="s">
        <v>6450</v>
      </c>
      <c r="G1315">
        <v>34.43</v>
      </c>
      <c r="H1315">
        <v>30.83</v>
      </c>
      <c r="I1315">
        <v>36.04</v>
      </c>
    </row>
    <row r="1316" spans="1:9" x14ac:dyDescent="0.3">
      <c r="A1316" s="122" t="s">
        <v>1191</v>
      </c>
      <c r="B1316" t="s">
        <v>10039</v>
      </c>
      <c r="C1316">
        <v>1146692.49</v>
      </c>
      <c r="D1316">
        <v>31.25</v>
      </c>
      <c r="E1316" t="s">
        <v>1504</v>
      </c>
      <c r="F1316" t="s">
        <v>5497</v>
      </c>
      <c r="G1316">
        <v>52.04</v>
      </c>
      <c r="H1316">
        <v>45.79</v>
      </c>
      <c r="I1316">
        <v>45.68</v>
      </c>
    </row>
    <row r="1317" spans="1:9" x14ac:dyDescent="0.3">
      <c r="A1317" s="122" t="s">
        <v>1192</v>
      </c>
      <c r="B1317" t="s">
        <v>10040</v>
      </c>
      <c r="C1317">
        <v>1754935.73</v>
      </c>
      <c r="D1317">
        <v>60.6</v>
      </c>
      <c r="E1317" t="s">
        <v>1529</v>
      </c>
      <c r="F1317" t="s">
        <v>6851</v>
      </c>
      <c r="G1317">
        <v>19.489999999999998</v>
      </c>
      <c r="H1317">
        <v>18.63</v>
      </c>
      <c r="I1317">
        <v>26.62</v>
      </c>
    </row>
    <row r="1318" spans="1:9" x14ac:dyDescent="0.3">
      <c r="A1318" s="122" t="s">
        <v>1193</v>
      </c>
      <c r="B1318" t="s">
        <v>10041</v>
      </c>
      <c r="C1318">
        <v>5737967.2999999998</v>
      </c>
      <c r="D1318">
        <v>32.299999999999997</v>
      </c>
      <c r="E1318" t="s">
        <v>1511</v>
      </c>
      <c r="F1318" t="s">
        <v>7431</v>
      </c>
      <c r="G1318">
        <v>54.39</v>
      </c>
      <c r="H1318">
        <v>50.54</v>
      </c>
      <c r="I1318">
        <v>52.44</v>
      </c>
    </row>
    <row r="1319" spans="1:9" x14ac:dyDescent="0.3">
      <c r="A1319" s="122" t="s">
        <v>1194</v>
      </c>
      <c r="B1319" t="s">
        <v>10042</v>
      </c>
      <c r="C1319">
        <v>1500000</v>
      </c>
      <c r="D1319">
        <v>97.1</v>
      </c>
      <c r="E1319" t="s">
        <v>1525</v>
      </c>
      <c r="F1319" t="s">
        <v>8671</v>
      </c>
      <c r="G1319">
        <v>10.69</v>
      </c>
      <c r="H1319">
        <v>15.12</v>
      </c>
      <c r="I1319">
        <v>26.83</v>
      </c>
    </row>
    <row r="1320" spans="1:9" x14ac:dyDescent="0.3">
      <c r="A1320" s="122" t="s">
        <v>1195</v>
      </c>
      <c r="B1320" t="s">
        <v>10043</v>
      </c>
      <c r="C1320">
        <v>1582306.57</v>
      </c>
      <c r="D1320">
        <v>49</v>
      </c>
      <c r="E1320" t="s">
        <v>1504</v>
      </c>
      <c r="F1320" t="s">
        <v>6672</v>
      </c>
      <c r="G1320">
        <v>23.84</v>
      </c>
      <c r="H1320">
        <v>17.399999999999999</v>
      </c>
      <c r="I1320">
        <v>16.190000000000001</v>
      </c>
    </row>
    <row r="1321" spans="1:9" x14ac:dyDescent="0.3">
      <c r="A1321" s="122" t="s">
        <v>1196</v>
      </c>
      <c r="B1321" t="s">
        <v>10044</v>
      </c>
      <c r="C1321">
        <v>1498675.31</v>
      </c>
      <c r="D1321">
        <v>17.600000000000001</v>
      </c>
      <c r="E1321" t="s">
        <v>1507</v>
      </c>
      <c r="F1321" t="s">
        <v>5267</v>
      </c>
      <c r="G1321">
        <v>31.67</v>
      </c>
      <c r="H1321">
        <v>34.56</v>
      </c>
      <c r="I1321">
        <v>38.049999999999997</v>
      </c>
    </row>
    <row r="1322" spans="1:9" x14ac:dyDescent="0.3">
      <c r="A1322" s="122" t="s">
        <v>1197</v>
      </c>
      <c r="B1322" t="s">
        <v>10045</v>
      </c>
      <c r="C1322">
        <v>1949075.98</v>
      </c>
      <c r="D1322">
        <v>58.1</v>
      </c>
      <c r="E1322" t="s">
        <v>1510</v>
      </c>
      <c r="F1322" t="s">
        <v>7207</v>
      </c>
      <c r="G1322">
        <v>29.31</v>
      </c>
      <c r="H1322">
        <v>32.03</v>
      </c>
      <c r="I1322">
        <v>37.32</v>
      </c>
    </row>
    <row r="1323" spans="1:9" x14ac:dyDescent="0.3">
      <c r="A1323" s="122" t="s">
        <v>1198</v>
      </c>
      <c r="B1323" t="s">
        <v>10046</v>
      </c>
      <c r="C1323">
        <v>970073.14</v>
      </c>
      <c r="D1323">
        <v>361</v>
      </c>
      <c r="E1323" t="s">
        <v>1511</v>
      </c>
      <c r="F1323" t="s">
        <v>5498</v>
      </c>
      <c r="G1323">
        <v>38.22</v>
      </c>
      <c r="H1323">
        <v>44.26</v>
      </c>
      <c r="I1323">
        <v>55.68</v>
      </c>
    </row>
    <row r="1324" spans="1:9" x14ac:dyDescent="0.3">
      <c r="A1324" s="122" t="s">
        <v>1199</v>
      </c>
      <c r="B1324" t="s">
        <v>10047</v>
      </c>
      <c r="C1324">
        <v>2783589.1</v>
      </c>
      <c r="D1324">
        <v>106</v>
      </c>
      <c r="E1324" t="s">
        <v>1515</v>
      </c>
      <c r="F1324" t="s">
        <v>5499</v>
      </c>
      <c r="G1324">
        <v>52.65</v>
      </c>
      <c r="H1324">
        <v>43.54</v>
      </c>
      <c r="I1324">
        <v>48.84</v>
      </c>
    </row>
    <row r="1325" spans="1:9" x14ac:dyDescent="0.3">
      <c r="A1325" s="122" t="s">
        <v>1200</v>
      </c>
      <c r="B1325" t="s">
        <v>10048</v>
      </c>
      <c r="C1325">
        <v>2637008.4500000002</v>
      </c>
      <c r="D1325">
        <v>48.95</v>
      </c>
      <c r="E1325" t="s">
        <v>1524</v>
      </c>
      <c r="F1325" t="s">
        <v>5500</v>
      </c>
      <c r="G1325">
        <v>26.51</v>
      </c>
      <c r="H1325">
        <v>27.45</v>
      </c>
      <c r="I1325">
        <v>35.35</v>
      </c>
    </row>
    <row r="1326" spans="1:9" x14ac:dyDescent="0.3">
      <c r="A1326" s="122" t="s">
        <v>1201</v>
      </c>
      <c r="B1326" t="s">
        <v>10049</v>
      </c>
      <c r="C1326">
        <v>1726475.67</v>
      </c>
      <c r="D1326">
        <v>45.35</v>
      </c>
      <c r="E1326" t="s">
        <v>1522</v>
      </c>
      <c r="F1326" t="s">
        <v>6427</v>
      </c>
      <c r="G1326">
        <v>44.94</v>
      </c>
      <c r="H1326">
        <v>39.590000000000003</v>
      </c>
      <c r="I1326">
        <v>45.39</v>
      </c>
    </row>
    <row r="1327" spans="1:9" x14ac:dyDescent="0.3">
      <c r="A1327" s="122" t="s">
        <v>1202</v>
      </c>
      <c r="B1327" t="s">
        <v>10050</v>
      </c>
      <c r="C1327">
        <v>4993030</v>
      </c>
      <c r="D1327">
        <v>112</v>
      </c>
      <c r="E1327" t="s">
        <v>1507</v>
      </c>
      <c r="F1327" t="s">
        <v>5501</v>
      </c>
      <c r="G1327">
        <v>65.05</v>
      </c>
      <c r="H1327">
        <v>60.92</v>
      </c>
      <c r="I1327">
        <v>61.84</v>
      </c>
    </row>
    <row r="1328" spans="1:9" x14ac:dyDescent="0.3">
      <c r="A1328" s="122" t="s">
        <v>1203</v>
      </c>
      <c r="B1328" t="s">
        <v>10051</v>
      </c>
      <c r="C1328">
        <v>961557.7</v>
      </c>
      <c r="D1328">
        <v>99.3</v>
      </c>
      <c r="E1328" t="s">
        <v>1517</v>
      </c>
      <c r="F1328" t="s">
        <v>5502</v>
      </c>
      <c r="G1328">
        <v>24.75</v>
      </c>
      <c r="H1328">
        <v>22.08</v>
      </c>
      <c r="I1328">
        <v>28.88</v>
      </c>
    </row>
    <row r="1329" spans="1:9" x14ac:dyDescent="0.3">
      <c r="A1329" s="122" t="s">
        <v>1204</v>
      </c>
      <c r="B1329" t="s">
        <v>10052</v>
      </c>
      <c r="C1329">
        <v>480000</v>
      </c>
      <c r="D1329">
        <v>37.700000000000003</v>
      </c>
      <c r="E1329" t="s">
        <v>1507</v>
      </c>
      <c r="F1329" t="s">
        <v>5503</v>
      </c>
      <c r="G1329">
        <v>42.78</v>
      </c>
      <c r="H1329">
        <v>33.700000000000003</v>
      </c>
      <c r="I1329">
        <v>37.590000000000003</v>
      </c>
    </row>
    <row r="1330" spans="1:9" x14ac:dyDescent="0.3">
      <c r="A1330" s="122" t="s">
        <v>1205</v>
      </c>
      <c r="B1330" t="s">
        <v>10053</v>
      </c>
      <c r="C1330">
        <v>501929.42</v>
      </c>
      <c r="D1330">
        <v>27.9</v>
      </c>
      <c r="E1330" t="s">
        <v>6445</v>
      </c>
      <c r="F1330" t="s">
        <v>7432</v>
      </c>
      <c r="G1330">
        <v>12.91</v>
      </c>
      <c r="H1330">
        <v>13.14</v>
      </c>
      <c r="I1330">
        <v>24.79</v>
      </c>
    </row>
    <row r="1331" spans="1:9" x14ac:dyDescent="0.3">
      <c r="A1331" s="122" t="s">
        <v>1206</v>
      </c>
      <c r="B1331" t="s">
        <v>10054</v>
      </c>
      <c r="C1331">
        <v>2045638.96</v>
      </c>
      <c r="D1331">
        <v>236</v>
      </c>
      <c r="E1331" t="s">
        <v>1517</v>
      </c>
      <c r="F1331" t="s">
        <v>7627</v>
      </c>
      <c r="G1331">
        <v>42.8</v>
      </c>
      <c r="H1331">
        <v>37.47</v>
      </c>
      <c r="I1331">
        <v>40.85</v>
      </c>
    </row>
    <row r="1332" spans="1:9" x14ac:dyDescent="0.3">
      <c r="A1332" s="122" t="s">
        <v>1207</v>
      </c>
      <c r="B1332" t="s">
        <v>1756</v>
      </c>
      <c r="C1332">
        <v>1220858.82</v>
      </c>
      <c r="D1332">
        <v>169</v>
      </c>
      <c r="E1332" t="s">
        <v>1507</v>
      </c>
      <c r="F1332" t="s">
        <v>5504</v>
      </c>
      <c r="G1332">
        <v>38.36</v>
      </c>
      <c r="H1332">
        <v>40.81</v>
      </c>
      <c r="I1332">
        <v>46.07</v>
      </c>
    </row>
    <row r="1333" spans="1:9" x14ac:dyDescent="0.3">
      <c r="A1333" s="122" t="s">
        <v>1208</v>
      </c>
      <c r="B1333" t="s">
        <v>10055</v>
      </c>
      <c r="C1333">
        <v>1714003.5</v>
      </c>
      <c r="D1333">
        <v>28</v>
      </c>
      <c r="E1333" t="s">
        <v>1510</v>
      </c>
      <c r="F1333" t="s">
        <v>6464</v>
      </c>
      <c r="G1333">
        <v>33.22</v>
      </c>
      <c r="H1333">
        <v>28.13</v>
      </c>
      <c r="I1333">
        <v>32.64</v>
      </c>
    </row>
    <row r="1334" spans="1:9" x14ac:dyDescent="0.3">
      <c r="A1334" s="122" t="s">
        <v>1209</v>
      </c>
      <c r="B1334" t="s">
        <v>10056</v>
      </c>
      <c r="C1334">
        <v>617600.18000000005</v>
      </c>
      <c r="D1334">
        <v>92.5</v>
      </c>
      <c r="E1334" t="s">
        <v>1504</v>
      </c>
      <c r="F1334" t="s">
        <v>5505</v>
      </c>
      <c r="G1334">
        <v>47.7</v>
      </c>
      <c r="H1334">
        <v>48.2</v>
      </c>
      <c r="I1334">
        <v>53.13</v>
      </c>
    </row>
    <row r="1335" spans="1:9" x14ac:dyDescent="0.3">
      <c r="A1335" s="122" t="s">
        <v>1210</v>
      </c>
      <c r="B1335" t="s">
        <v>10057</v>
      </c>
      <c r="C1335">
        <v>892000</v>
      </c>
      <c r="D1335">
        <v>56.3</v>
      </c>
      <c r="E1335" t="s">
        <v>1517</v>
      </c>
      <c r="F1335" t="s">
        <v>6503</v>
      </c>
      <c r="G1335">
        <v>9.4600000000000009</v>
      </c>
      <c r="H1335">
        <v>11.99</v>
      </c>
      <c r="I1335">
        <v>23.06</v>
      </c>
    </row>
    <row r="1336" spans="1:9" x14ac:dyDescent="0.3">
      <c r="A1336" s="122" t="s">
        <v>1211</v>
      </c>
      <c r="B1336" t="s">
        <v>10058</v>
      </c>
      <c r="C1336">
        <v>2303882</v>
      </c>
      <c r="D1336">
        <v>42</v>
      </c>
      <c r="E1336" t="s">
        <v>1511</v>
      </c>
      <c r="F1336" t="s">
        <v>7208</v>
      </c>
      <c r="G1336">
        <v>34.83</v>
      </c>
      <c r="H1336">
        <v>34.090000000000003</v>
      </c>
      <c r="I1336">
        <v>42.24</v>
      </c>
    </row>
    <row r="1337" spans="1:9" x14ac:dyDescent="0.3">
      <c r="A1337" s="122" t="s">
        <v>1212</v>
      </c>
      <c r="B1337" t="s">
        <v>10059</v>
      </c>
      <c r="C1337">
        <v>824063.7</v>
      </c>
      <c r="D1337">
        <v>68.3</v>
      </c>
      <c r="E1337" t="s">
        <v>1507</v>
      </c>
      <c r="F1337" t="s">
        <v>5506</v>
      </c>
      <c r="G1337">
        <v>28.37</v>
      </c>
      <c r="H1337">
        <v>30.16</v>
      </c>
      <c r="I1337">
        <v>42.06</v>
      </c>
    </row>
    <row r="1338" spans="1:9" x14ac:dyDescent="0.3">
      <c r="A1338" s="122" t="s">
        <v>1213</v>
      </c>
      <c r="B1338" t="s">
        <v>10060</v>
      </c>
      <c r="C1338">
        <v>231020.79999999999</v>
      </c>
      <c r="D1338">
        <v>81.400000000000006</v>
      </c>
      <c r="E1338" t="s">
        <v>1507</v>
      </c>
      <c r="F1338" t="s">
        <v>5507</v>
      </c>
      <c r="G1338">
        <v>48.43</v>
      </c>
      <c r="H1338">
        <v>48.08</v>
      </c>
      <c r="I1338">
        <v>54.42</v>
      </c>
    </row>
    <row r="1339" spans="1:9" x14ac:dyDescent="0.3">
      <c r="A1339" s="122" t="s">
        <v>1214</v>
      </c>
      <c r="B1339" t="s">
        <v>10061</v>
      </c>
      <c r="C1339">
        <v>822359.07</v>
      </c>
      <c r="D1339">
        <v>40.4</v>
      </c>
      <c r="E1339" t="s">
        <v>1507</v>
      </c>
      <c r="F1339" t="s">
        <v>5508</v>
      </c>
      <c r="G1339">
        <v>26.21</v>
      </c>
      <c r="H1339">
        <v>32.32</v>
      </c>
      <c r="I1339">
        <v>38.47</v>
      </c>
    </row>
    <row r="1340" spans="1:9" x14ac:dyDescent="0.3">
      <c r="A1340" s="122" t="s">
        <v>1215</v>
      </c>
      <c r="B1340" t="s">
        <v>10062</v>
      </c>
      <c r="C1340">
        <v>1430623.24</v>
      </c>
      <c r="D1340">
        <v>108.5</v>
      </c>
      <c r="E1340" t="s">
        <v>1515</v>
      </c>
      <c r="F1340" t="s">
        <v>5509</v>
      </c>
      <c r="G1340">
        <v>28.25</v>
      </c>
      <c r="H1340">
        <v>37.82</v>
      </c>
      <c r="I1340">
        <v>50.98</v>
      </c>
    </row>
    <row r="1341" spans="1:9" x14ac:dyDescent="0.3">
      <c r="A1341" s="122" t="s">
        <v>1216</v>
      </c>
      <c r="B1341" t="s">
        <v>1641</v>
      </c>
      <c r="C1341">
        <v>796799.1</v>
      </c>
      <c r="D1341">
        <v>52.8</v>
      </c>
      <c r="E1341" t="s">
        <v>1507</v>
      </c>
      <c r="F1341" t="s">
        <v>5510</v>
      </c>
      <c r="G1341">
        <v>55.83</v>
      </c>
      <c r="H1341">
        <v>50.94</v>
      </c>
      <c r="I1341">
        <v>55.21</v>
      </c>
    </row>
    <row r="1342" spans="1:9" x14ac:dyDescent="0.3">
      <c r="A1342" s="122" t="s">
        <v>1217</v>
      </c>
      <c r="B1342" t="s">
        <v>10063</v>
      </c>
      <c r="C1342">
        <v>944623.43</v>
      </c>
      <c r="D1342">
        <v>44.05</v>
      </c>
      <c r="E1342" t="s">
        <v>1511</v>
      </c>
      <c r="F1342" t="s">
        <v>5511</v>
      </c>
      <c r="G1342">
        <v>34.33</v>
      </c>
      <c r="H1342">
        <v>29.7</v>
      </c>
      <c r="I1342">
        <v>33.130000000000003</v>
      </c>
    </row>
    <row r="1343" spans="1:9" x14ac:dyDescent="0.3">
      <c r="A1343" s="122" t="s">
        <v>1218</v>
      </c>
      <c r="B1343" t="s">
        <v>10064</v>
      </c>
      <c r="C1343">
        <v>1744291.71</v>
      </c>
      <c r="D1343">
        <v>43.6</v>
      </c>
      <c r="E1343" t="s">
        <v>1523</v>
      </c>
      <c r="F1343" t="s">
        <v>5512</v>
      </c>
      <c r="G1343">
        <v>53.31</v>
      </c>
      <c r="H1343">
        <v>42.6</v>
      </c>
      <c r="I1343">
        <v>48.23</v>
      </c>
    </row>
    <row r="1344" spans="1:9" x14ac:dyDescent="0.3">
      <c r="A1344" s="122" t="s">
        <v>1219</v>
      </c>
      <c r="B1344" t="s">
        <v>10065</v>
      </c>
      <c r="C1344">
        <v>350480</v>
      </c>
      <c r="D1344">
        <v>19.05</v>
      </c>
      <c r="E1344" t="s">
        <v>1507</v>
      </c>
      <c r="F1344" t="s">
        <v>7433</v>
      </c>
      <c r="G1344">
        <v>40.700000000000003</v>
      </c>
      <c r="H1344">
        <v>35.159999999999997</v>
      </c>
      <c r="I1344">
        <v>44.03</v>
      </c>
    </row>
    <row r="1345" spans="1:9" x14ac:dyDescent="0.3">
      <c r="A1345" s="122" t="s">
        <v>1220</v>
      </c>
      <c r="B1345" t="s">
        <v>10066</v>
      </c>
      <c r="C1345">
        <v>1020000</v>
      </c>
      <c r="D1345">
        <v>39.75</v>
      </c>
      <c r="E1345" t="s">
        <v>1510</v>
      </c>
      <c r="F1345" t="s">
        <v>5513</v>
      </c>
      <c r="G1345">
        <v>18.5</v>
      </c>
      <c r="H1345">
        <v>19.079999999999998</v>
      </c>
      <c r="I1345">
        <v>30.83</v>
      </c>
    </row>
    <row r="1346" spans="1:9" x14ac:dyDescent="0.3">
      <c r="A1346" s="122" t="s">
        <v>1221</v>
      </c>
      <c r="B1346" t="s">
        <v>10067</v>
      </c>
      <c r="C1346">
        <v>3629572.18</v>
      </c>
      <c r="D1346">
        <v>114.5</v>
      </c>
      <c r="E1346" t="s">
        <v>1507</v>
      </c>
      <c r="F1346" t="s">
        <v>5514</v>
      </c>
      <c r="G1346">
        <v>63.8</v>
      </c>
      <c r="H1346">
        <v>53.9</v>
      </c>
      <c r="I1346">
        <v>54.95</v>
      </c>
    </row>
    <row r="1347" spans="1:9" x14ac:dyDescent="0.3">
      <c r="A1347" s="122" t="s">
        <v>1222</v>
      </c>
      <c r="B1347" t="s">
        <v>10068</v>
      </c>
      <c r="C1347">
        <v>2722430.66</v>
      </c>
      <c r="D1347">
        <v>130</v>
      </c>
      <c r="E1347" t="s">
        <v>1525</v>
      </c>
      <c r="F1347" t="s">
        <v>5515</v>
      </c>
      <c r="G1347">
        <v>32.11</v>
      </c>
      <c r="H1347">
        <v>29.82</v>
      </c>
      <c r="I1347">
        <v>35.49</v>
      </c>
    </row>
    <row r="1348" spans="1:9" x14ac:dyDescent="0.3">
      <c r="A1348" s="122" t="s">
        <v>1223</v>
      </c>
      <c r="B1348" t="s">
        <v>10069</v>
      </c>
      <c r="C1348">
        <v>827896.93</v>
      </c>
      <c r="D1348">
        <v>119</v>
      </c>
      <c r="E1348" t="s">
        <v>1517</v>
      </c>
      <c r="F1348" t="s">
        <v>5516</v>
      </c>
      <c r="G1348">
        <v>58.41</v>
      </c>
      <c r="H1348">
        <v>58.84</v>
      </c>
      <c r="I1348">
        <v>67.31</v>
      </c>
    </row>
    <row r="1349" spans="1:9" x14ac:dyDescent="0.3">
      <c r="A1349" s="122" t="s">
        <v>1224</v>
      </c>
      <c r="B1349" t="s">
        <v>10070</v>
      </c>
      <c r="C1349">
        <v>961896.37</v>
      </c>
      <c r="D1349">
        <v>27.2</v>
      </c>
      <c r="E1349" t="s">
        <v>1522</v>
      </c>
      <c r="F1349" t="s">
        <v>5517</v>
      </c>
      <c r="G1349">
        <v>12.71</v>
      </c>
      <c r="H1349">
        <v>15.68</v>
      </c>
      <c r="I1349">
        <v>27.52</v>
      </c>
    </row>
    <row r="1350" spans="1:9" x14ac:dyDescent="0.3">
      <c r="A1350" s="122" t="s">
        <v>1225</v>
      </c>
      <c r="B1350" t="s">
        <v>10071</v>
      </c>
      <c r="C1350">
        <v>1172100.18</v>
      </c>
      <c r="D1350">
        <v>56.7</v>
      </c>
      <c r="E1350" t="s">
        <v>1507</v>
      </c>
      <c r="F1350" t="s">
        <v>5518</v>
      </c>
      <c r="G1350">
        <v>67.39</v>
      </c>
      <c r="H1350">
        <v>56.13</v>
      </c>
      <c r="I1350">
        <v>54.63</v>
      </c>
    </row>
    <row r="1351" spans="1:9" x14ac:dyDescent="0.3">
      <c r="A1351" s="122" t="s">
        <v>1226</v>
      </c>
      <c r="B1351" t="s">
        <v>10072</v>
      </c>
      <c r="C1351">
        <v>642620</v>
      </c>
      <c r="D1351">
        <v>19.2</v>
      </c>
      <c r="E1351" t="s">
        <v>1522</v>
      </c>
      <c r="F1351" t="s">
        <v>5519</v>
      </c>
      <c r="G1351">
        <v>18.190000000000001</v>
      </c>
      <c r="H1351">
        <v>38.61</v>
      </c>
      <c r="I1351">
        <v>45.78</v>
      </c>
    </row>
    <row r="1352" spans="1:9" x14ac:dyDescent="0.3">
      <c r="A1352" s="122" t="s">
        <v>1227</v>
      </c>
      <c r="B1352" t="s">
        <v>10073</v>
      </c>
      <c r="C1352">
        <v>1249670.8999999999</v>
      </c>
      <c r="D1352">
        <v>20</v>
      </c>
      <c r="E1352" t="s">
        <v>1510</v>
      </c>
      <c r="F1352" t="s">
        <v>7632</v>
      </c>
      <c r="G1352">
        <v>39.93</v>
      </c>
      <c r="H1352">
        <v>35.42</v>
      </c>
      <c r="I1352">
        <v>41.99</v>
      </c>
    </row>
    <row r="1353" spans="1:9" x14ac:dyDescent="0.3">
      <c r="A1353" s="122" t="s">
        <v>1228</v>
      </c>
      <c r="B1353" t="s">
        <v>10074</v>
      </c>
      <c r="C1353">
        <v>1464626.4</v>
      </c>
      <c r="D1353">
        <v>21.1</v>
      </c>
      <c r="E1353" t="s">
        <v>1507</v>
      </c>
      <c r="F1353" t="s">
        <v>8726</v>
      </c>
      <c r="G1353">
        <v>28.03</v>
      </c>
      <c r="H1353">
        <v>26.66</v>
      </c>
      <c r="I1353">
        <v>32.17</v>
      </c>
    </row>
    <row r="1354" spans="1:9" x14ac:dyDescent="0.3">
      <c r="A1354" s="122" t="s">
        <v>1229</v>
      </c>
      <c r="B1354" t="s">
        <v>10075</v>
      </c>
      <c r="C1354">
        <v>1248823.75</v>
      </c>
      <c r="D1354">
        <v>51.6</v>
      </c>
      <c r="E1354" t="s">
        <v>1525</v>
      </c>
      <c r="F1354" t="s">
        <v>5520</v>
      </c>
      <c r="G1354">
        <v>30.45</v>
      </c>
      <c r="H1354">
        <v>34.28</v>
      </c>
      <c r="I1354">
        <v>42.46</v>
      </c>
    </row>
    <row r="1355" spans="1:9" x14ac:dyDescent="0.3">
      <c r="A1355" s="122" t="s">
        <v>1230</v>
      </c>
      <c r="B1355" t="s">
        <v>10076</v>
      </c>
      <c r="C1355">
        <v>705888.78</v>
      </c>
      <c r="D1355">
        <v>18.899999999999999</v>
      </c>
      <c r="E1355" t="s">
        <v>1523</v>
      </c>
      <c r="F1355" t="s">
        <v>5521</v>
      </c>
      <c r="G1355">
        <v>25.27</v>
      </c>
      <c r="H1355">
        <v>29.32</v>
      </c>
      <c r="I1355">
        <v>29.26</v>
      </c>
    </row>
    <row r="1356" spans="1:9" x14ac:dyDescent="0.3">
      <c r="A1356" s="122" t="s">
        <v>1231</v>
      </c>
      <c r="B1356" t="s">
        <v>10077</v>
      </c>
      <c r="C1356">
        <v>941511.06</v>
      </c>
      <c r="D1356">
        <v>2005</v>
      </c>
      <c r="E1356" t="s">
        <v>1511</v>
      </c>
      <c r="F1356" t="s">
        <v>5522</v>
      </c>
      <c r="G1356">
        <v>58.76</v>
      </c>
      <c r="H1356">
        <v>52.88</v>
      </c>
      <c r="I1356">
        <v>61.59</v>
      </c>
    </row>
    <row r="1357" spans="1:9" x14ac:dyDescent="0.3">
      <c r="A1357" s="122" t="s">
        <v>1232</v>
      </c>
      <c r="B1357" t="s">
        <v>10078</v>
      </c>
      <c r="C1357">
        <v>856453.61</v>
      </c>
      <c r="D1357">
        <v>47</v>
      </c>
      <c r="E1357" t="s">
        <v>1507</v>
      </c>
      <c r="F1357" t="s">
        <v>5523</v>
      </c>
      <c r="G1357">
        <v>41.52</v>
      </c>
      <c r="H1357">
        <v>36.549999999999997</v>
      </c>
      <c r="I1357">
        <v>39.03</v>
      </c>
    </row>
    <row r="1358" spans="1:9" x14ac:dyDescent="0.3">
      <c r="A1358" s="122" t="s">
        <v>1233</v>
      </c>
      <c r="B1358" t="s">
        <v>10079</v>
      </c>
      <c r="C1358">
        <v>278000</v>
      </c>
      <c r="D1358">
        <v>18.600000000000001</v>
      </c>
      <c r="E1358" t="s">
        <v>1523</v>
      </c>
      <c r="F1358" t="s">
        <v>5524</v>
      </c>
      <c r="G1358">
        <v>57.18</v>
      </c>
      <c r="H1358">
        <v>56.41</v>
      </c>
      <c r="I1358">
        <v>61.01</v>
      </c>
    </row>
    <row r="1359" spans="1:9" x14ac:dyDescent="0.3">
      <c r="A1359" s="122" t="s">
        <v>1234</v>
      </c>
      <c r="B1359" t="s">
        <v>10080</v>
      </c>
      <c r="C1359">
        <v>1155347.8899999999</v>
      </c>
      <c r="D1359">
        <v>6.64</v>
      </c>
      <c r="E1359" t="s">
        <v>1523</v>
      </c>
      <c r="F1359" t="s">
        <v>7646</v>
      </c>
      <c r="G1359">
        <v>27.45</v>
      </c>
      <c r="H1359">
        <v>25.12</v>
      </c>
      <c r="I1359">
        <v>33.06</v>
      </c>
    </row>
    <row r="1360" spans="1:9" x14ac:dyDescent="0.3">
      <c r="A1360" s="122" t="s">
        <v>1235</v>
      </c>
      <c r="B1360" t="s">
        <v>10081</v>
      </c>
      <c r="C1360">
        <v>761117.86</v>
      </c>
      <c r="D1360">
        <v>90.7</v>
      </c>
      <c r="E1360" t="s">
        <v>1524</v>
      </c>
      <c r="F1360" t="s">
        <v>5525</v>
      </c>
      <c r="G1360">
        <v>50.17</v>
      </c>
      <c r="H1360">
        <v>54.86</v>
      </c>
      <c r="I1360">
        <v>65.260000000000005</v>
      </c>
    </row>
    <row r="1361" spans="1:9" x14ac:dyDescent="0.3">
      <c r="A1361" s="122" t="s">
        <v>1236</v>
      </c>
      <c r="B1361" t="s">
        <v>10082</v>
      </c>
      <c r="C1361">
        <v>260000</v>
      </c>
      <c r="D1361">
        <v>26.85</v>
      </c>
      <c r="E1361" t="s">
        <v>1515</v>
      </c>
      <c r="F1361" t="s">
        <v>8672</v>
      </c>
      <c r="G1361">
        <v>40.44</v>
      </c>
      <c r="H1361">
        <v>58.11</v>
      </c>
      <c r="I1361">
        <v>72.430000000000007</v>
      </c>
    </row>
    <row r="1362" spans="1:9" x14ac:dyDescent="0.3">
      <c r="A1362" s="122" t="s">
        <v>1237</v>
      </c>
      <c r="B1362" t="s">
        <v>10083</v>
      </c>
      <c r="C1362">
        <v>403607</v>
      </c>
      <c r="D1362">
        <v>24</v>
      </c>
      <c r="E1362" t="s">
        <v>1511</v>
      </c>
      <c r="F1362" t="s">
        <v>5526</v>
      </c>
      <c r="G1362">
        <v>28.54</v>
      </c>
      <c r="H1362">
        <v>32.99</v>
      </c>
      <c r="I1362">
        <v>41.18</v>
      </c>
    </row>
    <row r="1363" spans="1:9" x14ac:dyDescent="0.3">
      <c r="A1363" s="122" t="s">
        <v>1238</v>
      </c>
      <c r="B1363" t="s">
        <v>10084</v>
      </c>
      <c r="C1363">
        <v>863433.96</v>
      </c>
      <c r="D1363">
        <v>139</v>
      </c>
      <c r="E1363" t="s">
        <v>1515</v>
      </c>
      <c r="F1363" t="s">
        <v>5527</v>
      </c>
      <c r="G1363">
        <v>47</v>
      </c>
      <c r="H1363">
        <v>49.33</v>
      </c>
      <c r="I1363">
        <v>56.06</v>
      </c>
    </row>
    <row r="1364" spans="1:9" x14ac:dyDescent="0.3">
      <c r="A1364" s="122" t="s">
        <v>1239</v>
      </c>
      <c r="B1364" t="s">
        <v>10085</v>
      </c>
      <c r="C1364">
        <v>456521.86</v>
      </c>
      <c r="D1364">
        <v>234</v>
      </c>
      <c r="E1364" t="s">
        <v>1525</v>
      </c>
      <c r="F1364" t="s">
        <v>8398</v>
      </c>
      <c r="G1364">
        <v>49.6</v>
      </c>
      <c r="H1364">
        <v>50.11</v>
      </c>
      <c r="I1364">
        <v>55.97</v>
      </c>
    </row>
    <row r="1365" spans="1:9" x14ac:dyDescent="0.3">
      <c r="A1365" s="122" t="s">
        <v>1240</v>
      </c>
      <c r="B1365" t="s">
        <v>10086</v>
      </c>
      <c r="C1365">
        <v>810218.96</v>
      </c>
      <c r="D1365">
        <v>20.95</v>
      </c>
      <c r="E1365" t="s">
        <v>1511</v>
      </c>
      <c r="F1365" t="s">
        <v>7209</v>
      </c>
      <c r="G1365">
        <v>36.119999999999997</v>
      </c>
      <c r="H1365">
        <v>38.85</v>
      </c>
      <c r="I1365">
        <v>45.74</v>
      </c>
    </row>
    <row r="1366" spans="1:9" x14ac:dyDescent="0.3">
      <c r="A1366" s="122" t="s">
        <v>1241</v>
      </c>
      <c r="B1366" t="s">
        <v>10087</v>
      </c>
      <c r="C1366">
        <v>1003863.98</v>
      </c>
      <c r="D1366">
        <v>22.65</v>
      </c>
      <c r="E1366" t="s">
        <v>1523</v>
      </c>
      <c r="F1366" t="s">
        <v>5528</v>
      </c>
      <c r="G1366">
        <v>49.22</v>
      </c>
      <c r="H1366">
        <v>42.27</v>
      </c>
      <c r="I1366">
        <v>47.55</v>
      </c>
    </row>
    <row r="1367" spans="1:9" x14ac:dyDescent="0.3">
      <c r="A1367" s="122" t="s">
        <v>1242</v>
      </c>
      <c r="B1367" t="s">
        <v>10088</v>
      </c>
      <c r="C1367">
        <v>1999063.06</v>
      </c>
      <c r="D1367">
        <v>71</v>
      </c>
      <c r="E1367" t="s">
        <v>1515</v>
      </c>
      <c r="F1367" t="s">
        <v>7210</v>
      </c>
      <c r="G1367">
        <v>50.08</v>
      </c>
      <c r="H1367">
        <v>44.16</v>
      </c>
      <c r="I1367">
        <v>48.86</v>
      </c>
    </row>
    <row r="1368" spans="1:9" x14ac:dyDescent="0.3">
      <c r="A1368" s="122" t="s">
        <v>1243</v>
      </c>
      <c r="B1368" t="s">
        <v>10089</v>
      </c>
      <c r="C1368">
        <v>416540.39</v>
      </c>
      <c r="D1368">
        <v>26.9</v>
      </c>
      <c r="E1368" t="s">
        <v>1504</v>
      </c>
      <c r="F1368" t="s">
        <v>7478</v>
      </c>
      <c r="G1368">
        <v>48.34</v>
      </c>
      <c r="H1368">
        <v>40.24</v>
      </c>
      <c r="I1368">
        <v>42.52</v>
      </c>
    </row>
    <row r="1369" spans="1:9" x14ac:dyDescent="0.3">
      <c r="A1369" s="122" t="s">
        <v>1244</v>
      </c>
      <c r="B1369" t="s">
        <v>10090</v>
      </c>
      <c r="C1369">
        <v>796453.71</v>
      </c>
      <c r="D1369">
        <v>41.8</v>
      </c>
      <c r="E1369" t="s">
        <v>1511</v>
      </c>
      <c r="F1369" t="s">
        <v>5529</v>
      </c>
      <c r="G1369">
        <v>45.25</v>
      </c>
      <c r="H1369">
        <v>46.91</v>
      </c>
      <c r="I1369">
        <v>54.18</v>
      </c>
    </row>
    <row r="1370" spans="1:9" x14ac:dyDescent="0.3">
      <c r="A1370" s="122" t="s">
        <v>1245</v>
      </c>
      <c r="B1370" t="s">
        <v>10091</v>
      </c>
      <c r="C1370">
        <v>7591466.3399999999</v>
      </c>
      <c r="D1370">
        <v>182</v>
      </c>
      <c r="E1370" t="s">
        <v>1511</v>
      </c>
      <c r="F1370" t="s">
        <v>8370</v>
      </c>
      <c r="G1370">
        <v>45.79</v>
      </c>
      <c r="H1370">
        <v>38.08</v>
      </c>
      <c r="I1370">
        <v>42.46</v>
      </c>
    </row>
    <row r="1371" spans="1:9" x14ac:dyDescent="0.3">
      <c r="A1371" s="122" t="s">
        <v>1246</v>
      </c>
      <c r="B1371" t="s">
        <v>10092</v>
      </c>
      <c r="C1371">
        <v>228673.7</v>
      </c>
      <c r="D1371">
        <v>19</v>
      </c>
      <c r="E1371" t="s">
        <v>1525</v>
      </c>
      <c r="F1371" t="s">
        <v>6469</v>
      </c>
      <c r="G1371">
        <v>25.34</v>
      </c>
      <c r="H1371">
        <v>32.75</v>
      </c>
      <c r="I1371">
        <v>34.85</v>
      </c>
    </row>
    <row r="1372" spans="1:9" x14ac:dyDescent="0.3">
      <c r="A1372" s="122" t="s">
        <v>1247</v>
      </c>
      <c r="B1372" t="s">
        <v>10093</v>
      </c>
      <c r="C1372">
        <v>487000</v>
      </c>
      <c r="D1372">
        <v>12.7</v>
      </c>
      <c r="E1372" t="s">
        <v>1522</v>
      </c>
      <c r="F1372" t="s">
        <v>5530</v>
      </c>
      <c r="G1372">
        <v>32.79</v>
      </c>
      <c r="H1372">
        <v>34.42</v>
      </c>
      <c r="I1372">
        <v>44.56</v>
      </c>
    </row>
    <row r="1373" spans="1:9" x14ac:dyDescent="0.3">
      <c r="A1373" s="122" t="s">
        <v>1248</v>
      </c>
      <c r="B1373" t="s">
        <v>10094</v>
      </c>
      <c r="C1373">
        <v>318065</v>
      </c>
      <c r="D1373">
        <v>40.1</v>
      </c>
      <c r="E1373" t="s">
        <v>1514</v>
      </c>
      <c r="F1373" t="s">
        <v>5531</v>
      </c>
      <c r="G1373">
        <v>10.6</v>
      </c>
      <c r="H1373">
        <v>15.09</v>
      </c>
      <c r="I1373">
        <v>27.89</v>
      </c>
    </row>
    <row r="1374" spans="1:9" x14ac:dyDescent="0.3">
      <c r="A1374" s="122" t="s">
        <v>1249</v>
      </c>
      <c r="B1374" t="s">
        <v>10095</v>
      </c>
      <c r="C1374">
        <v>452688.41</v>
      </c>
      <c r="D1374">
        <v>33.25</v>
      </c>
      <c r="E1374" t="s">
        <v>1511</v>
      </c>
      <c r="F1374" t="s">
        <v>5532</v>
      </c>
      <c r="G1374">
        <v>30.9</v>
      </c>
      <c r="H1374">
        <v>36.18</v>
      </c>
      <c r="I1374">
        <v>41.71</v>
      </c>
    </row>
    <row r="1375" spans="1:9" x14ac:dyDescent="0.3">
      <c r="A1375" s="122" t="s">
        <v>1250</v>
      </c>
      <c r="B1375" t="s">
        <v>10096</v>
      </c>
      <c r="C1375">
        <v>3870418.75</v>
      </c>
      <c r="D1375">
        <v>17.95</v>
      </c>
      <c r="E1375" t="s">
        <v>1523</v>
      </c>
      <c r="F1375" t="s">
        <v>7211</v>
      </c>
      <c r="G1375">
        <v>28.38</v>
      </c>
      <c r="H1375">
        <v>34.96</v>
      </c>
      <c r="I1375">
        <v>45.08</v>
      </c>
    </row>
    <row r="1376" spans="1:9" x14ac:dyDescent="0.3">
      <c r="A1376" s="122" t="s">
        <v>1251</v>
      </c>
      <c r="B1376" t="s">
        <v>10097</v>
      </c>
      <c r="C1376">
        <v>1466083.03</v>
      </c>
      <c r="D1376">
        <v>80.099999999999994</v>
      </c>
      <c r="E1376" t="s">
        <v>1522</v>
      </c>
      <c r="F1376" t="s">
        <v>5533</v>
      </c>
      <c r="G1376">
        <v>30.19</v>
      </c>
      <c r="H1376">
        <v>29.04</v>
      </c>
      <c r="I1376">
        <v>41.47</v>
      </c>
    </row>
    <row r="1377" spans="1:9" x14ac:dyDescent="0.3">
      <c r="A1377" s="122" t="s">
        <v>1252</v>
      </c>
      <c r="B1377" t="s">
        <v>10098</v>
      </c>
      <c r="C1377">
        <v>378514.15</v>
      </c>
      <c r="D1377">
        <v>14</v>
      </c>
      <c r="E1377" t="s">
        <v>1523</v>
      </c>
      <c r="F1377" t="s">
        <v>5534</v>
      </c>
      <c r="G1377">
        <v>49.43</v>
      </c>
      <c r="H1377">
        <v>40.82</v>
      </c>
      <c r="I1377">
        <v>46.42</v>
      </c>
    </row>
    <row r="1378" spans="1:9" x14ac:dyDescent="0.3">
      <c r="A1378" s="122" t="s">
        <v>1253</v>
      </c>
      <c r="B1378" t="s">
        <v>10099</v>
      </c>
      <c r="C1378">
        <v>999561.49</v>
      </c>
      <c r="D1378">
        <v>19.850000000000001</v>
      </c>
      <c r="E1378" t="s">
        <v>1513</v>
      </c>
      <c r="F1378" t="s">
        <v>5535</v>
      </c>
      <c r="G1378">
        <v>18.989999999999998</v>
      </c>
      <c r="H1378">
        <v>16.68</v>
      </c>
      <c r="I1378">
        <v>23.66</v>
      </c>
    </row>
    <row r="1379" spans="1:9" x14ac:dyDescent="0.3">
      <c r="A1379" s="122" t="s">
        <v>1254</v>
      </c>
      <c r="B1379" t="s">
        <v>10100</v>
      </c>
      <c r="C1379">
        <v>4839123.25</v>
      </c>
      <c r="D1379">
        <v>99.5</v>
      </c>
      <c r="E1379" t="s">
        <v>1511</v>
      </c>
      <c r="F1379" t="s">
        <v>7212</v>
      </c>
      <c r="G1379">
        <v>28.34</v>
      </c>
      <c r="H1379">
        <v>25.77</v>
      </c>
      <c r="I1379">
        <v>34.42</v>
      </c>
    </row>
    <row r="1380" spans="1:9" x14ac:dyDescent="0.3">
      <c r="A1380" s="122" t="s">
        <v>1255</v>
      </c>
      <c r="B1380" t="s">
        <v>10101</v>
      </c>
      <c r="C1380">
        <v>263041.46000000002</v>
      </c>
      <c r="D1380">
        <v>16.05</v>
      </c>
      <c r="E1380" t="s">
        <v>1507</v>
      </c>
      <c r="F1380" t="s">
        <v>5536</v>
      </c>
      <c r="G1380">
        <v>21.61</v>
      </c>
      <c r="H1380">
        <v>27.66</v>
      </c>
      <c r="I1380">
        <v>33.020000000000003</v>
      </c>
    </row>
    <row r="1381" spans="1:9" x14ac:dyDescent="0.3">
      <c r="A1381" s="122" t="s">
        <v>1256</v>
      </c>
      <c r="B1381" t="s">
        <v>1830</v>
      </c>
      <c r="C1381">
        <v>1284979.8899999999</v>
      </c>
      <c r="D1381">
        <v>58.6</v>
      </c>
      <c r="E1381" t="s">
        <v>1511</v>
      </c>
      <c r="F1381" t="s">
        <v>8673</v>
      </c>
      <c r="G1381">
        <v>12.5</v>
      </c>
      <c r="H1381">
        <v>12.27</v>
      </c>
      <c r="I1381">
        <v>21.17</v>
      </c>
    </row>
    <row r="1382" spans="1:9" x14ac:dyDescent="0.3">
      <c r="A1382" s="122" t="s">
        <v>1257</v>
      </c>
      <c r="B1382" t="s">
        <v>10102</v>
      </c>
      <c r="C1382">
        <v>625009.64</v>
      </c>
      <c r="D1382">
        <v>133</v>
      </c>
      <c r="E1382" t="s">
        <v>1522</v>
      </c>
      <c r="F1382" t="s">
        <v>8674</v>
      </c>
      <c r="G1382">
        <v>15.47</v>
      </c>
      <c r="H1382">
        <v>19.14</v>
      </c>
      <c r="I1382">
        <v>26.89</v>
      </c>
    </row>
    <row r="1383" spans="1:9" x14ac:dyDescent="0.3">
      <c r="A1383" s="122" t="s">
        <v>1258</v>
      </c>
      <c r="B1383" t="s">
        <v>10103</v>
      </c>
      <c r="C1383">
        <v>1363552.91</v>
      </c>
      <c r="D1383">
        <v>7.5</v>
      </c>
      <c r="E1383" t="s">
        <v>1510</v>
      </c>
      <c r="F1383" t="s">
        <v>7213</v>
      </c>
      <c r="G1383">
        <v>29.34</v>
      </c>
      <c r="H1383">
        <v>24.94</v>
      </c>
      <c r="I1383">
        <v>31.52</v>
      </c>
    </row>
    <row r="1384" spans="1:9" x14ac:dyDescent="0.3">
      <c r="A1384" s="122" t="s">
        <v>1259</v>
      </c>
      <c r="B1384" t="s">
        <v>10104</v>
      </c>
      <c r="C1384">
        <v>1181721.51</v>
      </c>
      <c r="D1384">
        <v>13.25</v>
      </c>
      <c r="E1384" t="s">
        <v>1524</v>
      </c>
      <c r="F1384" t="s">
        <v>5537</v>
      </c>
      <c r="G1384">
        <v>57.47</v>
      </c>
      <c r="H1384">
        <v>42.75</v>
      </c>
      <c r="I1384">
        <v>47.83</v>
      </c>
    </row>
    <row r="1385" spans="1:9" x14ac:dyDescent="0.3">
      <c r="A1385" s="122" t="s">
        <v>1260</v>
      </c>
      <c r="B1385" t="s">
        <v>10105</v>
      </c>
      <c r="C1385">
        <v>1538716.41</v>
      </c>
      <c r="D1385">
        <v>30.75</v>
      </c>
      <c r="E1385" t="s">
        <v>1507</v>
      </c>
      <c r="F1385" t="s">
        <v>5538</v>
      </c>
      <c r="G1385">
        <v>11.54</v>
      </c>
      <c r="H1385">
        <v>12.54</v>
      </c>
      <c r="I1385">
        <v>21.57</v>
      </c>
    </row>
    <row r="1386" spans="1:9" x14ac:dyDescent="0.3">
      <c r="A1386" s="122" t="s">
        <v>1261</v>
      </c>
      <c r="B1386" t="s">
        <v>10106</v>
      </c>
      <c r="C1386">
        <v>3231679.81</v>
      </c>
      <c r="D1386">
        <v>65.2</v>
      </c>
      <c r="E1386" t="s">
        <v>1507</v>
      </c>
      <c r="F1386" t="s">
        <v>5539</v>
      </c>
      <c r="G1386">
        <v>33.479999999999997</v>
      </c>
      <c r="H1386">
        <v>39.86</v>
      </c>
      <c r="I1386">
        <v>44.88</v>
      </c>
    </row>
    <row r="1387" spans="1:9" x14ac:dyDescent="0.3">
      <c r="A1387" s="122" t="s">
        <v>1262</v>
      </c>
      <c r="B1387" t="s">
        <v>10107</v>
      </c>
      <c r="C1387">
        <v>721457.59</v>
      </c>
      <c r="D1387">
        <v>21.5</v>
      </c>
      <c r="E1387" t="s">
        <v>1524</v>
      </c>
      <c r="F1387" t="s">
        <v>5540</v>
      </c>
      <c r="G1387">
        <v>26.46</v>
      </c>
      <c r="H1387">
        <v>25.71</v>
      </c>
      <c r="I1387">
        <v>35.14</v>
      </c>
    </row>
    <row r="1388" spans="1:9" x14ac:dyDescent="0.3">
      <c r="A1388" s="122" t="s">
        <v>1263</v>
      </c>
      <c r="B1388" t="s">
        <v>10108</v>
      </c>
      <c r="C1388">
        <v>2090580.24</v>
      </c>
      <c r="D1388">
        <v>119</v>
      </c>
      <c r="E1388" t="s">
        <v>1511</v>
      </c>
      <c r="F1388" t="s">
        <v>8675</v>
      </c>
      <c r="G1388">
        <v>29.37</v>
      </c>
      <c r="H1388">
        <v>29.27</v>
      </c>
      <c r="I1388">
        <v>38.36</v>
      </c>
    </row>
    <row r="1389" spans="1:9" x14ac:dyDescent="0.3">
      <c r="A1389" s="122" t="s">
        <v>1264</v>
      </c>
      <c r="B1389" t="s">
        <v>10109</v>
      </c>
      <c r="C1389">
        <v>2826849.2</v>
      </c>
      <c r="D1389">
        <v>356.5</v>
      </c>
      <c r="E1389" t="s">
        <v>1507</v>
      </c>
      <c r="F1389" t="s">
        <v>5541</v>
      </c>
      <c r="G1389">
        <v>59.98</v>
      </c>
      <c r="H1389">
        <v>53.71</v>
      </c>
      <c r="I1389">
        <v>55.1</v>
      </c>
    </row>
    <row r="1390" spans="1:9" x14ac:dyDescent="0.3">
      <c r="A1390" s="122" t="s">
        <v>1265</v>
      </c>
      <c r="B1390" t="s">
        <v>10110</v>
      </c>
      <c r="C1390">
        <v>792570.75</v>
      </c>
      <c r="D1390">
        <v>44.75</v>
      </c>
      <c r="E1390" t="s">
        <v>1507</v>
      </c>
      <c r="F1390" t="s">
        <v>5542</v>
      </c>
      <c r="G1390">
        <v>27.96</v>
      </c>
      <c r="H1390">
        <v>30.21</v>
      </c>
      <c r="I1390">
        <v>39.090000000000003</v>
      </c>
    </row>
    <row r="1391" spans="1:9" x14ac:dyDescent="0.3">
      <c r="A1391" s="122" t="s">
        <v>1266</v>
      </c>
      <c r="B1391" t="s">
        <v>10111</v>
      </c>
      <c r="C1391">
        <v>220430</v>
      </c>
      <c r="D1391">
        <v>41.35</v>
      </c>
      <c r="E1391" t="s">
        <v>1515</v>
      </c>
      <c r="F1391" t="s">
        <v>8676</v>
      </c>
      <c r="G1391">
        <v>37.22</v>
      </c>
      <c r="H1391">
        <v>60.3</v>
      </c>
      <c r="I1391">
        <v>67.069999999999993</v>
      </c>
    </row>
    <row r="1392" spans="1:9" x14ac:dyDescent="0.3">
      <c r="A1392" s="122" t="s">
        <v>1267</v>
      </c>
      <c r="B1392" t="s">
        <v>10112</v>
      </c>
      <c r="C1392">
        <v>1194711.6599999999</v>
      </c>
      <c r="D1392">
        <v>61.1</v>
      </c>
      <c r="E1392" t="s">
        <v>1515</v>
      </c>
      <c r="F1392" t="s">
        <v>8677</v>
      </c>
      <c r="G1392">
        <v>16.72</v>
      </c>
      <c r="H1392">
        <v>16.100000000000001</v>
      </c>
      <c r="I1392">
        <v>22.51</v>
      </c>
    </row>
    <row r="1393" spans="1:9" x14ac:dyDescent="0.3">
      <c r="A1393" s="122" t="s">
        <v>1268</v>
      </c>
      <c r="B1393" t="s">
        <v>10113</v>
      </c>
      <c r="C1393">
        <v>2923983.53</v>
      </c>
      <c r="D1393">
        <v>109.5</v>
      </c>
      <c r="E1393" t="s">
        <v>1523</v>
      </c>
      <c r="F1393" t="s">
        <v>7214</v>
      </c>
      <c r="G1393">
        <v>23.13</v>
      </c>
      <c r="H1393">
        <v>25.56</v>
      </c>
      <c r="I1393">
        <v>34.630000000000003</v>
      </c>
    </row>
    <row r="1394" spans="1:9" x14ac:dyDescent="0.3">
      <c r="A1394" s="122" t="s">
        <v>1269</v>
      </c>
      <c r="B1394" t="s">
        <v>10114</v>
      </c>
      <c r="C1394">
        <v>1190157.3600000001</v>
      </c>
      <c r="D1394">
        <v>134</v>
      </c>
      <c r="E1394" t="s">
        <v>1507</v>
      </c>
      <c r="F1394" t="s">
        <v>5543</v>
      </c>
      <c r="G1394">
        <v>19.079999999999998</v>
      </c>
      <c r="H1394">
        <v>23.89</v>
      </c>
      <c r="I1394">
        <v>34.340000000000003</v>
      </c>
    </row>
    <row r="1395" spans="1:9" x14ac:dyDescent="0.3">
      <c r="A1395" s="122" t="s">
        <v>1270</v>
      </c>
      <c r="B1395" t="s">
        <v>10115</v>
      </c>
      <c r="C1395">
        <v>991729.45</v>
      </c>
      <c r="D1395">
        <v>66.599999999999994</v>
      </c>
      <c r="E1395" t="s">
        <v>1524</v>
      </c>
      <c r="F1395" t="s">
        <v>5843</v>
      </c>
      <c r="G1395">
        <v>6.05</v>
      </c>
      <c r="H1395">
        <v>8.0500000000000007</v>
      </c>
      <c r="I1395">
        <v>18.149999999999999</v>
      </c>
    </row>
    <row r="1396" spans="1:9" x14ac:dyDescent="0.3">
      <c r="A1396" s="122" t="s">
        <v>1271</v>
      </c>
      <c r="B1396" t="s">
        <v>10116</v>
      </c>
      <c r="C1396">
        <v>8584771.25</v>
      </c>
      <c r="D1396">
        <v>46.85</v>
      </c>
      <c r="E1396" t="s">
        <v>1507</v>
      </c>
      <c r="F1396" t="s">
        <v>8678</v>
      </c>
      <c r="G1396">
        <v>49.63</v>
      </c>
      <c r="H1396">
        <v>41.18</v>
      </c>
      <c r="I1396">
        <v>44.95</v>
      </c>
    </row>
    <row r="1397" spans="1:9" x14ac:dyDescent="0.3">
      <c r="A1397" s="122" t="s">
        <v>1272</v>
      </c>
      <c r="B1397" t="s">
        <v>10117</v>
      </c>
      <c r="C1397">
        <v>1479063.43</v>
      </c>
      <c r="D1397">
        <v>25.45</v>
      </c>
      <c r="E1397" t="s">
        <v>1517</v>
      </c>
      <c r="F1397" t="s">
        <v>5544</v>
      </c>
      <c r="G1397">
        <v>53.41</v>
      </c>
      <c r="H1397">
        <v>43.45</v>
      </c>
      <c r="I1397">
        <v>46.67</v>
      </c>
    </row>
    <row r="1398" spans="1:9" x14ac:dyDescent="0.3">
      <c r="A1398" s="122" t="s">
        <v>1273</v>
      </c>
      <c r="B1398" t="s">
        <v>10118</v>
      </c>
      <c r="C1398">
        <v>1489803.41</v>
      </c>
      <c r="D1398">
        <v>86.9</v>
      </c>
      <c r="E1398" t="s">
        <v>1507</v>
      </c>
      <c r="F1398" t="s">
        <v>7215</v>
      </c>
      <c r="G1398">
        <v>38.47</v>
      </c>
      <c r="H1398">
        <v>32.770000000000003</v>
      </c>
      <c r="I1398">
        <v>39.56</v>
      </c>
    </row>
    <row r="1399" spans="1:9" x14ac:dyDescent="0.3">
      <c r="A1399" s="122" t="s">
        <v>1274</v>
      </c>
      <c r="B1399" t="s">
        <v>1683</v>
      </c>
      <c r="C1399">
        <v>4841030.3899999997</v>
      </c>
      <c r="D1399">
        <v>124.5</v>
      </c>
      <c r="E1399" t="s">
        <v>1522</v>
      </c>
      <c r="F1399" t="s">
        <v>8679</v>
      </c>
      <c r="G1399">
        <v>32.380000000000003</v>
      </c>
      <c r="H1399">
        <v>31.21</v>
      </c>
      <c r="I1399">
        <v>42.91</v>
      </c>
    </row>
    <row r="1400" spans="1:9" x14ac:dyDescent="0.3">
      <c r="A1400" s="122" t="s">
        <v>1275</v>
      </c>
      <c r="B1400" t="s">
        <v>1765</v>
      </c>
      <c r="C1400">
        <v>1590887.24</v>
      </c>
      <c r="D1400">
        <v>180</v>
      </c>
      <c r="E1400" t="s">
        <v>1507</v>
      </c>
      <c r="F1400" t="s">
        <v>5545</v>
      </c>
      <c r="G1400">
        <v>49.3</v>
      </c>
      <c r="H1400">
        <v>47.32</v>
      </c>
      <c r="I1400">
        <v>48.22</v>
      </c>
    </row>
    <row r="1401" spans="1:9" x14ac:dyDescent="0.3">
      <c r="A1401" s="122" t="s">
        <v>1276</v>
      </c>
      <c r="B1401" t="s">
        <v>10119</v>
      </c>
      <c r="C1401">
        <v>420000</v>
      </c>
      <c r="D1401">
        <v>136</v>
      </c>
      <c r="E1401" t="s">
        <v>1511</v>
      </c>
      <c r="F1401" t="s">
        <v>5546</v>
      </c>
      <c r="G1401">
        <v>72.89</v>
      </c>
      <c r="H1401">
        <v>60.55</v>
      </c>
      <c r="I1401">
        <v>61.12</v>
      </c>
    </row>
    <row r="1402" spans="1:9" x14ac:dyDescent="0.3">
      <c r="A1402" s="122" t="s">
        <v>1277</v>
      </c>
      <c r="B1402" t="s">
        <v>10120</v>
      </c>
      <c r="C1402">
        <v>466007.12</v>
      </c>
      <c r="D1402">
        <v>43.8</v>
      </c>
      <c r="E1402" t="s">
        <v>1507</v>
      </c>
      <c r="F1402" t="s">
        <v>6011</v>
      </c>
      <c r="G1402">
        <v>27</v>
      </c>
      <c r="H1402">
        <v>21.72</v>
      </c>
      <c r="I1402">
        <v>30.8</v>
      </c>
    </row>
    <row r="1403" spans="1:9" x14ac:dyDescent="0.3">
      <c r="A1403" s="122" t="s">
        <v>1278</v>
      </c>
      <c r="B1403" t="s">
        <v>10121</v>
      </c>
      <c r="C1403">
        <v>260471.06</v>
      </c>
      <c r="D1403">
        <v>47.3</v>
      </c>
      <c r="E1403" t="s">
        <v>1529</v>
      </c>
      <c r="F1403" t="s">
        <v>5547</v>
      </c>
      <c r="G1403">
        <v>42.19</v>
      </c>
      <c r="H1403">
        <v>33.51</v>
      </c>
      <c r="I1403">
        <v>34.32</v>
      </c>
    </row>
    <row r="1404" spans="1:9" x14ac:dyDescent="0.3">
      <c r="A1404" s="122" t="s">
        <v>1279</v>
      </c>
      <c r="B1404" t="s">
        <v>10122</v>
      </c>
      <c r="C1404">
        <v>658000</v>
      </c>
      <c r="D1404">
        <v>29.85</v>
      </c>
      <c r="E1404" t="s">
        <v>1523</v>
      </c>
      <c r="F1404" t="s">
        <v>5548</v>
      </c>
      <c r="G1404">
        <v>43.46</v>
      </c>
      <c r="H1404">
        <v>40.85</v>
      </c>
      <c r="I1404">
        <v>44.51</v>
      </c>
    </row>
    <row r="1405" spans="1:9" x14ac:dyDescent="0.3">
      <c r="A1405" s="122" t="s">
        <v>1280</v>
      </c>
      <c r="B1405" t="s">
        <v>10123</v>
      </c>
      <c r="C1405">
        <v>877113.66</v>
      </c>
      <c r="D1405">
        <v>1215</v>
      </c>
      <c r="E1405" t="s">
        <v>1517</v>
      </c>
      <c r="F1405" t="s">
        <v>5549</v>
      </c>
      <c r="G1405">
        <v>46.98</v>
      </c>
      <c r="H1405">
        <v>44.47</v>
      </c>
      <c r="I1405">
        <v>49.61</v>
      </c>
    </row>
    <row r="1406" spans="1:9" x14ac:dyDescent="0.3">
      <c r="A1406" s="122" t="s">
        <v>1281</v>
      </c>
      <c r="B1406" t="s">
        <v>10124</v>
      </c>
      <c r="C1406">
        <v>992487.31</v>
      </c>
      <c r="D1406">
        <v>95.3</v>
      </c>
      <c r="E1406" t="s">
        <v>1511</v>
      </c>
      <c r="F1406" t="s">
        <v>5550</v>
      </c>
      <c r="G1406">
        <v>45.76</v>
      </c>
      <c r="H1406">
        <v>35.9</v>
      </c>
      <c r="I1406">
        <v>40.56</v>
      </c>
    </row>
    <row r="1407" spans="1:9" x14ac:dyDescent="0.3">
      <c r="A1407" s="122" t="s">
        <v>1282</v>
      </c>
      <c r="B1407" t="s">
        <v>10125</v>
      </c>
      <c r="C1407">
        <v>4007691.26</v>
      </c>
      <c r="D1407">
        <v>93.6</v>
      </c>
      <c r="E1407" t="s">
        <v>1507</v>
      </c>
      <c r="F1407" t="s">
        <v>6389</v>
      </c>
      <c r="G1407">
        <v>22.03</v>
      </c>
      <c r="H1407">
        <v>41.13</v>
      </c>
      <c r="I1407">
        <v>43.39</v>
      </c>
    </row>
    <row r="1408" spans="1:9" x14ac:dyDescent="0.3">
      <c r="A1408" s="122" t="s">
        <v>1283</v>
      </c>
      <c r="B1408" t="s">
        <v>10126</v>
      </c>
      <c r="C1408">
        <v>1375397.2</v>
      </c>
      <c r="D1408">
        <v>296</v>
      </c>
      <c r="E1408" t="s">
        <v>1515</v>
      </c>
      <c r="F1408" t="s">
        <v>5551</v>
      </c>
      <c r="G1408">
        <v>23.68</v>
      </c>
      <c r="H1408">
        <v>24.09</v>
      </c>
      <c r="I1408">
        <v>35.06</v>
      </c>
    </row>
    <row r="1409" spans="1:9" x14ac:dyDescent="0.3">
      <c r="A1409" s="122" t="s">
        <v>1284</v>
      </c>
      <c r="B1409" t="s">
        <v>10127</v>
      </c>
      <c r="C1409">
        <v>971105.32700000005</v>
      </c>
      <c r="D1409">
        <v>230</v>
      </c>
      <c r="E1409" t="s">
        <v>1511</v>
      </c>
      <c r="F1409" t="s">
        <v>5552</v>
      </c>
      <c r="G1409">
        <v>39.14</v>
      </c>
      <c r="H1409">
        <v>36.19</v>
      </c>
      <c r="I1409">
        <v>50.35</v>
      </c>
    </row>
    <row r="1410" spans="1:9" x14ac:dyDescent="0.3">
      <c r="A1410" s="122" t="s">
        <v>3981</v>
      </c>
      <c r="B1410" t="s">
        <v>10128</v>
      </c>
      <c r="C1410">
        <v>733484.6</v>
      </c>
      <c r="D1410">
        <v>85.3</v>
      </c>
      <c r="E1410" t="s">
        <v>1522</v>
      </c>
      <c r="F1410" t="s">
        <v>5551</v>
      </c>
      <c r="G1410">
        <v>22.84</v>
      </c>
      <c r="H1410">
        <v>25.44</v>
      </c>
      <c r="I1410">
        <v>41.18</v>
      </c>
    </row>
    <row r="1411" spans="1:9" x14ac:dyDescent="0.3">
      <c r="A1411" s="122" t="s">
        <v>3404</v>
      </c>
      <c r="B1411" t="s">
        <v>10129</v>
      </c>
      <c r="C1411">
        <v>422740</v>
      </c>
      <c r="D1411">
        <v>102.5</v>
      </c>
      <c r="E1411" t="s">
        <v>1522</v>
      </c>
      <c r="F1411" t="s">
        <v>8742</v>
      </c>
      <c r="G1411">
        <v>26.56</v>
      </c>
      <c r="H1411">
        <v>25.86</v>
      </c>
      <c r="I1411">
        <v>30.67</v>
      </c>
    </row>
    <row r="1412" spans="1:9" x14ac:dyDescent="0.3">
      <c r="A1412" s="122" t="s">
        <v>4290</v>
      </c>
      <c r="B1412" t="s">
        <v>10130</v>
      </c>
      <c r="C1412">
        <v>345220</v>
      </c>
      <c r="D1412">
        <v>55.8</v>
      </c>
      <c r="E1412" t="s">
        <v>1507</v>
      </c>
      <c r="F1412" t="s">
        <v>5553</v>
      </c>
      <c r="G1412">
        <v>81.67</v>
      </c>
      <c r="H1412">
        <v>64.540000000000006</v>
      </c>
      <c r="I1412">
        <v>59.29</v>
      </c>
    </row>
    <row r="1413" spans="1:9" x14ac:dyDescent="0.3">
      <c r="A1413" s="122" t="s">
        <v>1285</v>
      </c>
      <c r="B1413" t="s">
        <v>10131</v>
      </c>
      <c r="C1413">
        <v>131591.70000000001</v>
      </c>
      <c r="D1413">
        <v>49</v>
      </c>
      <c r="E1413" t="s">
        <v>1523</v>
      </c>
      <c r="F1413" t="s">
        <v>5266</v>
      </c>
      <c r="G1413">
        <v>50.9</v>
      </c>
      <c r="H1413">
        <v>53.77</v>
      </c>
      <c r="I1413">
        <v>54.85</v>
      </c>
    </row>
    <row r="1414" spans="1:9" x14ac:dyDescent="0.3">
      <c r="A1414" s="122" t="s">
        <v>7263</v>
      </c>
      <c r="B1414" t="s">
        <v>10132</v>
      </c>
      <c r="C1414">
        <v>300145.2</v>
      </c>
      <c r="D1414">
        <v>75.7</v>
      </c>
      <c r="E1414" t="s">
        <v>1511</v>
      </c>
      <c r="F1414" t="s">
        <v>7295</v>
      </c>
      <c r="G1414">
        <v>26.38</v>
      </c>
      <c r="H1414">
        <v>29.21</v>
      </c>
      <c r="I1414">
        <v>37.31</v>
      </c>
    </row>
    <row r="1415" spans="1:9" x14ac:dyDescent="0.3">
      <c r="A1415" s="122" t="s">
        <v>4291</v>
      </c>
      <c r="B1415" t="s">
        <v>10133</v>
      </c>
      <c r="C1415">
        <v>486020</v>
      </c>
      <c r="D1415">
        <v>70</v>
      </c>
      <c r="E1415" t="s">
        <v>1512</v>
      </c>
      <c r="F1415" t="s">
        <v>5554</v>
      </c>
      <c r="G1415">
        <v>59.18</v>
      </c>
      <c r="H1415">
        <v>52.34</v>
      </c>
      <c r="I1415">
        <v>59.75</v>
      </c>
    </row>
    <row r="1416" spans="1:9" x14ac:dyDescent="0.3">
      <c r="A1416" s="122" t="s">
        <v>1286</v>
      </c>
      <c r="B1416" t="s">
        <v>10134</v>
      </c>
      <c r="C1416">
        <v>385090</v>
      </c>
      <c r="D1416">
        <v>74.5</v>
      </c>
      <c r="E1416" t="s">
        <v>1522</v>
      </c>
      <c r="F1416" t="s">
        <v>5555</v>
      </c>
      <c r="G1416">
        <v>30.47</v>
      </c>
      <c r="H1416">
        <v>34.200000000000003</v>
      </c>
      <c r="I1416">
        <v>46.68</v>
      </c>
    </row>
    <row r="1417" spans="1:9" x14ac:dyDescent="0.3">
      <c r="A1417" s="122" t="s">
        <v>1287</v>
      </c>
      <c r="B1417" t="s">
        <v>10135</v>
      </c>
      <c r="C1417">
        <v>973988.35</v>
      </c>
      <c r="D1417">
        <v>16.100000000000001</v>
      </c>
      <c r="E1417" t="s">
        <v>1514</v>
      </c>
      <c r="F1417" t="s">
        <v>6811</v>
      </c>
      <c r="G1417">
        <v>33.909999999999997</v>
      </c>
      <c r="H1417">
        <v>30.2</v>
      </c>
      <c r="I1417">
        <v>38.5</v>
      </c>
    </row>
    <row r="1418" spans="1:9" x14ac:dyDescent="0.3">
      <c r="A1418" s="122" t="s">
        <v>1547</v>
      </c>
      <c r="B1418" t="s">
        <v>10136</v>
      </c>
      <c r="C1418">
        <v>322417.71000000002</v>
      </c>
      <c r="D1418">
        <v>37.1</v>
      </c>
      <c r="E1418" t="s">
        <v>1507</v>
      </c>
      <c r="F1418" t="s">
        <v>5556</v>
      </c>
      <c r="G1418">
        <v>48.03</v>
      </c>
      <c r="H1418">
        <v>38.29</v>
      </c>
      <c r="I1418">
        <v>38.090000000000003</v>
      </c>
    </row>
    <row r="1419" spans="1:9" x14ac:dyDescent="0.3">
      <c r="A1419" s="122" t="s">
        <v>3405</v>
      </c>
      <c r="B1419" t="s">
        <v>10137</v>
      </c>
      <c r="C1419">
        <v>374613</v>
      </c>
      <c r="D1419">
        <v>106</v>
      </c>
      <c r="E1419" t="s">
        <v>1511</v>
      </c>
      <c r="F1419" t="s">
        <v>5557</v>
      </c>
      <c r="G1419">
        <v>35.6</v>
      </c>
      <c r="H1419">
        <v>32.36</v>
      </c>
      <c r="I1419">
        <v>40.49</v>
      </c>
    </row>
    <row r="1420" spans="1:9" x14ac:dyDescent="0.3">
      <c r="A1420" s="122" t="s">
        <v>3713</v>
      </c>
      <c r="B1420" t="s">
        <v>10138</v>
      </c>
      <c r="C1420">
        <v>822063.25</v>
      </c>
      <c r="D1420">
        <v>159</v>
      </c>
      <c r="E1420" t="s">
        <v>1517</v>
      </c>
      <c r="F1420" t="s">
        <v>5558</v>
      </c>
      <c r="G1420">
        <v>44.72</v>
      </c>
      <c r="H1420">
        <v>47.88</v>
      </c>
      <c r="I1420">
        <v>56.33</v>
      </c>
    </row>
    <row r="1421" spans="1:9" x14ac:dyDescent="0.3">
      <c r="A1421" s="122" t="s">
        <v>3982</v>
      </c>
      <c r="B1421" t="s">
        <v>10139</v>
      </c>
      <c r="C1421">
        <v>533184.29</v>
      </c>
      <c r="D1421">
        <v>23.5</v>
      </c>
      <c r="E1421" t="s">
        <v>1515</v>
      </c>
      <c r="F1421" t="s">
        <v>5951</v>
      </c>
      <c r="G1421">
        <v>29.86</v>
      </c>
      <c r="H1421">
        <v>51.58</v>
      </c>
      <c r="I1421">
        <v>52.18</v>
      </c>
    </row>
    <row r="1422" spans="1:9" x14ac:dyDescent="0.3">
      <c r="A1422" s="122" t="s">
        <v>3406</v>
      </c>
      <c r="B1422" t="s">
        <v>10140</v>
      </c>
      <c r="C1422">
        <v>760002.03</v>
      </c>
      <c r="D1422">
        <v>981</v>
      </c>
      <c r="E1422" t="s">
        <v>1522</v>
      </c>
      <c r="F1422" t="s">
        <v>8371</v>
      </c>
      <c r="G1422">
        <v>64.430000000000007</v>
      </c>
      <c r="H1422">
        <v>62.51</v>
      </c>
      <c r="I1422">
        <v>67.3</v>
      </c>
    </row>
    <row r="1423" spans="1:9" x14ac:dyDescent="0.3">
      <c r="A1423" s="122" t="s">
        <v>3407</v>
      </c>
      <c r="B1423" t="s">
        <v>10141</v>
      </c>
      <c r="C1423">
        <v>5386914.6600000001</v>
      </c>
      <c r="D1423">
        <v>14.65</v>
      </c>
      <c r="E1423" t="s">
        <v>1523</v>
      </c>
      <c r="F1423" t="s">
        <v>5559</v>
      </c>
      <c r="G1423">
        <v>26.41</v>
      </c>
      <c r="H1423">
        <v>36.840000000000003</v>
      </c>
      <c r="I1423">
        <v>48.3</v>
      </c>
    </row>
    <row r="1424" spans="1:9" x14ac:dyDescent="0.3">
      <c r="A1424" s="122" t="s">
        <v>3714</v>
      </c>
      <c r="B1424" t="s">
        <v>10142</v>
      </c>
      <c r="C1424">
        <v>3787992.04</v>
      </c>
      <c r="D1424">
        <v>496</v>
      </c>
      <c r="E1424" t="s">
        <v>1514</v>
      </c>
      <c r="F1424" t="s">
        <v>5560</v>
      </c>
      <c r="G1424">
        <v>30.36</v>
      </c>
      <c r="H1424">
        <v>33.049999999999997</v>
      </c>
      <c r="I1424">
        <v>40.28</v>
      </c>
    </row>
    <row r="1425" spans="1:9" x14ac:dyDescent="0.3">
      <c r="A1425" s="122" t="s">
        <v>1288</v>
      </c>
      <c r="B1425" t="s">
        <v>10143</v>
      </c>
      <c r="C1425">
        <v>919335.14</v>
      </c>
      <c r="D1425">
        <v>188</v>
      </c>
      <c r="E1425" t="s">
        <v>1507</v>
      </c>
      <c r="F1425" t="s">
        <v>7216</v>
      </c>
      <c r="G1425">
        <v>68.8</v>
      </c>
      <c r="H1425">
        <v>56.96</v>
      </c>
      <c r="I1425">
        <v>60.8</v>
      </c>
    </row>
    <row r="1426" spans="1:9" x14ac:dyDescent="0.3">
      <c r="A1426" s="122" t="s">
        <v>1289</v>
      </c>
      <c r="B1426" t="s">
        <v>10144</v>
      </c>
      <c r="C1426">
        <v>1074648</v>
      </c>
      <c r="D1426">
        <v>147</v>
      </c>
      <c r="E1426" t="s">
        <v>1511</v>
      </c>
      <c r="F1426" t="s">
        <v>5561</v>
      </c>
      <c r="G1426">
        <v>45.48</v>
      </c>
      <c r="H1426">
        <v>48.71</v>
      </c>
      <c r="I1426">
        <v>55.74</v>
      </c>
    </row>
    <row r="1427" spans="1:9" x14ac:dyDescent="0.3">
      <c r="A1427" s="122" t="s">
        <v>1548</v>
      </c>
      <c r="B1427" t="s">
        <v>10145</v>
      </c>
      <c r="C1427">
        <v>3379398</v>
      </c>
      <c r="D1427">
        <v>51.2</v>
      </c>
      <c r="E1427" t="s">
        <v>1523</v>
      </c>
      <c r="F1427" t="s">
        <v>5562</v>
      </c>
      <c r="G1427">
        <v>42.5</v>
      </c>
      <c r="H1427">
        <v>39.479999999999997</v>
      </c>
      <c r="I1427">
        <v>43.73</v>
      </c>
    </row>
    <row r="1428" spans="1:9" x14ac:dyDescent="0.3">
      <c r="A1428" s="122" t="s">
        <v>3983</v>
      </c>
      <c r="B1428" t="s">
        <v>10146</v>
      </c>
      <c r="C1428">
        <v>1629190</v>
      </c>
      <c r="D1428">
        <v>16.5</v>
      </c>
      <c r="E1428" t="s">
        <v>1514</v>
      </c>
      <c r="F1428" t="s">
        <v>5564</v>
      </c>
      <c r="G1428">
        <v>33.04</v>
      </c>
      <c r="H1428">
        <v>45.99</v>
      </c>
      <c r="I1428">
        <v>46.42</v>
      </c>
    </row>
    <row r="1429" spans="1:9" x14ac:dyDescent="0.3">
      <c r="A1429" s="122" t="s">
        <v>3408</v>
      </c>
      <c r="B1429" t="s">
        <v>10147</v>
      </c>
      <c r="C1429">
        <v>912507.54</v>
      </c>
      <c r="D1429">
        <v>141</v>
      </c>
      <c r="E1429" t="s">
        <v>1511</v>
      </c>
      <c r="F1429" t="s">
        <v>5565</v>
      </c>
      <c r="G1429">
        <v>57.27</v>
      </c>
      <c r="H1429">
        <v>59.52</v>
      </c>
      <c r="I1429">
        <v>61.68</v>
      </c>
    </row>
    <row r="1430" spans="1:9" x14ac:dyDescent="0.3">
      <c r="A1430" s="122" t="s">
        <v>3409</v>
      </c>
      <c r="B1430" t="s">
        <v>10148</v>
      </c>
      <c r="C1430">
        <v>1250131.3799999999</v>
      </c>
      <c r="D1430">
        <v>77.7</v>
      </c>
      <c r="E1430" t="s">
        <v>1504</v>
      </c>
      <c r="F1430" t="s">
        <v>5566</v>
      </c>
      <c r="G1430">
        <v>7.14</v>
      </c>
      <c r="H1430">
        <v>6.32</v>
      </c>
      <c r="I1430">
        <v>7.84</v>
      </c>
    </row>
    <row r="1431" spans="1:9" x14ac:dyDescent="0.3">
      <c r="A1431" s="122" t="s">
        <v>3410</v>
      </c>
      <c r="B1431" t="s">
        <v>10149</v>
      </c>
      <c r="C1431">
        <v>470736.85</v>
      </c>
      <c r="D1431">
        <v>15.1</v>
      </c>
      <c r="E1431" t="s">
        <v>1522</v>
      </c>
      <c r="F1431" t="s">
        <v>5567</v>
      </c>
      <c r="G1431">
        <v>36.76</v>
      </c>
      <c r="H1431">
        <v>51.01</v>
      </c>
      <c r="I1431">
        <v>51.02</v>
      </c>
    </row>
    <row r="1432" spans="1:9" x14ac:dyDescent="0.3">
      <c r="A1432" s="122" t="s">
        <v>3497</v>
      </c>
      <c r="B1432" t="s">
        <v>10150</v>
      </c>
      <c r="C1432">
        <v>1496466.02</v>
      </c>
      <c r="D1432">
        <v>112.5</v>
      </c>
      <c r="E1432" t="s">
        <v>1514</v>
      </c>
      <c r="F1432" t="s">
        <v>5568</v>
      </c>
      <c r="G1432">
        <v>21.81</v>
      </c>
      <c r="H1432">
        <v>25.03</v>
      </c>
      <c r="I1432">
        <v>35.04</v>
      </c>
    </row>
    <row r="1433" spans="1:9" x14ac:dyDescent="0.3">
      <c r="A1433" s="122" t="s">
        <v>3411</v>
      </c>
      <c r="B1433" t="s">
        <v>10151</v>
      </c>
      <c r="C1433">
        <v>376941</v>
      </c>
      <c r="D1433">
        <v>40.549999999999997</v>
      </c>
      <c r="E1433" t="s">
        <v>1522</v>
      </c>
      <c r="F1433" t="s">
        <v>5569</v>
      </c>
      <c r="G1433">
        <v>27.37</v>
      </c>
      <c r="H1433">
        <v>29.8</v>
      </c>
      <c r="I1433">
        <v>36.57</v>
      </c>
    </row>
    <row r="1434" spans="1:9" x14ac:dyDescent="0.3">
      <c r="A1434" s="122" t="s">
        <v>3715</v>
      </c>
      <c r="B1434" t="s">
        <v>10152</v>
      </c>
      <c r="C1434">
        <v>1244480.23</v>
      </c>
      <c r="D1434">
        <v>629</v>
      </c>
      <c r="E1434" t="s">
        <v>1514</v>
      </c>
      <c r="F1434" t="s">
        <v>5570</v>
      </c>
      <c r="G1434">
        <v>24.3</v>
      </c>
      <c r="H1434">
        <v>28.53</v>
      </c>
      <c r="I1434">
        <v>34.82</v>
      </c>
    </row>
    <row r="1435" spans="1:9" x14ac:dyDescent="0.3">
      <c r="A1435" s="122" t="s">
        <v>3522</v>
      </c>
      <c r="B1435" t="s">
        <v>10153</v>
      </c>
      <c r="C1435">
        <v>1237871.96</v>
      </c>
      <c r="D1435">
        <v>37.700000000000003</v>
      </c>
      <c r="E1435" t="s">
        <v>1523</v>
      </c>
      <c r="F1435" t="s">
        <v>5571</v>
      </c>
      <c r="G1435">
        <v>47.54</v>
      </c>
      <c r="H1435">
        <v>40.729999999999997</v>
      </c>
      <c r="I1435">
        <v>50.39</v>
      </c>
    </row>
    <row r="1436" spans="1:9" x14ac:dyDescent="0.3">
      <c r="A1436" s="122" t="s">
        <v>3523</v>
      </c>
      <c r="B1436" t="s">
        <v>10154</v>
      </c>
      <c r="C1436">
        <v>286344.63</v>
      </c>
      <c r="D1436">
        <v>43.5</v>
      </c>
      <c r="E1436" t="s">
        <v>1529</v>
      </c>
      <c r="F1436" t="s">
        <v>5572</v>
      </c>
      <c r="G1436">
        <v>40.29</v>
      </c>
      <c r="H1436">
        <v>48.27</v>
      </c>
      <c r="I1436">
        <v>47.8</v>
      </c>
    </row>
    <row r="1437" spans="1:9" x14ac:dyDescent="0.3">
      <c r="A1437" s="122" t="s">
        <v>3412</v>
      </c>
      <c r="B1437" t="s">
        <v>10155</v>
      </c>
      <c r="C1437">
        <v>452470.08</v>
      </c>
      <c r="D1437">
        <v>76.3</v>
      </c>
      <c r="E1437" t="s">
        <v>1511</v>
      </c>
      <c r="F1437" t="s">
        <v>5573</v>
      </c>
      <c r="G1437">
        <v>59.18</v>
      </c>
      <c r="H1437">
        <v>53.52</v>
      </c>
      <c r="I1437">
        <v>65.14</v>
      </c>
    </row>
    <row r="1438" spans="1:9" x14ac:dyDescent="0.3">
      <c r="A1438" s="122" t="s">
        <v>3716</v>
      </c>
      <c r="B1438" t="s">
        <v>10156</v>
      </c>
      <c r="C1438">
        <v>508932.86</v>
      </c>
      <c r="D1438">
        <v>73.3</v>
      </c>
      <c r="E1438" t="s">
        <v>1522</v>
      </c>
      <c r="F1438" t="s">
        <v>5574</v>
      </c>
      <c r="G1438">
        <v>11.17</v>
      </c>
      <c r="H1438">
        <v>11.29</v>
      </c>
      <c r="I1438">
        <v>20.55</v>
      </c>
    </row>
    <row r="1439" spans="1:9" x14ac:dyDescent="0.3">
      <c r="A1439" s="122" t="s">
        <v>3413</v>
      </c>
      <c r="B1439" t="s">
        <v>10157</v>
      </c>
      <c r="C1439">
        <v>4781137.25</v>
      </c>
      <c r="D1439">
        <v>513</v>
      </c>
      <c r="E1439" t="s">
        <v>1511</v>
      </c>
      <c r="F1439" t="s">
        <v>8680</v>
      </c>
      <c r="G1439">
        <v>52.18</v>
      </c>
      <c r="H1439">
        <v>48.99</v>
      </c>
      <c r="I1439">
        <v>50.86</v>
      </c>
    </row>
    <row r="1440" spans="1:9" x14ac:dyDescent="0.3">
      <c r="A1440" s="122" t="s">
        <v>5088</v>
      </c>
      <c r="B1440" t="s">
        <v>10158</v>
      </c>
      <c r="C1440">
        <v>780000</v>
      </c>
      <c r="D1440">
        <v>321.5</v>
      </c>
      <c r="E1440" t="s">
        <v>1514</v>
      </c>
      <c r="F1440" t="s">
        <v>5575</v>
      </c>
      <c r="G1440">
        <v>22.44</v>
      </c>
      <c r="H1440">
        <v>23.7</v>
      </c>
      <c r="I1440">
        <v>29.9</v>
      </c>
    </row>
    <row r="1441" spans="1:9" x14ac:dyDescent="0.3">
      <c r="A1441" s="122" t="s">
        <v>3717</v>
      </c>
      <c r="B1441" t="s">
        <v>10159</v>
      </c>
      <c r="C1441">
        <v>897036.2</v>
      </c>
      <c r="D1441">
        <v>44.5</v>
      </c>
      <c r="E1441" t="s">
        <v>1514</v>
      </c>
      <c r="F1441" t="s">
        <v>5576</v>
      </c>
      <c r="G1441">
        <v>54.37</v>
      </c>
      <c r="H1441">
        <v>48.5</v>
      </c>
      <c r="I1441">
        <v>47.21</v>
      </c>
    </row>
    <row r="1442" spans="1:9" x14ac:dyDescent="0.3">
      <c r="A1442" s="122" t="s">
        <v>3498</v>
      </c>
      <c r="B1442" t="s">
        <v>10160</v>
      </c>
      <c r="C1442">
        <v>315596.90000000002</v>
      </c>
      <c r="D1442">
        <v>41.1</v>
      </c>
      <c r="E1442" t="s">
        <v>1511</v>
      </c>
      <c r="F1442" t="s">
        <v>5577</v>
      </c>
      <c r="G1442">
        <v>35.909999999999997</v>
      </c>
      <c r="H1442">
        <v>31.63</v>
      </c>
      <c r="I1442">
        <v>39.03</v>
      </c>
    </row>
    <row r="1443" spans="1:9" x14ac:dyDescent="0.3">
      <c r="A1443" s="122" t="s">
        <v>3414</v>
      </c>
      <c r="B1443" t="s">
        <v>10161</v>
      </c>
      <c r="C1443">
        <v>475027.55</v>
      </c>
      <c r="D1443">
        <v>28.95</v>
      </c>
      <c r="E1443" t="s">
        <v>1514</v>
      </c>
      <c r="F1443" t="s">
        <v>5578</v>
      </c>
      <c r="G1443">
        <v>18.170000000000002</v>
      </c>
      <c r="H1443">
        <v>24.96</v>
      </c>
      <c r="I1443">
        <v>35.68</v>
      </c>
    </row>
    <row r="1444" spans="1:9" x14ac:dyDescent="0.3">
      <c r="A1444" s="122" t="s">
        <v>8778</v>
      </c>
      <c r="B1444" t="s">
        <v>10162</v>
      </c>
      <c r="C1444">
        <v>471648.92</v>
      </c>
      <c r="D1444">
        <v>92.2</v>
      </c>
      <c r="E1444" t="s">
        <v>1523</v>
      </c>
      <c r="F1444" t="s">
        <v>10642</v>
      </c>
      <c r="G1444">
        <v>41.96</v>
      </c>
    </row>
    <row r="1445" spans="1:9" x14ac:dyDescent="0.3">
      <c r="A1445" s="122" t="s">
        <v>3718</v>
      </c>
      <c r="B1445" t="s">
        <v>10163</v>
      </c>
      <c r="C1445">
        <v>922448.93</v>
      </c>
      <c r="D1445">
        <v>103</v>
      </c>
      <c r="E1445" t="s">
        <v>1514</v>
      </c>
      <c r="F1445" t="s">
        <v>5579</v>
      </c>
      <c r="G1445">
        <v>60.36</v>
      </c>
      <c r="H1445">
        <v>74.319999999999993</v>
      </c>
      <c r="I1445">
        <v>66.17</v>
      </c>
    </row>
    <row r="1446" spans="1:9" x14ac:dyDescent="0.3">
      <c r="A1446" s="122" t="s">
        <v>1290</v>
      </c>
      <c r="B1446" t="s">
        <v>10164</v>
      </c>
      <c r="C1446">
        <v>726000</v>
      </c>
      <c r="D1446">
        <v>45.9</v>
      </c>
      <c r="E1446" t="s">
        <v>1504</v>
      </c>
      <c r="F1446" t="s">
        <v>8681</v>
      </c>
      <c r="G1446">
        <v>25.82</v>
      </c>
      <c r="H1446">
        <v>24.84</v>
      </c>
      <c r="I1446">
        <v>33.880000000000003</v>
      </c>
    </row>
    <row r="1447" spans="1:9" x14ac:dyDescent="0.3">
      <c r="A1447" s="122" t="s">
        <v>1291</v>
      </c>
      <c r="B1447" t="s">
        <v>10165</v>
      </c>
      <c r="C1447">
        <v>95259596.519999996</v>
      </c>
      <c r="D1447">
        <v>45.25</v>
      </c>
      <c r="E1447" t="s">
        <v>1527</v>
      </c>
      <c r="F1447" t="s">
        <v>8372</v>
      </c>
      <c r="G1447">
        <v>42.05</v>
      </c>
      <c r="H1447">
        <v>39.65</v>
      </c>
      <c r="I1447">
        <v>43.82</v>
      </c>
    </row>
    <row r="1448" spans="1:9" x14ac:dyDescent="0.3">
      <c r="A1448" s="122" t="s">
        <v>1292</v>
      </c>
      <c r="B1448" t="s">
        <v>10166</v>
      </c>
      <c r="C1448">
        <v>823608.26</v>
      </c>
      <c r="D1448">
        <v>15.45</v>
      </c>
      <c r="E1448" t="s">
        <v>1509</v>
      </c>
      <c r="F1448" t="s">
        <v>7518</v>
      </c>
      <c r="G1448">
        <v>13.27</v>
      </c>
      <c r="H1448">
        <v>17.43</v>
      </c>
      <c r="I1448">
        <v>28.15</v>
      </c>
    </row>
    <row r="1449" spans="1:9" x14ac:dyDescent="0.3">
      <c r="A1449" s="122" t="s">
        <v>1293</v>
      </c>
      <c r="B1449" t="s">
        <v>10167</v>
      </c>
      <c r="C1449">
        <v>865388.64</v>
      </c>
      <c r="D1449">
        <v>24.75</v>
      </c>
      <c r="E1449" t="s">
        <v>3557</v>
      </c>
      <c r="F1449" t="s">
        <v>5580</v>
      </c>
      <c r="G1449">
        <v>11.41</v>
      </c>
      <c r="H1449">
        <v>13.52</v>
      </c>
      <c r="I1449">
        <v>20.29</v>
      </c>
    </row>
    <row r="1450" spans="1:9" x14ac:dyDescent="0.3">
      <c r="A1450" s="122" t="s">
        <v>1294</v>
      </c>
      <c r="B1450" t="s">
        <v>10168</v>
      </c>
      <c r="C1450">
        <v>1965433.26</v>
      </c>
      <c r="D1450">
        <v>31.75</v>
      </c>
      <c r="E1450" t="s">
        <v>1506</v>
      </c>
      <c r="F1450" t="s">
        <v>5581</v>
      </c>
      <c r="G1450">
        <v>17.510000000000002</v>
      </c>
      <c r="H1450">
        <v>21.18</v>
      </c>
      <c r="I1450">
        <v>29.61</v>
      </c>
    </row>
    <row r="1451" spans="1:9" x14ac:dyDescent="0.3">
      <c r="A1451" s="122" t="s">
        <v>3499</v>
      </c>
      <c r="B1451" t="s">
        <v>10169</v>
      </c>
      <c r="C1451">
        <v>327890.21999999997</v>
      </c>
      <c r="D1451">
        <v>1860</v>
      </c>
      <c r="E1451" t="s">
        <v>1511</v>
      </c>
      <c r="F1451" t="s">
        <v>8541</v>
      </c>
      <c r="G1451">
        <v>65.709999999999994</v>
      </c>
      <c r="H1451">
        <v>59.62</v>
      </c>
      <c r="I1451">
        <v>60.55</v>
      </c>
    </row>
    <row r="1452" spans="1:9" x14ac:dyDescent="0.3">
      <c r="A1452" s="122" t="s">
        <v>3500</v>
      </c>
      <c r="B1452" t="s">
        <v>10170</v>
      </c>
      <c r="C1452">
        <v>252600</v>
      </c>
      <c r="D1452">
        <v>20.75</v>
      </c>
      <c r="E1452" t="s">
        <v>1517</v>
      </c>
      <c r="F1452" t="s">
        <v>5582</v>
      </c>
      <c r="G1452">
        <v>24.08</v>
      </c>
      <c r="H1452">
        <v>28.39</v>
      </c>
      <c r="I1452">
        <v>33.18</v>
      </c>
    </row>
    <row r="1453" spans="1:9" x14ac:dyDescent="0.3">
      <c r="A1453" s="122" t="s">
        <v>5089</v>
      </c>
      <c r="B1453" t="s">
        <v>10171</v>
      </c>
      <c r="C1453">
        <v>360491.82</v>
      </c>
      <c r="D1453">
        <v>2630</v>
      </c>
      <c r="E1453" t="s">
        <v>1511</v>
      </c>
      <c r="F1453" t="s">
        <v>5583</v>
      </c>
      <c r="G1453">
        <v>67.02</v>
      </c>
      <c r="H1453">
        <v>60.22</v>
      </c>
      <c r="I1453">
        <v>66.569999999999993</v>
      </c>
    </row>
    <row r="1454" spans="1:9" x14ac:dyDescent="0.3">
      <c r="A1454" s="122" t="s">
        <v>4292</v>
      </c>
      <c r="B1454" t="s">
        <v>10172</v>
      </c>
      <c r="C1454">
        <v>563369.35</v>
      </c>
      <c r="D1454">
        <v>64.2</v>
      </c>
      <c r="E1454" t="s">
        <v>1525</v>
      </c>
      <c r="F1454" t="s">
        <v>6167</v>
      </c>
      <c r="G1454">
        <v>10.82</v>
      </c>
      <c r="H1454">
        <v>24.04</v>
      </c>
      <c r="I1454">
        <v>29.9</v>
      </c>
    </row>
    <row r="1455" spans="1:9" x14ac:dyDescent="0.3">
      <c r="A1455" s="122" t="s">
        <v>6572</v>
      </c>
      <c r="B1455" t="s">
        <v>10173</v>
      </c>
      <c r="C1455">
        <v>305790.53000000003</v>
      </c>
      <c r="D1455">
        <v>62</v>
      </c>
      <c r="E1455" t="s">
        <v>1523</v>
      </c>
      <c r="F1455" t="s">
        <v>6618</v>
      </c>
      <c r="G1455">
        <v>34.549999999999997</v>
      </c>
      <c r="H1455">
        <v>47.28</v>
      </c>
      <c r="I1455">
        <v>55.11</v>
      </c>
    </row>
    <row r="1456" spans="1:9" x14ac:dyDescent="0.3">
      <c r="A1456" s="122" t="s">
        <v>3524</v>
      </c>
      <c r="B1456" t="s">
        <v>10174</v>
      </c>
      <c r="C1456">
        <v>450476.25</v>
      </c>
      <c r="D1456">
        <v>120.5</v>
      </c>
      <c r="E1456" t="s">
        <v>1514</v>
      </c>
      <c r="F1456" t="s">
        <v>7249</v>
      </c>
      <c r="G1456">
        <v>17.04</v>
      </c>
      <c r="H1456">
        <v>17.100000000000001</v>
      </c>
      <c r="I1456">
        <v>22.91</v>
      </c>
    </row>
    <row r="1457" spans="1:9" x14ac:dyDescent="0.3">
      <c r="A1457" s="122" t="s">
        <v>3501</v>
      </c>
      <c r="B1457" t="s">
        <v>10175</v>
      </c>
      <c r="C1457">
        <v>1290473.8400000001</v>
      </c>
      <c r="D1457">
        <v>81</v>
      </c>
      <c r="E1457" t="s">
        <v>1511</v>
      </c>
      <c r="F1457" t="s">
        <v>5584</v>
      </c>
      <c r="G1457">
        <v>29.92</v>
      </c>
      <c r="H1457">
        <v>24.7</v>
      </c>
      <c r="I1457">
        <v>32.04</v>
      </c>
    </row>
    <row r="1458" spans="1:9" x14ac:dyDescent="0.3">
      <c r="A1458" s="122" t="s">
        <v>6715</v>
      </c>
      <c r="B1458" t="s">
        <v>10176</v>
      </c>
      <c r="C1458">
        <v>1675055.54</v>
      </c>
      <c r="D1458">
        <v>497</v>
      </c>
      <c r="E1458" t="s">
        <v>1511</v>
      </c>
      <c r="F1458" t="s">
        <v>6728</v>
      </c>
      <c r="G1458">
        <v>26.67</v>
      </c>
      <c r="H1458">
        <v>31.4</v>
      </c>
      <c r="I1458">
        <v>39.58</v>
      </c>
    </row>
    <row r="1459" spans="1:9" x14ac:dyDescent="0.3">
      <c r="A1459" s="122" t="s">
        <v>5090</v>
      </c>
      <c r="B1459" t="s">
        <v>10177</v>
      </c>
      <c r="C1459">
        <v>254585.5</v>
      </c>
      <c r="D1459">
        <v>81.7</v>
      </c>
      <c r="E1459" t="s">
        <v>1514</v>
      </c>
      <c r="F1459" t="s">
        <v>5585</v>
      </c>
      <c r="G1459">
        <v>12.23</v>
      </c>
      <c r="H1459">
        <v>19.510000000000002</v>
      </c>
      <c r="I1459">
        <v>25.91</v>
      </c>
    </row>
    <row r="1460" spans="1:9" x14ac:dyDescent="0.3">
      <c r="A1460" s="122" t="s">
        <v>3984</v>
      </c>
      <c r="B1460" t="s">
        <v>10178</v>
      </c>
      <c r="C1460">
        <v>337500</v>
      </c>
      <c r="D1460">
        <v>60.5</v>
      </c>
      <c r="E1460" t="s">
        <v>1522</v>
      </c>
      <c r="F1460" t="s">
        <v>5586</v>
      </c>
      <c r="G1460">
        <v>48.77</v>
      </c>
      <c r="H1460">
        <v>51.17</v>
      </c>
      <c r="I1460">
        <v>55.27</v>
      </c>
    </row>
    <row r="1461" spans="1:9" x14ac:dyDescent="0.3">
      <c r="A1461" s="122" t="s">
        <v>3525</v>
      </c>
      <c r="B1461" t="s">
        <v>10179</v>
      </c>
      <c r="C1461">
        <v>813009.22499999998</v>
      </c>
      <c r="D1461">
        <v>380</v>
      </c>
      <c r="E1461" t="s">
        <v>1511</v>
      </c>
      <c r="F1461" t="s">
        <v>5587</v>
      </c>
      <c r="G1461">
        <v>56.45</v>
      </c>
      <c r="H1461">
        <v>51.67</v>
      </c>
      <c r="I1461">
        <v>53.26</v>
      </c>
    </row>
    <row r="1462" spans="1:9" x14ac:dyDescent="0.3">
      <c r="A1462" s="122" t="s">
        <v>3719</v>
      </c>
      <c r="B1462" t="s">
        <v>10180</v>
      </c>
      <c r="C1462">
        <v>374451.47</v>
      </c>
      <c r="D1462">
        <v>57.3</v>
      </c>
      <c r="E1462" t="s">
        <v>1511</v>
      </c>
      <c r="F1462" t="s">
        <v>5588</v>
      </c>
      <c r="G1462">
        <v>28.83</v>
      </c>
      <c r="H1462">
        <v>37.64</v>
      </c>
      <c r="I1462">
        <v>40.97</v>
      </c>
    </row>
    <row r="1463" spans="1:9" x14ac:dyDescent="0.3">
      <c r="A1463" s="122" t="s">
        <v>3720</v>
      </c>
      <c r="B1463" t="s">
        <v>10181</v>
      </c>
      <c r="C1463">
        <v>506509.11</v>
      </c>
      <c r="D1463">
        <v>268</v>
      </c>
      <c r="E1463" t="s">
        <v>1511</v>
      </c>
      <c r="F1463" t="s">
        <v>5589</v>
      </c>
      <c r="G1463">
        <v>34.24</v>
      </c>
      <c r="H1463">
        <v>40.159999999999997</v>
      </c>
      <c r="I1463">
        <v>48.08</v>
      </c>
    </row>
    <row r="1464" spans="1:9" x14ac:dyDescent="0.3">
      <c r="A1464" s="122" t="s">
        <v>7264</v>
      </c>
      <c r="B1464" t="s">
        <v>10182</v>
      </c>
      <c r="C1464">
        <v>1028000</v>
      </c>
      <c r="D1464">
        <v>105</v>
      </c>
      <c r="E1464" t="s">
        <v>1514</v>
      </c>
      <c r="F1464" t="s">
        <v>7296</v>
      </c>
      <c r="G1464">
        <v>49.65</v>
      </c>
      <c r="H1464">
        <v>36.729999999999997</v>
      </c>
      <c r="I1464">
        <v>34.729999999999997</v>
      </c>
    </row>
    <row r="1465" spans="1:9" x14ac:dyDescent="0.3">
      <c r="A1465" s="122" t="s">
        <v>3721</v>
      </c>
      <c r="B1465" t="s">
        <v>10183</v>
      </c>
      <c r="C1465">
        <v>1688168.25</v>
      </c>
      <c r="D1465">
        <v>227.5</v>
      </c>
      <c r="E1465" t="s">
        <v>1514</v>
      </c>
      <c r="F1465" t="s">
        <v>5270</v>
      </c>
      <c r="G1465">
        <v>68.849999999999994</v>
      </c>
      <c r="H1465">
        <v>58.54</v>
      </c>
      <c r="I1465">
        <v>62.4</v>
      </c>
    </row>
    <row r="1466" spans="1:9" x14ac:dyDescent="0.3">
      <c r="A1466" s="122" t="s">
        <v>3722</v>
      </c>
      <c r="B1466" t="s">
        <v>10184</v>
      </c>
      <c r="C1466">
        <v>380730</v>
      </c>
      <c r="D1466">
        <v>73.3</v>
      </c>
      <c r="E1466" t="s">
        <v>1507</v>
      </c>
      <c r="F1466" t="s">
        <v>5590</v>
      </c>
      <c r="G1466">
        <v>22.26</v>
      </c>
      <c r="H1466">
        <v>25.4</v>
      </c>
      <c r="I1466">
        <v>36.53</v>
      </c>
    </row>
    <row r="1467" spans="1:9" x14ac:dyDescent="0.3">
      <c r="A1467" s="122" t="s">
        <v>3985</v>
      </c>
      <c r="B1467" t="s">
        <v>10185</v>
      </c>
      <c r="C1467">
        <v>2648163.67</v>
      </c>
      <c r="D1467">
        <v>58</v>
      </c>
      <c r="E1467" t="s">
        <v>1514</v>
      </c>
      <c r="F1467" t="s">
        <v>7217</v>
      </c>
      <c r="G1467">
        <v>41.35</v>
      </c>
      <c r="H1467">
        <v>40.26</v>
      </c>
      <c r="I1467">
        <v>48.09</v>
      </c>
    </row>
    <row r="1468" spans="1:9" x14ac:dyDescent="0.3">
      <c r="A1468" s="122" t="s">
        <v>3723</v>
      </c>
      <c r="B1468" t="s">
        <v>10186</v>
      </c>
      <c r="C1468">
        <v>420006.3</v>
      </c>
      <c r="D1468">
        <v>47.9</v>
      </c>
      <c r="E1468" t="s">
        <v>1529</v>
      </c>
      <c r="F1468" t="s">
        <v>5591</v>
      </c>
      <c r="G1468">
        <v>27.46</v>
      </c>
      <c r="H1468">
        <v>29.7</v>
      </c>
      <c r="I1468">
        <v>37.72</v>
      </c>
    </row>
    <row r="1469" spans="1:9" x14ac:dyDescent="0.3">
      <c r="A1469" s="122" t="s">
        <v>6573</v>
      </c>
      <c r="B1469" t="s">
        <v>10187</v>
      </c>
      <c r="C1469">
        <v>668484.49</v>
      </c>
      <c r="D1469">
        <v>69.599999999999994</v>
      </c>
      <c r="E1469" t="s">
        <v>1522</v>
      </c>
      <c r="F1469" t="s">
        <v>6619</v>
      </c>
      <c r="G1469">
        <v>34.07</v>
      </c>
      <c r="H1469">
        <v>33.96</v>
      </c>
      <c r="I1469">
        <v>45.43</v>
      </c>
    </row>
    <row r="1470" spans="1:9" x14ac:dyDescent="0.3">
      <c r="A1470" s="122" t="s">
        <v>3986</v>
      </c>
      <c r="B1470" t="s">
        <v>10188</v>
      </c>
      <c r="C1470">
        <v>3287490.5</v>
      </c>
      <c r="D1470">
        <v>35.799999999999997</v>
      </c>
      <c r="E1470" t="s">
        <v>1514</v>
      </c>
      <c r="F1470" t="s">
        <v>5592</v>
      </c>
      <c r="G1470">
        <v>21.79</v>
      </c>
      <c r="H1470">
        <v>32.659999999999997</v>
      </c>
      <c r="I1470">
        <v>47.96</v>
      </c>
    </row>
    <row r="1471" spans="1:9" x14ac:dyDescent="0.3">
      <c r="A1471" s="122" t="s">
        <v>3724</v>
      </c>
      <c r="B1471" t="s">
        <v>10189</v>
      </c>
      <c r="C1471">
        <v>380195.48</v>
      </c>
      <c r="D1471">
        <v>39</v>
      </c>
      <c r="E1471" t="s">
        <v>1511</v>
      </c>
      <c r="F1471" t="s">
        <v>5593</v>
      </c>
      <c r="G1471">
        <v>35.36</v>
      </c>
      <c r="H1471">
        <v>30.6</v>
      </c>
      <c r="I1471">
        <v>33.58</v>
      </c>
    </row>
    <row r="1472" spans="1:9" x14ac:dyDescent="0.3">
      <c r="A1472" s="122" t="s">
        <v>6574</v>
      </c>
      <c r="B1472" t="s">
        <v>10190</v>
      </c>
      <c r="C1472">
        <v>7704730.2199999997</v>
      </c>
      <c r="D1472">
        <v>35.6</v>
      </c>
      <c r="E1472" t="s">
        <v>1514</v>
      </c>
      <c r="F1472" t="s">
        <v>6620</v>
      </c>
      <c r="G1472">
        <v>38.659999999999997</v>
      </c>
      <c r="H1472">
        <v>44.78</v>
      </c>
      <c r="I1472">
        <v>51.99</v>
      </c>
    </row>
    <row r="1473" spans="1:9" x14ac:dyDescent="0.3">
      <c r="A1473" s="122" t="s">
        <v>3725</v>
      </c>
      <c r="B1473" t="s">
        <v>10191</v>
      </c>
      <c r="C1473">
        <v>830000</v>
      </c>
      <c r="D1473">
        <v>25.65</v>
      </c>
      <c r="E1473" t="s">
        <v>1511</v>
      </c>
      <c r="F1473" t="s">
        <v>5594</v>
      </c>
      <c r="G1473">
        <v>39.67</v>
      </c>
      <c r="H1473">
        <v>36.909999999999997</v>
      </c>
      <c r="I1473">
        <v>45.57</v>
      </c>
    </row>
    <row r="1474" spans="1:9" x14ac:dyDescent="0.3">
      <c r="A1474" s="122" t="s">
        <v>3987</v>
      </c>
      <c r="B1474" t="s">
        <v>10192</v>
      </c>
      <c r="C1474">
        <v>287500</v>
      </c>
      <c r="D1474">
        <v>69.8</v>
      </c>
      <c r="E1474" t="s">
        <v>1523</v>
      </c>
      <c r="F1474" t="s">
        <v>5595</v>
      </c>
      <c r="G1474">
        <v>28.12</v>
      </c>
      <c r="H1474">
        <v>26.24</v>
      </c>
      <c r="I1474">
        <v>34.89</v>
      </c>
    </row>
    <row r="1475" spans="1:9" x14ac:dyDescent="0.3">
      <c r="A1475" s="122" t="s">
        <v>4293</v>
      </c>
      <c r="B1475" t="s">
        <v>10193</v>
      </c>
      <c r="C1475">
        <v>937888.75</v>
      </c>
      <c r="D1475">
        <v>40.950000000000003</v>
      </c>
      <c r="E1475" t="s">
        <v>1517</v>
      </c>
      <c r="F1475" t="s">
        <v>7635</v>
      </c>
      <c r="G1475">
        <v>41.58</v>
      </c>
      <c r="H1475">
        <v>47.56</v>
      </c>
      <c r="I1475">
        <v>56.85</v>
      </c>
    </row>
    <row r="1476" spans="1:9" x14ac:dyDescent="0.3">
      <c r="A1476" s="122" t="s">
        <v>3726</v>
      </c>
      <c r="B1476" t="s">
        <v>10194</v>
      </c>
      <c r="C1476">
        <v>258747.15</v>
      </c>
      <c r="D1476">
        <v>43.05</v>
      </c>
      <c r="E1476" t="s">
        <v>1523</v>
      </c>
      <c r="F1476" t="s">
        <v>5596</v>
      </c>
      <c r="G1476">
        <v>53.93</v>
      </c>
      <c r="H1476">
        <v>65.86</v>
      </c>
      <c r="I1476">
        <v>64.02</v>
      </c>
    </row>
    <row r="1477" spans="1:9" x14ac:dyDescent="0.3">
      <c r="A1477" s="122" t="s">
        <v>3988</v>
      </c>
      <c r="B1477" t="s">
        <v>10195</v>
      </c>
      <c r="C1477">
        <v>779583.7</v>
      </c>
      <c r="D1477">
        <v>380.5</v>
      </c>
      <c r="E1477" t="s">
        <v>1522</v>
      </c>
      <c r="F1477" t="s">
        <v>10643</v>
      </c>
      <c r="G1477">
        <v>25.29</v>
      </c>
      <c r="H1477">
        <v>23.33</v>
      </c>
      <c r="I1477">
        <v>30.25</v>
      </c>
    </row>
    <row r="1478" spans="1:9" x14ac:dyDescent="0.3">
      <c r="A1478" s="122" t="s">
        <v>3727</v>
      </c>
      <c r="B1478" t="s">
        <v>10196</v>
      </c>
      <c r="C1478">
        <v>308290</v>
      </c>
      <c r="D1478">
        <v>112.5</v>
      </c>
      <c r="E1478" t="s">
        <v>1511</v>
      </c>
      <c r="F1478" t="s">
        <v>5597</v>
      </c>
      <c r="G1478">
        <v>36.78</v>
      </c>
      <c r="H1478">
        <v>43.62</v>
      </c>
      <c r="I1478">
        <v>51.06</v>
      </c>
    </row>
    <row r="1479" spans="1:9" x14ac:dyDescent="0.3">
      <c r="A1479" s="122" t="s">
        <v>3728</v>
      </c>
      <c r="B1479" t="s">
        <v>10197</v>
      </c>
      <c r="C1479">
        <v>390147.45</v>
      </c>
      <c r="D1479">
        <v>119.5</v>
      </c>
      <c r="E1479" t="s">
        <v>1514</v>
      </c>
      <c r="F1479" t="s">
        <v>5598</v>
      </c>
      <c r="G1479">
        <v>48.29</v>
      </c>
      <c r="H1479">
        <v>41.26</v>
      </c>
      <c r="I1479">
        <v>45.17</v>
      </c>
    </row>
    <row r="1480" spans="1:9" x14ac:dyDescent="0.3">
      <c r="A1480" s="122" t="s">
        <v>3989</v>
      </c>
      <c r="B1480" t="s">
        <v>10198</v>
      </c>
      <c r="C1480">
        <v>371191.7</v>
      </c>
      <c r="D1480">
        <v>42.3</v>
      </c>
      <c r="E1480" t="s">
        <v>1515</v>
      </c>
      <c r="F1480" t="s">
        <v>5599</v>
      </c>
      <c r="G1480">
        <v>41.54</v>
      </c>
      <c r="H1480">
        <v>34.71</v>
      </c>
      <c r="I1480">
        <v>42.53</v>
      </c>
    </row>
    <row r="1481" spans="1:9" x14ac:dyDescent="0.3">
      <c r="A1481" s="122" t="s">
        <v>3990</v>
      </c>
      <c r="B1481" t="s">
        <v>10199</v>
      </c>
      <c r="C1481">
        <v>804993.45</v>
      </c>
      <c r="D1481">
        <v>14.75</v>
      </c>
      <c r="E1481" t="s">
        <v>1511</v>
      </c>
      <c r="F1481" t="s">
        <v>5600</v>
      </c>
      <c r="G1481">
        <v>65.64</v>
      </c>
      <c r="H1481">
        <v>53.75</v>
      </c>
      <c r="I1481">
        <v>53.54</v>
      </c>
    </row>
    <row r="1482" spans="1:9" x14ac:dyDescent="0.3">
      <c r="A1482" s="122" t="s">
        <v>3991</v>
      </c>
      <c r="B1482" t="s">
        <v>10200</v>
      </c>
      <c r="C1482">
        <v>219900</v>
      </c>
      <c r="D1482">
        <v>72.7</v>
      </c>
      <c r="E1482" t="s">
        <v>1514</v>
      </c>
      <c r="F1482" t="s">
        <v>7616</v>
      </c>
      <c r="G1482">
        <v>54.47</v>
      </c>
      <c r="H1482">
        <v>67.25</v>
      </c>
      <c r="I1482">
        <v>57.68</v>
      </c>
    </row>
    <row r="1483" spans="1:9" x14ac:dyDescent="0.3">
      <c r="A1483" s="122" t="s">
        <v>4294</v>
      </c>
      <c r="B1483" t="s">
        <v>10201</v>
      </c>
      <c r="C1483">
        <v>1548576.66</v>
      </c>
      <c r="D1483">
        <v>78.8</v>
      </c>
      <c r="E1483" t="s">
        <v>1514</v>
      </c>
      <c r="F1483" t="s">
        <v>8682</v>
      </c>
      <c r="G1483">
        <v>27.95</v>
      </c>
      <c r="H1483">
        <v>27.93</v>
      </c>
      <c r="I1483">
        <v>33.79</v>
      </c>
    </row>
    <row r="1484" spans="1:9" x14ac:dyDescent="0.3">
      <c r="A1484" s="122" t="s">
        <v>3729</v>
      </c>
      <c r="B1484" t="s">
        <v>10202</v>
      </c>
      <c r="C1484">
        <v>600601.44999999995</v>
      </c>
      <c r="D1484">
        <v>70.8</v>
      </c>
      <c r="E1484" t="s">
        <v>1515</v>
      </c>
      <c r="F1484" t="s">
        <v>5601</v>
      </c>
      <c r="G1484">
        <v>18.84</v>
      </c>
      <c r="H1484">
        <v>19.04</v>
      </c>
      <c r="I1484">
        <v>38.53</v>
      </c>
    </row>
    <row r="1485" spans="1:9" x14ac:dyDescent="0.3">
      <c r="A1485" s="122" t="s">
        <v>4295</v>
      </c>
      <c r="B1485" t="s">
        <v>10203</v>
      </c>
      <c r="C1485">
        <v>719419.01</v>
      </c>
      <c r="D1485">
        <v>20.65</v>
      </c>
      <c r="E1485" t="s">
        <v>3557</v>
      </c>
      <c r="F1485" t="s">
        <v>5602</v>
      </c>
      <c r="G1485">
        <v>36.83</v>
      </c>
      <c r="H1485">
        <v>28.35</v>
      </c>
      <c r="I1485">
        <v>32.06</v>
      </c>
    </row>
    <row r="1486" spans="1:9" x14ac:dyDescent="0.3">
      <c r="A1486" s="122" t="s">
        <v>3992</v>
      </c>
      <c r="B1486" t="s">
        <v>10204</v>
      </c>
      <c r="C1486">
        <v>1694512.21</v>
      </c>
      <c r="D1486">
        <v>133.5</v>
      </c>
      <c r="E1486" t="s">
        <v>1515</v>
      </c>
      <c r="F1486" t="s">
        <v>5603</v>
      </c>
      <c r="G1486">
        <v>37.06</v>
      </c>
      <c r="H1486">
        <v>34.75</v>
      </c>
      <c r="I1486">
        <v>41.92</v>
      </c>
    </row>
    <row r="1487" spans="1:9" x14ac:dyDescent="0.3">
      <c r="A1487" s="122" t="s">
        <v>3993</v>
      </c>
      <c r="B1487" t="s">
        <v>10205</v>
      </c>
      <c r="C1487">
        <v>1112708.8700000001</v>
      </c>
      <c r="D1487">
        <v>110.5</v>
      </c>
      <c r="E1487" t="s">
        <v>6447</v>
      </c>
      <c r="F1487" t="s">
        <v>5604</v>
      </c>
      <c r="G1487">
        <v>11.09</v>
      </c>
      <c r="H1487">
        <v>15.29</v>
      </c>
      <c r="I1487">
        <v>24.97</v>
      </c>
    </row>
    <row r="1488" spans="1:9" x14ac:dyDescent="0.3">
      <c r="A1488" s="122" t="s">
        <v>3994</v>
      </c>
      <c r="B1488" t="s">
        <v>10206</v>
      </c>
      <c r="C1488">
        <v>1061741.4099999999</v>
      </c>
      <c r="D1488">
        <v>33.75</v>
      </c>
      <c r="E1488" t="s">
        <v>1520</v>
      </c>
      <c r="F1488" t="s">
        <v>5605</v>
      </c>
      <c r="G1488">
        <v>37.08</v>
      </c>
      <c r="H1488">
        <v>30.49</v>
      </c>
      <c r="I1488">
        <v>36.24</v>
      </c>
    </row>
    <row r="1489" spans="1:9" x14ac:dyDescent="0.3">
      <c r="A1489" s="122" t="s">
        <v>6575</v>
      </c>
      <c r="B1489" t="s">
        <v>10207</v>
      </c>
      <c r="C1489">
        <v>659377.5</v>
      </c>
      <c r="D1489">
        <v>273</v>
      </c>
      <c r="E1489" t="s">
        <v>1507</v>
      </c>
      <c r="F1489" t="s">
        <v>6621</v>
      </c>
      <c r="G1489">
        <v>65.2</v>
      </c>
      <c r="H1489">
        <v>62.04</v>
      </c>
      <c r="I1489">
        <v>62.77</v>
      </c>
    </row>
    <row r="1490" spans="1:9" x14ac:dyDescent="0.3">
      <c r="A1490" s="122" t="s">
        <v>6576</v>
      </c>
      <c r="B1490" t="s">
        <v>10208</v>
      </c>
      <c r="C1490">
        <v>721335.87</v>
      </c>
      <c r="D1490">
        <v>96.3</v>
      </c>
      <c r="E1490" t="s">
        <v>1504</v>
      </c>
      <c r="F1490" t="s">
        <v>6504</v>
      </c>
      <c r="G1490">
        <v>38.04</v>
      </c>
      <c r="H1490">
        <v>39.380000000000003</v>
      </c>
      <c r="I1490">
        <v>44.69</v>
      </c>
    </row>
    <row r="1491" spans="1:9" x14ac:dyDescent="0.3">
      <c r="A1491" s="122" t="s">
        <v>5091</v>
      </c>
      <c r="B1491" t="s">
        <v>10209</v>
      </c>
      <c r="C1491">
        <v>347008.25</v>
      </c>
      <c r="D1491">
        <v>28.3</v>
      </c>
      <c r="E1491" t="s">
        <v>1522</v>
      </c>
      <c r="F1491" t="s">
        <v>5606</v>
      </c>
      <c r="G1491">
        <v>21.13</v>
      </c>
      <c r="H1491">
        <v>32.96</v>
      </c>
      <c r="I1491">
        <v>43.6</v>
      </c>
    </row>
    <row r="1492" spans="1:9" x14ac:dyDescent="0.3">
      <c r="A1492" s="122" t="s">
        <v>4296</v>
      </c>
      <c r="B1492" t="s">
        <v>10210</v>
      </c>
      <c r="C1492">
        <v>3061895.76</v>
      </c>
      <c r="D1492">
        <v>66.099999999999994</v>
      </c>
      <c r="E1492" t="s">
        <v>1514</v>
      </c>
      <c r="F1492" t="s">
        <v>5607</v>
      </c>
      <c r="G1492">
        <v>32.04</v>
      </c>
      <c r="H1492">
        <v>33.4</v>
      </c>
      <c r="I1492">
        <v>39.700000000000003</v>
      </c>
    </row>
    <row r="1493" spans="1:9" x14ac:dyDescent="0.3">
      <c r="A1493" s="122" t="s">
        <v>4297</v>
      </c>
      <c r="B1493" t="s">
        <v>10211</v>
      </c>
      <c r="C1493">
        <v>217632.5</v>
      </c>
      <c r="D1493">
        <v>76.900000000000006</v>
      </c>
      <c r="E1493" t="s">
        <v>1525</v>
      </c>
      <c r="F1493" t="s">
        <v>5608</v>
      </c>
      <c r="G1493">
        <v>19.649999999999999</v>
      </c>
      <c r="H1493">
        <v>24.23</v>
      </c>
      <c r="I1493">
        <v>29.39</v>
      </c>
    </row>
    <row r="1494" spans="1:9" x14ac:dyDescent="0.3">
      <c r="A1494" s="122" t="s">
        <v>3995</v>
      </c>
      <c r="B1494" t="s">
        <v>10212</v>
      </c>
      <c r="C1494">
        <v>411224.65</v>
      </c>
      <c r="D1494">
        <v>79.599999999999994</v>
      </c>
      <c r="E1494" t="s">
        <v>1515</v>
      </c>
      <c r="F1494" t="s">
        <v>5609</v>
      </c>
      <c r="G1494">
        <v>52.52</v>
      </c>
      <c r="H1494">
        <v>57.35</v>
      </c>
      <c r="I1494">
        <v>55.04</v>
      </c>
    </row>
    <row r="1495" spans="1:9" x14ac:dyDescent="0.3">
      <c r="A1495" s="122" t="s">
        <v>5092</v>
      </c>
      <c r="B1495" t="s">
        <v>10213</v>
      </c>
      <c r="C1495">
        <v>7231504.9299999997</v>
      </c>
      <c r="D1495">
        <v>63.6</v>
      </c>
      <c r="E1495" t="s">
        <v>1504</v>
      </c>
      <c r="F1495" t="s">
        <v>5610</v>
      </c>
      <c r="G1495">
        <v>17.670000000000002</v>
      </c>
      <c r="H1495">
        <v>20.92</v>
      </c>
      <c r="I1495">
        <v>27.42</v>
      </c>
    </row>
    <row r="1496" spans="1:9" x14ac:dyDescent="0.3">
      <c r="A1496" s="122" t="s">
        <v>3996</v>
      </c>
      <c r="B1496" t="s">
        <v>10214</v>
      </c>
      <c r="C1496">
        <v>299124.36</v>
      </c>
      <c r="D1496">
        <v>44.7</v>
      </c>
      <c r="E1496" t="s">
        <v>1525</v>
      </c>
      <c r="F1496" t="s">
        <v>6995</v>
      </c>
      <c r="G1496">
        <v>38.29</v>
      </c>
      <c r="H1496">
        <v>55.9</v>
      </c>
      <c r="I1496">
        <v>55.86</v>
      </c>
    </row>
    <row r="1497" spans="1:9" x14ac:dyDescent="0.3">
      <c r="A1497" s="122" t="s">
        <v>3997</v>
      </c>
      <c r="B1497" t="s">
        <v>10215</v>
      </c>
      <c r="C1497">
        <v>380000</v>
      </c>
      <c r="D1497">
        <v>160</v>
      </c>
      <c r="E1497" t="s">
        <v>1529</v>
      </c>
      <c r="F1497" t="s">
        <v>5611</v>
      </c>
      <c r="G1497">
        <v>41.51</v>
      </c>
      <c r="H1497">
        <v>49.51</v>
      </c>
      <c r="I1497">
        <v>47.48</v>
      </c>
    </row>
    <row r="1498" spans="1:9" x14ac:dyDescent="0.3">
      <c r="A1498" s="122" t="s">
        <v>7539</v>
      </c>
      <c r="B1498" t="s">
        <v>10216</v>
      </c>
      <c r="C1498">
        <v>300422.5</v>
      </c>
      <c r="D1498">
        <v>57.6</v>
      </c>
      <c r="E1498" t="s">
        <v>1507</v>
      </c>
      <c r="F1498" t="s">
        <v>7575</v>
      </c>
      <c r="G1498">
        <v>39.67</v>
      </c>
    </row>
    <row r="1499" spans="1:9" x14ac:dyDescent="0.3">
      <c r="A1499" s="122" t="s">
        <v>5093</v>
      </c>
      <c r="B1499" t="s">
        <v>10217</v>
      </c>
      <c r="C1499">
        <v>1028010.61</v>
      </c>
      <c r="D1499">
        <v>22.55</v>
      </c>
      <c r="E1499" t="s">
        <v>1514</v>
      </c>
      <c r="F1499" t="s">
        <v>5612</v>
      </c>
      <c r="G1499">
        <v>30.25</v>
      </c>
      <c r="H1499">
        <v>30.2</v>
      </c>
      <c r="I1499">
        <v>36.97</v>
      </c>
    </row>
    <row r="1500" spans="1:9" x14ac:dyDescent="0.3">
      <c r="A1500" s="122" t="s">
        <v>1295</v>
      </c>
      <c r="B1500" t="s">
        <v>10218</v>
      </c>
      <c r="C1500">
        <v>1672205.92</v>
      </c>
      <c r="D1500">
        <v>19.100000000000001</v>
      </c>
      <c r="E1500" t="s">
        <v>1512</v>
      </c>
      <c r="F1500" t="s">
        <v>7440</v>
      </c>
      <c r="G1500">
        <v>33.5</v>
      </c>
      <c r="H1500">
        <v>29.57</v>
      </c>
      <c r="I1500">
        <v>34.75</v>
      </c>
    </row>
    <row r="1501" spans="1:9" x14ac:dyDescent="0.3">
      <c r="A1501" s="122" t="s">
        <v>1296</v>
      </c>
      <c r="B1501" t="s">
        <v>10219</v>
      </c>
      <c r="C1501">
        <v>1658163.97</v>
      </c>
      <c r="D1501">
        <v>140.5</v>
      </c>
      <c r="E1501" t="s">
        <v>1508</v>
      </c>
      <c r="F1501" t="s">
        <v>5613</v>
      </c>
      <c r="G1501">
        <v>31.99</v>
      </c>
      <c r="H1501">
        <v>32.49</v>
      </c>
      <c r="I1501">
        <v>40.78</v>
      </c>
    </row>
    <row r="1502" spans="1:9" x14ac:dyDescent="0.3">
      <c r="A1502" s="122" t="s">
        <v>6577</v>
      </c>
      <c r="B1502" t="s">
        <v>10220</v>
      </c>
      <c r="C1502">
        <v>1103037.83</v>
      </c>
      <c r="D1502">
        <v>25.05</v>
      </c>
      <c r="E1502" t="s">
        <v>1512</v>
      </c>
      <c r="F1502" t="s">
        <v>6622</v>
      </c>
      <c r="G1502">
        <v>16.190000000000001</v>
      </c>
      <c r="H1502">
        <v>15.81</v>
      </c>
      <c r="I1502">
        <v>24.43</v>
      </c>
    </row>
    <row r="1503" spans="1:9" x14ac:dyDescent="0.3">
      <c r="A1503" s="122" t="s">
        <v>1297</v>
      </c>
      <c r="B1503" t="s">
        <v>10221</v>
      </c>
      <c r="C1503">
        <v>724562.46</v>
      </c>
      <c r="D1503">
        <v>37.15</v>
      </c>
      <c r="E1503" t="s">
        <v>1512</v>
      </c>
      <c r="F1503" t="s">
        <v>5614</v>
      </c>
      <c r="G1503">
        <v>53.56</v>
      </c>
      <c r="H1503">
        <v>48.67</v>
      </c>
      <c r="I1503">
        <v>51.88</v>
      </c>
    </row>
    <row r="1504" spans="1:9" x14ac:dyDescent="0.3">
      <c r="A1504" s="122" t="s">
        <v>4298</v>
      </c>
      <c r="B1504" t="s">
        <v>10222</v>
      </c>
      <c r="C1504">
        <v>473840.84</v>
      </c>
      <c r="D1504">
        <v>91.4</v>
      </c>
      <c r="E1504" t="s">
        <v>1514</v>
      </c>
      <c r="F1504" t="s">
        <v>5615</v>
      </c>
      <c r="G1504">
        <v>30.88</v>
      </c>
      <c r="H1504">
        <v>27.92</v>
      </c>
      <c r="I1504">
        <v>37.01</v>
      </c>
    </row>
    <row r="1505" spans="1:9" x14ac:dyDescent="0.3">
      <c r="A1505" s="122" t="s">
        <v>3998</v>
      </c>
      <c r="B1505" t="s">
        <v>10223</v>
      </c>
      <c r="C1505">
        <v>389007.42499999999</v>
      </c>
      <c r="D1505">
        <v>170.5</v>
      </c>
      <c r="E1505" t="s">
        <v>1517</v>
      </c>
      <c r="F1505" t="s">
        <v>5616</v>
      </c>
      <c r="G1505">
        <v>34.1</v>
      </c>
      <c r="H1505">
        <v>33.26</v>
      </c>
      <c r="I1505">
        <v>43.92</v>
      </c>
    </row>
    <row r="1506" spans="1:9" x14ac:dyDescent="0.3">
      <c r="A1506" s="122" t="s">
        <v>3999</v>
      </c>
      <c r="B1506" t="s">
        <v>10224</v>
      </c>
      <c r="C1506">
        <v>215934</v>
      </c>
      <c r="D1506">
        <v>32.700000000000003</v>
      </c>
      <c r="E1506" t="s">
        <v>1514</v>
      </c>
      <c r="F1506" t="s">
        <v>5617</v>
      </c>
      <c r="G1506">
        <v>42.39</v>
      </c>
      <c r="H1506">
        <v>40.799999999999997</v>
      </c>
      <c r="I1506">
        <v>41.21</v>
      </c>
    </row>
    <row r="1507" spans="1:9" x14ac:dyDescent="0.3">
      <c r="A1507" s="122" t="s">
        <v>4000</v>
      </c>
      <c r="B1507" t="s">
        <v>10225</v>
      </c>
      <c r="C1507">
        <v>354784.73</v>
      </c>
      <c r="D1507">
        <v>9.65</v>
      </c>
      <c r="E1507" t="s">
        <v>6445</v>
      </c>
      <c r="F1507" t="s">
        <v>5942</v>
      </c>
      <c r="G1507">
        <v>19.32</v>
      </c>
      <c r="H1507">
        <v>18.28</v>
      </c>
      <c r="I1507">
        <v>24.87</v>
      </c>
    </row>
    <row r="1508" spans="1:9" x14ac:dyDescent="0.3">
      <c r="A1508" s="122" t="s">
        <v>6949</v>
      </c>
      <c r="B1508" t="s">
        <v>10226</v>
      </c>
      <c r="C1508">
        <v>1275061</v>
      </c>
      <c r="D1508">
        <v>95.5</v>
      </c>
      <c r="E1508" t="s">
        <v>1514</v>
      </c>
      <c r="F1508" t="s">
        <v>6970</v>
      </c>
      <c r="G1508">
        <v>32.15</v>
      </c>
      <c r="H1508">
        <v>47.63</v>
      </c>
      <c r="I1508">
        <v>50.43</v>
      </c>
    </row>
    <row r="1509" spans="1:9" x14ac:dyDescent="0.3">
      <c r="A1509" s="122" t="s">
        <v>4299</v>
      </c>
      <c r="B1509" t="s">
        <v>10227</v>
      </c>
      <c r="C1509">
        <v>208800</v>
      </c>
      <c r="D1509">
        <v>33</v>
      </c>
      <c r="E1509" t="s">
        <v>6447</v>
      </c>
      <c r="F1509" t="s">
        <v>5618</v>
      </c>
      <c r="G1509">
        <v>26.13</v>
      </c>
      <c r="H1509">
        <v>27.91</v>
      </c>
      <c r="I1509">
        <v>27.31</v>
      </c>
    </row>
    <row r="1510" spans="1:9" x14ac:dyDescent="0.3">
      <c r="A1510" s="122" t="s">
        <v>4001</v>
      </c>
      <c r="B1510" t="s">
        <v>10228</v>
      </c>
      <c r="C1510">
        <v>579724.88</v>
      </c>
      <c r="D1510">
        <v>79.5</v>
      </c>
      <c r="E1510" t="s">
        <v>1504</v>
      </c>
      <c r="F1510" t="s">
        <v>5619</v>
      </c>
      <c r="G1510">
        <v>23.71</v>
      </c>
      <c r="H1510">
        <v>37.06</v>
      </c>
      <c r="I1510">
        <v>40.47</v>
      </c>
    </row>
    <row r="1511" spans="1:9" x14ac:dyDescent="0.3">
      <c r="A1511" s="122" t="s">
        <v>4300</v>
      </c>
      <c r="B1511" t="s">
        <v>10229</v>
      </c>
      <c r="C1511">
        <v>383161.66</v>
      </c>
      <c r="D1511">
        <v>124</v>
      </c>
      <c r="E1511" t="s">
        <v>6445</v>
      </c>
      <c r="F1511" t="s">
        <v>5620</v>
      </c>
      <c r="G1511">
        <v>39.130000000000003</v>
      </c>
      <c r="H1511">
        <v>35.71</v>
      </c>
      <c r="I1511">
        <v>42.89</v>
      </c>
    </row>
    <row r="1512" spans="1:9" x14ac:dyDescent="0.3">
      <c r="A1512" s="122" t="s">
        <v>6950</v>
      </c>
      <c r="B1512" t="s">
        <v>10230</v>
      </c>
      <c r="C1512">
        <v>268100</v>
      </c>
      <c r="D1512">
        <v>79</v>
      </c>
      <c r="E1512" t="s">
        <v>1514</v>
      </c>
      <c r="F1512" t="s">
        <v>6971</v>
      </c>
      <c r="G1512">
        <v>29.38</v>
      </c>
      <c r="H1512">
        <v>43.77</v>
      </c>
      <c r="I1512">
        <v>43.61</v>
      </c>
    </row>
    <row r="1513" spans="1:9" x14ac:dyDescent="0.3">
      <c r="A1513" s="122" t="s">
        <v>4301</v>
      </c>
      <c r="B1513" t="s">
        <v>10231</v>
      </c>
      <c r="C1513">
        <v>282765</v>
      </c>
      <c r="D1513">
        <v>645</v>
      </c>
      <c r="E1513" t="s">
        <v>1511</v>
      </c>
      <c r="F1513" t="s">
        <v>5621</v>
      </c>
      <c r="G1513">
        <v>52.81</v>
      </c>
      <c r="H1513">
        <v>60.57</v>
      </c>
      <c r="I1513">
        <v>61.44</v>
      </c>
    </row>
    <row r="1514" spans="1:9" x14ac:dyDescent="0.3">
      <c r="A1514" s="122" t="s">
        <v>4302</v>
      </c>
      <c r="B1514" t="s">
        <v>10232</v>
      </c>
      <c r="C1514">
        <v>365000</v>
      </c>
      <c r="D1514">
        <v>21.45</v>
      </c>
      <c r="E1514" t="s">
        <v>6447</v>
      </c>
      <c r="F1514" t="s">
        <v>5622</v>
      </c>
      <c r="G1514">
        <v>17.97</v>
      </c>
      <c r="H1514">
        <v>23.68</v>
      </c>
      <c r="I1514">
        <v>34.64</v>
      </c>
    </row>
    <row r="1515" spans="1:9" x14ac:dyDescent="0.3">
      <c r="A1515" s="122" t="s">
        <v>5094</v>
      </c>
      <c r="B1515" t="s">
        <v>10233</v>
      </c>
      <c r="C1515">
        <v>373996.62</v>
      </c>
      <c r="D1515">
        <v>57.2</v>
      </c>
      <c r="E1515" t="s">
        <v>1507</v>
      </c>
      <c r="F1515" t="s">
        <v>5523</v>
      </c>
      <c r="G1515">
        <v>26.19</v>
      </c>
      <c r="H1515">
        <v>22.97</v>
      </c>
      <c r="I1515">
        <v>29.44</v>
      </c>
    </row>
    <row r="1516" spans="1:9" x14ac:dyDescent="0.3">
      <c r="A1516" s="122" t="s">
        <v>4303</v>
      </c>
      <c r="B1516" t="s">
        <v>10234</v>
      </c>
      <c r="C1516">
        <v>417981.6</v>
      </c>
      <c r="D1516">
        <v>413.5</v>
      </c>
      <c r="E1516" t="s">
        <v>1511</v>
      </c>
      <c r="F1516" t="s">
        <v>5623</v>
      </c>
      <c r="G1516">
        <v>34.68</v>
      </c>
      <c r="H1516">
        <v>38.61</v>
      </c>
      <c r="I1516">
        <v>50.09</v>
      </c>
    </row>
    <row r="1517" spans="1:9" x14ac:dyDescent="0.3">
      <c r="A1517" s="122" t="s">
        <v>7265</v>
      </c>
      <c r="B1517" t="s">
        <v>10235</v>
      </c>
      <c r="C1517">
        <v>608640.5</v>
      </c>
      <c r="D1517">
        <v>22.4</v>
      </c>
      <c r="E1517" t="s">
        <v>1514</v>
      </c>
      <c r="F1517" t="s">
        <v>7297</v>
      </c>
      <c r="G1517">
        <v>48.52</v>
      </c>
      <c r="H1517">
        <v>46.12</v>
      </c>
      <c r="I1517">
        <v>45.68</v>
      </c>
    </row>
    <row r="1518" spans="1:9" x14ac:dyDescent="0.3">
      <c r="A1518" s="122" t="s">
        <v>4304</v>
      </c>
      <c r="B1518" t="s">
        <v>10236</v>
      </c>
      <c r="C1518">
        <v>420000</v>
      </c>
      <c r="D1518">
        <v>65.8</v>
      </c>
      <c r="E1518" t="s">
        <v>1514</v>
      </c>
      <c r="F1518" t="s">
        <v>5579</v>
      </c>
      <c r="G1518">
        <v>60.17</v>
      </c>
      <c r="H1518">
        <v>49.55</v>
      </c>
      <c r="I1518">
        <v>51.96</v>
      </c>
    </row>
    <row r="1519" spans="1:9" x14ac:dyDescent="0.3">
      <c r="A1519" s="122" t="s">
        <v>5095</v>
      </c>
      <c r="B1519" t="s">
        <v>10237</v>
      </c>
      <c r="C1519">
        <v>346015.41</v>
      </c>
      <c r="D1519">
        <v>73.599999999999994</v>
      </c>
      <c r="E1519" t="s">
        <v>1511</v>
      </c>
      <c r="F1519" t="s">
        <v>5263</v>
      </c>
      <c r="G1519">
        <v>32.35</v>
      </c>
      <c r="H1519">
        <v>32.01</v>
      </c>
      <c r="I1519">
        <v>39.450000000000003</v>
      </c>
    </row>
    <row r="1520" spans="1:9" x14ac:dyDescent="0.3">
      <c r="A1520" s="122" t="s">
        <v>4305</v>
      </c>
      <c r="B1520" t="s">
        <v>10238</v>
      </c>
      <c r="C1520">
        <v>369627.2</v>
      </c>
      <c r="D1520">
        <v>73.099999999999994</v>
      </c>
      <c r="E1520" t="s">
        <v>1517</v>
      </c>
      <c r="F1520" t="s">
        <v>5624</v>
      </c>
      <c r="G1520">
        <v>23.39</v>
      </c>
      <c r="H1520">
        <v>32.840000000000003</v>
      </c>
      <c r="I1520">
        <v>38.18</v>
      </c>
    </row>
    <row r="1521" spans="1:9" x14ac:dyDescent="0.3">
      <c r="A1521" s="122" t="s">
        <v>4233</v>
      </c>
      <c r="B1521" t="s">
        <v>10239</v>
      </c>
      <c r="C1521">
        <v>805718.17</v>
      </c>
      <c r="D1521">
        <v>112</v>
      </c>
      <c r="E1521" t="s">
        <v>1504</v>
      </c>
      <c r="F1521" t="s">
        <v>6916</v>
      </c>
      <c r="G1521">
        <v>12.19</v>
      </c>
      <c r="H1521">
        <v>15.23</v>
      </c>
      <c r="I1521">
        <v>21.95</v>
      </c>
    </row>
    <row r="1522" spans="1:9" x14ac:dyDescent="0.3">
      <c r="A1522" s="122" t="s">
        <v>6578</v>
      </c>
      <c r="B1522" t="s">
        <v>10240</v>
      </c>
      <c r="C1522">
        <v>886580</v>
      </c>
      <c r="D1522">
        <v>46.35</v>
      </c>
      <c r="E1522" t="s">
        <v>1514</v>
      </c>
      <c r="F1522" t="s">
        <v>6623</v>
      </c>
      <c r="G1522">
        <v>27.58</v>
      </c>
      <c r="H1522">
        <v>38.69</v>
      </c>
      <c r="I1522">
        <v>51.7</v>
      </c>
    </row>
    <row r="1523" spans="1:9" x14ac:dyDescent="0.3">
      <c r="A1523" s="122" t="s">
        <v>6716</v>
      </c>
      <c r="B1523" t="s">
        <v>10241</v>
      </c>
      <c r="C1523">
        <v>363700</v>
      </c>
      <c r="D1523">
        <v>57.7</v>
      </c>
      <c r="E1523" t="s">
        <v>1517</v>
      </c>
      <c r="F1523" t="s">
        <v>6729</v>
      </c>
      <c r="G1523">
        <v>35.44</v>
      </c>
      <c r="H1523">
        <v>55.82</v>
      </c>
      <c r="I1523">
        <v>61.02</v>
      </c>
    </row>
    <row r="1524" spans="1:9" x14ac:dyDescent="0.3">
      <c r="A1524" s="122" t="s">
        <v>5096</v>
      </c>
      <c r="B1524" t="s">
        <v>10242</v>
      </c>
      <c r="C1524">
        <v>233042.48</v>
      </c>
      <c r="D1524">
        <v>19.100000000000001</v>
      </c>
      <c r="E1524" t="s">
        <v>1514</v>
      </c>
      <c r="F1524" t="s">
        <v>6886</v>
      </c>
      <c r="G1524">
        <v>43.36</v>
      </c>
      <c r="H1524">
        <v>36.590000000000003</v>
      </c>
      <c r="I1524">
        <v>37.43</v>
      </c>
    </row>
    <row r="1525" spans="1:9" x14ac:dyDescent="0.3">
      <c r="A1525" s="122" t="s">
        <v>4306</v>
      </c>
      <c r="B1525" t="s">
        <v>10243</v>
      </c>
      <c r="C1525">
        <v>256124</v>
      </c>
      <c r="D1525">
        <v>31.65</v>
      </c>
      <c r="E1525" t="s">
        <v>1514</v>
      </c>
      <c r="F1525" t="s">
        <v>5625</v>
      </c>
      <c r="G1525">
        <v>22.83</v>
      </c>
      <c r="H1525">
        <v>22.17</v>
      </c>
      <c r="I1525">
        <v>27.32</v>
      </c>
    </row>
    <row r="1526" spans="1:9" x14ac:dyDescent="0.3">
      <c r="A1526" s="122" t="s">
        <v>4307</v>
      </c>
      <c r="B1526" t="s">
        <v>10244</v>
      </c>
      <c r="C1526">
        <v>608065.69999999995</v>
      </c>
      <c r="D1526">
        <v>274</v>
      </c>
      <c r="E1526" t="s">
        <v>1507</v>
      </c>
      <c r="F1526" t="s">
        <v>5626</v>
      </c>
      <c r="G1526">
        <v>48.18</v>
      </c>
      <c r="H1526">
        <v>46.59</v>
      </c>
      <c r="I1526">
        <v>50.32</v>
      </c>
    </row>
    <row r="1527" spans="1:9" x14ac:dyDescent="0.3">
      <c r="A1527" s="122" t="s">
        <v>4308</v>
      </c>
      <c r="B1527" t="s">
        <v>10245</v>
      </c>
      <c r="C1527">
        <v>473880</v>
      </c>
      <c r="D1527">
        <v>49.35</v>
      </c>
      <c r="E1527" t="s">
        <v>1514</v>
      </c>
      <c r="F1527" t="s">
        <v>5627</v>
      </c>
      <c r="G1527">
        <v>48.54</v>
      </c>
      <c r="H1527">
        <v>42.25</v>
      </c>
      <c r="I1527">
        <v>49.5</v>
      </c>
    </row>
    <row r="1528" spans="1:9" x14ac:dyDescent="0.3">
      <c r="A1528" s="122" t="s">
        <v>4309</v>
      </c>
      <c r="B1528" t="s">
        <v>10246</v>
      </c>
      <c r="C1528">
        <v>492788.78</v>
      </c>
      <c r="D1528">
        <v>256.5</v>
      </c>
      <c r="E1528" t="s">
        <v>1517</v>
      </c>
      <c r="F1528" t="s">
        <v>7218</v>
      </c>
      <c r="G1528">
        <v>43.69</v>
      </c>
      <c r="H1528">
        <v>47.54</v>
      </c>
      <c r="I1528">
        <v>54.38</v>
      </c>
    </row>
    <row r="1529" spans="1:9" x14ac:dyDescent="0.3">
      <c r="A1529" s="122" t="s">
        <v>4310</v>
      </c>
      <c r="B1529" t="s">
        <v>10247</v>
      </c>
      <c r="C1529">
        <v>1071160.8700000001</v>
      </c>
      <c r="D1529">
        <v>42.85</v>
      </c>
      <c r="E1529" t="s">
        <v>1523</v>
      </c>
      <c r="F1529" t="s">
        <v>5628</v>
      </c>
      <c r="G1529">
        <v>35.090000000000003</v>
      </c>
      <c r="H1529">
        <v>41.82</v>
      </c>
      <c r="I1529">
        <v>46.59</v>
      </c>
    </row>
    <row r="1530" spans="1:9" x14ac:dyDescent="0.3">
      <c r="A1530" s="122" t="s">
        <v>4311</v>
      </c>
      <c r="B1530" t="s">
        <v>10248</v>
      </c>
      <c r="C1530">
        <v>1858407.91</v>
      </c>
      <c r="D1530">
        <v>4110</v>
      </c>
      <c r="E1530" t="s">
        <v>1515</v>
      </c>
      <c r="F1530" t="s">
        <v>5629</v>
      </c>
      <c r="G1530">
        <v>51.68</v>
      </c>
      <c r="H1530">
        <v>47.92</v>
      </c>
      <c r="I1530">
        <v>52.73</v>
      </c>
    </row>
    <row r="1531" spans="1:9" x14ac:dyDescent="0.3">
      <c r="A1531" s="122" t="s">
        <v>4312</v>
      </c>
      <c r="B1531" t="s">
        <v>10249</v>
      </c>
      <c r="C1531">
        <v>1393869.73</v>
      </c>
      <c r="D1531">
        <v>241</v>
      </c>
      <c r="E1531" t="s">
        <v>6444</v>
      </c>
      <c r="F1531" t="s">
        <v>5630</v>
      </c>
      <c r="G1531">
        <v>21</v>
      </c>
      <c r="H1531">
        <v>28.72</v>
      </c>
      <c r="I1531">
        <v>38.020000000000003</v>
      </c>
    </row>
    <row r="1532" spans="1:9" x14ac:dyDescent="0.3">
      <c r="A1532" s="122" t="s">
        <v>4313</v>
      </c>
      <c r="B1532" t="s">
        <v>10250</v>
      </c>
      <c r="C1532">
        <v>607500</v>
      </c>
      <c r="D1532">
        <v>36.799999999999997</v>
      </c>
      <c r="E1532" t="s">
        <v>6445</v>
      </c>
      <c r="F1532" t="s">
        <v>5631</v>
      </c>
      <c r="G1532">
        <v>14.82</v>
      </c>
      <c r="H1532">
        <v>15.94</v>
      </c>
      <c r="I1532">
        <v>19.079999999999998</v>
      </c>
    </row>
    <row r="1533" spans="1:9" x14ac:dyDescent="0.3">
      <c r="A1533" s="122" t="s">
        <v>4314</v>
      </c>
      <c r="B1533" t="s">
        <v>10251</v>
      </c>
      <c r="C1533">
        <v>714347.45</v>
      </c>
      <c r="D1533">
        <v>89.9</v>
      </c>
      <c r="E1533" t="s">
        <v>1507</v>
      </c>
      <c r="F1533" t="s">
        <v>5632</v>
      </c>
      <c r="G1533">
        <v>55.49</v>
      </c>
      <c r="H1533">
        <v>44.31</v>
      </c>
      <c r="I1533">
        <v>51.5</v>
      </c>
    </row>
    <row r="1534" spans="1:9" x14ac:dyDescent="0.3">
      <c r="A1534" s="122" t="s">
        <v>4315</v>
      </c>
      <c r="B1534" t="s">
        <v>10252</v>
      </c>
      <c r="C1534">
        <v>688356.59</v>
      </c>
      <c r="D1534">
        <v>20.2</v>
      </c>
      <c r="E1534" t="s">
        <v>1522</v>
      </c>
      <c r="F1534" t="s">
        <v>7219</v>
      </c>
      <c r="G1534">
        <v>45.26</v>
      </c>
      <c r="H1534">
        <v>53.91</v>
      </c>
      <c r="I1534">
        <v>51.71</v>
      </c>
    </row>
    <row r="1535" spans="1:9" x14ac:dyDescent="0.3">
      <c r="A1535" s="122" t="s">
        <v>4316</v>
      </c>
      <c r="B1535" t="s">
        <v>10253</v>
      </c>
      <c r="C1535">
        <v>549753.35</v>
      </c>
      <c r="D1535">
        <v>204</v>
      </c>
      <c r="E1535" t="s">
        <v>1511</v>
      </c>
      <c r="F1535" t="s">
        <v>5633</v>
      </c>
      <c r="G1535">
        <v>32.4</v>
      </c>
      <c r="H1535">
        <v>39.68</v>
      </c>
      <c r="I1535">
        <v>47.2</v>
      </c>
    </row>
    <row r="1536" spans="1:9" x14ac:dyDescent="0.3">
      <c r="A1536" s="122" t="s">
        <v>4317</v>
      </c>
      <c r="B1536" t="s">
        <v>10254</v>
      </c>
      <c r="C1536">
        <v>238442.1</v>
      </c>
      <c r="D1536">
        <v>67.599999999999994</v>
      </c>
      <c r="E1536" t="s">
        <v>1515</v>
      </c>
      <c r="F1536" t="s">
        <v>5634</v>
      </c>
      <c r="G1536">
        <v>21.41</v>
      </c>
      <c r="H1536">
        <v>25.1</v>
      </c>
      <c r="I1536">
        <v>38.25</v>
      </c>
    </row>
    <row r="1537" spans="1:9" x14ac:dyDescent="0.3">
      <c r="A1537" s="122" t="s">
        <v>4318</v>
      </c>
      <c r="B1537" t="s">
        <v>10255</v>
      </c>
      <c r="C1537">
        <v>273771.61</v>
      </c>
      <c r="D1537">
        <v>406.5</v>
      </c>
      <c r="E1537" t="s">
        <v>1511</v>
      </c>
      <c r="F1537" t="s">
        <v>5635</v>
      </c>
      <c r="G1537">
        <v>43.08</v>
      </c>
      <c r="H1537">
        <v>43.08</v>
      </c>
      <c r="I1537">
        <v>52.22</v>
      </c>
    </row>
    <row r="1538" spans="1:9" x14ac:dyDescent="0.3">
      <c r="A1538" s="122" t="s">
        <v>5259</v>
      </c>
      <c r="B1538" t="s">
        <v>10256</v>
      </c>
      <c r="C1538">
        <v>445594.96</v>
      </c>
      <c r="D1538">
        <v>60</v>
      </c>
      <c r="E1538" t="s">
        <v>1511</v>
      </c>
      <c r="F1538" t="s">
        <v>5636</v>
      </c>
      <c r="G1538">
        <v>55.02</v>
      </c>
      <c r="H1538">
        <v>55.87</v>
      </c>
      <c r="I1538">
        <v>56.66</v>
      </c>
    </row>
    <row r="1539" spans="1:9" x14ac:dyDescent="0.3">
      <c r="A1539" s="122" t="s">
        <v>6579</v>
      </c>
      <c r="B1539" t="s">
        <v>10257</v>
      </c>
      <c r="C1539">
        <v>680000</v>
      </c>
      <c r="D1539">
        <v>70.400000000000006</v>
      </c>
      <c r="E1539" t="s">
        <v>6446</v>
      </c>
      <c r="F1539" t="s">
        <v>7481</v>
      </c>
      <c r="G1539">
        <v>25.72</v>
      </c>
      <c r="H1539">
        <v>29.36</v>
      </c>
      <c r="I1539">
        <v>40.29</v>
      </c>
    </row>
    <row r="1540" spans="1:9" x14ac:dyDescent="0.3">
      <c r="A1540" s="122" t="s">
        <v>5097</v>
      </c>
      <c r="B1540" t="s">
        <v>10258</v>
      </c>
      <c r="C1540">
        <v>299997.2</v>
      </c>
      <c r="D1540">
        <v>173.5</v>
      </c>
      <c r="E1540" t="s">
        <v>6446</v>
      </c>
      <c r="F1540" t="s">
        <v>5637</v>
      </c>
      <c r="G1540">
        <v>22.92</v>
      </c>
      <c r="H1540">
        <v>26.15</v>
      </c>
      <c r="I1540">
        <v>33.83</v>
      </c>
    </row>
    <row r="1541" spans="1:9" x14ac:dyDescent="0.3">
      <c r="A1541" s="122" t="s">
        <v>6027</v>
      </c>
      <c r="B1541" t="s">
        <v>10259</v>
      </c>
      <c r="C1541">
        <v>1057571.3799999999</v>
      </c>
      <c r="D1541">
        <v>455</v>
      </c>
      <c r="E1541" t="s">
        <v>1517</v>
      </c>
      <c r="F1541" t="s">
        <v>6038</v>
      </c>
      <c r="G1541">
        <v>34.39</v>
      </c>
      <c r="H1541">
        <v>35.19</v>
      </c>
      <c r="I1541">
        <v>38.85</v>
      </c>
    </row>
    <row r="1542" spans="1:9" x14ac:dyDescent="0.3">
      <c r="A1542" s="122" t="s">
        <v>6951</v>
      </c>
      <c r="B1542" t="s">
        <v>10260</v>
      </c>
      <c r="C1542">
        <v>587763.9</v>
      </c>
      <c r="D1542">
        <v>34.25</v>
      </c>
      <c r="E1542" t="s">
        <v>6447</v>
      </c>
      <c r="F1542" t="s">
        <v>6972</v>
      </c>
      <c r="G1542">
        <v>25.09</v>
      </c>
      <c r="H1542">
        <v>28.14</v>
      </c>
      <c r="I1542">
        <v>39.770000000000003</v>
      </c>
    </row>
    <row r="1543" spans="1:9" x14ac:dyDescent="0.3">
      <c r="A1543" s="122" t="s">
        <v>6028</v>
      </c>
      <c r="B1543" t="s">
        <v>10261</v>
      </c>
      <c r="C1543">
        <v>457200</v>
      </c>
      <c r="D1543">
        <v>67</v>
      </c>
      <c r="E1543" t="s">
        <v>1511</v>
      </c>
      <c r="F1543" t="s">
        <v>6039</v>
      </c>
      <c r="G1543">
        <v>33.44</v>
      </c>
      <c r="H1543">
        <v>29.95</v>
      </c>
      <c r="I1543">
        <v>34.479999999999997</v>
      </c>
    </row>
    <row r="1544" spans="1:9" x14ac:dyDescent="0.3">
      <c r="A1544" s="122" t="s">
        <v>6580</v>
      </c>
      <c r="B1544" t="s">
        <v>10262</v>
      </c>
      <c r="C1544">
        <v>964946.5</v>
      </c>
      <c r="D1544">
        <v>50.2</v>
      </c>
      <c r="E1544" t="s">
        <v>1511</v>
      </c>
      <c r="F1544" t="s">
        <v>5393</v>
      </c>
      <c r="G1544">
        <v>50.96</v>
      </c>
      <c r="H1544">
        <v>48.46</v>
      </c>
      <c r="I1544">
        <v>51.45</v>
      </c>
    </row>
    <row r="1545" spans="1:9" x14ac:dyDescent="0.3">
      <c r="A1545" s="122" t="s">
        <v>5098</v>
      </c>
      <c r="B1545" t="s">
        <v>10263</v>
      </c>
      <c r="C1545">
        <v>273233.64</v>
      </c>
      <c r="D1545">
        <v>49.5</v>
      </c>
      <c r="E1545" t="s">
        <v>1525</v>
      </c>
      <c r="F1545" t="s">
        <v>5638</v>
      </c>
      <c r="G1545">
        <v>40.28</v>
      </c>
      <c r="H1545">
        <v>34.119999999999997</v>
      </c>
      <c r="I1545">
        <v>41.61</v>
      </c>
    </row>
    <row r="1546" spans="1:9" x14ac:dyDescent="0.3">
      <c r="A1546" s="122" t="s">
        <v>5099</v>
      </c>
      <c r="B1546" t="s">
        <v>10264</v>
      </c>
      <c r="C1546">
        <v>663897.53</v>
      </c>
      <c r="D1546">
        <v>34.700000000000003</v>
      </c>
      <c r="E1546" t="s">
        <v>1517</v>
      </c>
      <c r="F1546" t="s">
        <v>5639</v>
      </c>
      <c r="G1546">
        <v>35.26</v>
      </c>
      <c r="H1546">
        <v>41.52</v>
      </c>
      <c r="I1546">
        <v>46.39</v>
      </c>
    </row>
    <row r="1547" spans="1:9" x14ac:dyDescent="0.3">
      <c r="A1547" s="122" t="s">
        <v>5100</v>
      </c>
      <c r="B1547" t="s">
        <v>10265</v>
      </c>
      <c r="C1547">
        <v>329838.27</v>
      </c>
      <c r="D1547">
        <v>105.5</v>
      </c>
      <c r="E1547" t="s">
        <v>1514</v>
      </c>
      <c r="F1547" t="s">
        <v>6368</v>
      </c>
      <c r="G1547">
        <v>33.03</v>
      </c>
      <c r="H1547">
        <v>34.520000000000003</v>
      </c>
      <c r="I1547">
        <v>37.770000000000003</v>
      </c>
    </row>
    <row r="1548" spans="1:9" x14ac:dyDescent="0.3">
      <c r="A1548" s="122" t="s">
        <v>4830</v>
      </c>
      <c r="B1548" t="s">
        <v>10266</v>
      </c>
      <c r="C1548">
        <v>785688.65</v>
      </c>
      <c r="D1548">
        <v>69.900000000000006</v>
      </c>
      <c r="E1548" t="s">
        <v>1523</v>
      </c>
      <c r="F1548" t="s">
        <v>5640</v>
      </c>
      <c r="G1548">
        <v>53.19</v>
      </c>
      <c r="H1548">
        <v>50.94</v>
      </c>
      <c r="I1548">
        <v>58.77</v>
      </c>
    </row>
    <row r="1549" spans="1:9" x14ac:dyDescent="0.3">
      <c r="A1549" s="122" t="s">
        <v>6581</v>
      </c>
      <c r="B1549" t="s">
        <v>10267</v>
      </c>
      <c r="C1549">
        <v>290087.78999999998</v>
      </c>
      <c r="D1549">
        <v>39</v>
      </c>
      <c r="E1549" t="s">
        <v>1511</v>
      </c>
      <c r="F1549" t="s">
        <v>6624</v>
      </c>
      <c r="G1549">
        <v>22.41</v>
      </c>
      <c r="H1549">
        <v>34.42</v>
      </c>
      <c r="I1549">
        <v>41.19</v>
      </c>
    </row>
    <row r="1550" spans="1:9" x14ac:dyDescent="0.3">
      <c r="A1550" s="122" t="s">
        <v>5101</v>
      </c>
      <c r="B1550" t="s">
        <v>10268</v>
      </c>
      <c r="C1550">
        <v>875969.63</v>
      </c>
      <c r="D1550">
        <v>161.5</v>
      </c>
      <c r="E1550" t="s">
        <v>1514</v>
      </c>
      <c r="F1550" t="s">
        <v>5641</v>
      </c>
      <c r="G1550">
        <v>24.46</v>
      </c>
      <c r="H1550">
        <v>20.149999999999999</v>
      </c>
      <c r="I1550">
        <v>26.89</v>
      </c>
    </row>
    <row r="1551" spans="1:9" x14ac:dyDescent="0.3">
      <c r="A1551" s="122" t="s">
        <v>5102</v>
      </c>
      <c r="B1551" t="s">
        <v>10269</v>
      </c>
      <c r="C1551">
        <v>663645.05000000005</v>
      </c>
      <c r="D1551">
        <v>94.3</v>
      </c>
      <c r="E1551" t="s">
        <v>1507</v>
      </c>
      <c r="F1551" t="s">
        <v>5642</v>
      </c>
      <c r="G1551">
        <v>34.97</v>
      </c>
      <c r="H1551">
        <v>32.880000000000003</v>
      </c>
      <c r="I1551">
        <v>41.33</v>
      </c>
    </row>
    <row r="1552" spans="1:9" x14ac:dyDescent="0.3">
      <c r="A1552" s="122" t="s">
        <v>5103</v>
      </c>
      <c r="B1552" t="s">
        <v>10270</v>
      </c>
      <c r="C1552">
        <v>300083.14</v>
      </c>
      <c r="D1552">
        <v>56.2</v>
      </c>
      <c r="E1552" t="s">
        <v>1511</v>
      </c>
      <c r="F1552" t="s">
        <v>5563</v>
      </c>
      <c r="G1552">
        <v>48.8</v>
      </c>
      <c r="H1552">
        <v>44.62</v>
      </c>
      <c r="I1552">
        <v>46.01</v>
      </c>
    </row>
    <row r="1553" spans="1:9" x14ac:dyDescent="0.3">
      <c r="A1553" s="122" t="s">
        <v>6029</v>
      </c>
      <c r="B1553" t="s">
        <v>10271</v>
      </c>
      <c r="C1553">
        <v>1054529.8899999999</v>
      </c>
      <c r="D1553">
        <v>191.5</v>
      </c>
      <c r="E1553" t="s">
        <v>1511</v>
      </c>
      <c r="F1553" t="s">
        <v>6040</v>
      </c>
      <c r="G1553">
        <v>31.99</v>
      </c>
      <c r="H1553">
        <v>31.28</v>
      </c>
      <c r="I1553">
        <v>39.15</v>
      </c>
    </row>
    <row r="1554" spans="1:9" x14ac:dyDescent="0.3">
      <c r="A1554" s="122" t="s">
        <v>7540</v>
      </c>
      <c r="B1554" t="s">
        <v>10272</v>
      </c>
      <c r="C1554">
        <v>300382.40999999997</v>
      </c>
      <c r="D1554">
        <v>128.5</v>
      </c>
      <c r="E1554" t="s">
        <v>1511</v>
      </c>
      <c r="F1554" t="s">
        <v>7576</v>
      </c>
      <c r="G1554">
        <v>33.5</v>
      </c>
      <c r="H1554">
        <v>37.06</v>
      </c>
      <c r="I1554">
        <v>44.5</v>
      </c>
    </row>
    <row r="1555" spans="1:9" x14ac:dyDescent="0.3">
      <c r="A1555" s="122" t="s">
        <v>6582</v>
      </c>
      <c r="B1555" t="s">
        <v>10273</v>
      </c>
      <c r="C1555">
        <v>225000</v>
      </c>
      <c r="D1555">
        <v>60.6</v>
      </c>
      <c r="E1555" t="s">
        <v>1504</v>
      </c>
      <c r="F1555" t="s">
        <v>6625</v>
      </c>
      <c r="G1555">
        <v>10.97</v>
      </c>
      <c r="H1555">
        <v>12.74</v>
      </c>
      <c r="I1555">
        <v>20.3</v>
      </c>
    </row>
    <row r="1556" spans="1:9" x14ac:dyDescent="0.3">
      <c r="A1556" s="122" t="s">
        <v>5002</v>
      </c>
      <c r="B1556" t="s">
        <v>10274</v>
      </c>
      <c r="C1556">
        <v>268841.77</v>
      </c>
      <c r="D1556">
        <v>183.5</v>
      </c>
      <c r="E1556" t="s">
        <v>1507</v>
      </c>
      <c r="F1556" t="s">
        <v>7220</v>
      </c>
      <c r="G1556">
        <v>84.37</v>
      </c>
      <c r="H1556">
        <v>64.16</v>
      </c>
      <c r="I1556">
        <v>59.42</v>
      </c>
    </row>
    <row r="1557" spans="1:9" x14ac:dyDescent="0.3">
      <c r="A1557" s="122" t="s">
        <v>5104</v>
      </c>
      <c r="B1557" t="s">
        <v>10275</v>
      </c>
      <c r="C1557">
        <v>301100</v>
      </c>
      <c r="D1557">
        <v>137</v>
      </c>
      <c r="E1557" t="s">
        <v>6445</v>
      </c>
      <c r="F1557" t="s">
        <v>5643</v>
      </c>
      <c r="G1557">
        <v>29.51</v>
      </c>
      <c r="H1557">
        <v>33.119999999999997</v>
      </c>
      <c r="I1557">
        <v>33.229999999999997</v>
      </c>
    </row>
    <row r="1558" spans="1:9" x14ac:dyDescent="0.3">
      <c r="A1558" s="122" t="s">
        <v>5105</v>
      </c>
      <c r="B1558" t="s">
        <v>10276</v>
      </c>
      <c r="C1558">
        <v>489126.18</v>
      </c>
      <c r="D1558">
        <v>193.5</v>
      </c>
      <c r="E1558" t="s">
        <v>1511</v>
      </c>
      <c r="F1558" t="s">
        <v>5644</v>
      </c>
      <c r="G1558">
        <v>50.81</v>
      </c>
      <c r="H1558">
        <v>42.4</v>
      </c>
      <c r="I1558">
        <v>45.9</v>
      </c>
    </row>
    <row r="1559" spans="1:9" x14ac:dyDescent="0.3">
      <c r="A1559" s="122" t="s">
        <v>5106</v>
      </c>
      <c r="B1559" t="s">
        <v>10277</v>
      </c>
      <c r="C1559">
        <v>1243560.26</v>
      </c>
      <c r="D1559">
        <v>42.65</v>
      </c>
      <c r="E1559" t="s">
        <v>1514</v>
      </c>
      <c r="F1559" t="s">
        <v>5645</v>
      </c>
      <c r="G1559">
        <v>58.43</v>
      </c>
      <c r="H1559">
        <v>44.51</v>
      </c>
      <c r="I1559">
        <v>44.64</v>
      </c>
    </row>
    <row r="1560" spans="1:9" x14ac:dyDescent="0.3">
      <c r="A1560" s="122" t="s">
        <v>6583</v>
      </c>
      <c r="B1560" t="s">
        <v>10278</v>
      </c>
      <c r="C1560">
        <v>461822.92</v>
      </c>
      <c r="D1560">
        <v>69.2</v>
      </c>
      <c r="E1560" t="s">
        <v>1517</v>
      </c>
      <c r="F1560" t="s">
        <v>6626</v>
      </c>
      <c r="G1560">
        <v>66.16</v>
      </c>
      <c r="H1560">
        <v>51.13</v>
      </c>
      <c r="I1560">
        <v>51.77</v>
      </c>
    </row>
    <row r="1561" spans="1:9" x14ac:dyDescent="0.3">
      <c r="A1561" s="122" t="s">
        <v>7266</v>
      </c>
      <c r="B1561" t="s">
        <v>10279</v>
      </c>
      <c r="C1561">
        <v>232612.5</v>
      </c>
      <c r="D1561">
        <v>770</v>
      </c>
      <c r="E1561" t="s">
        <v>1517</v>
      </c>
      <c r="F1561" t="s">
        <v>7298</v>
      </c>
      <c r="G1561">
        <v>68.760000000000005</v>
      </c>
      <c r="H1561">
        <v>71.14</v>
      </c>
      <c r="I1561">
        <v>72.7</v>
      </c>
    </row>
    <row r="1562" spans="1:9" x14ac:dyDescent="0.3">
      <c r="A1562" s="122" t="s">
        <v>5260</v>
      </c>
      <c r="B1562" t="s">
        <v>10280</v>
      </c>
      <c r="C1562">
        <v>602889.98499999999</v>
      </c>
      <c r="D1562">
        <v>72.8</v>
      </c>
      <c r="E1562" t="s">
        <v>6446</v>
      </c>
      <c r="F1562" t="s">
        <v>5646</v>
      </c>
      <c r="G1562">
        <v>21.03</v>
      </c>
      <c r="H1562">
        <v>23.02</v>
      </c>
      <c r="I1562">
        <v>35.53</v>
      </c>
    </row>
    <row r="1563" spans="1:9" x14ac:dyDescent="0.3">
      <c r="A1563" s="122" t="s">
        <v>6717</v>
      </c>
      <c r="B1563" t="s">
        <v>10281</v>
      </c>
      <c r="C1563">
        <v>712679.48</v>
      </c>
      <c r="D1563">
        <v>47.8</v>
      </c>
      <c r="E1563" t="s">
        <v>1523</v>
      </c>
      <c r="F1563" t="s">
        <v>6874</v>
      </c>
      <c r="G1563">
        <v>35.130000000000003</v>
      </c>
      <c r="H1563">
        <v>42.48</v>
      </c>
      <c r="I1563">
        <v>53.13</v>
      </c>
    </row>
    <row r="1564" spans="1:9" x14ac:dyDescent="0.3">
      <c r="A1564" s="122" t="s">
        <v>5107</v>
      </c>
      <c r="B1564" t="s">
        <v>10282</v>
      </c>
      <c r="C1564">
        <v>1500000</v>
      </c>
      <c r="D1564">
        <v>29.75</v>
      </c>
      <c r="E1564" t="s">
        <v>1517</v>
      </c>
      <c r="F1564" t="s">
        <v>5647</v>
      </c>
      <c r="G1564">
        <v>32.520000000000003</v>
      </c>
      <c r="H1564">
        <v>35.049999999999997</v>
      </c>
      <c r="I1564">
        <v>41.61</v>
      </c>
    </row>
    <row r="1565" spans="1:9" x14ac:dyDescent="0.3">
      <c r="A1565" s="122" t="s">
        <v>5108</v>
      </c>
      <c r="B1565" t="s">
        <v>10283</v>
      </c>
      <c r="C1565">
        <v>272000</v>
      </c>
      <c r="D1565">
        <v>198.5</v>
      </c>
      <c r="E1565" t="s">
        <v>1514</v>
      </c>
      <c r="F1565" t="s">
        <v>5648</v>
      </c>
      <c r="G1565">
        <v>4.1500000000000004</v>
      </c>
      <c r="H1565">
        <v>22.63</v>
      </c>
      <c r="I1565">
        <v>29.45</v>
      </c>
    </row>
    <row r="1566" spans="1:9" x14ac:dyDescent="0.3">
      <c r="A1566" s="122" t="s">
        <v>5109</v>
      </c>
      <c r="B1566" t="s">
        <v>10284</v>
      </c>
      <c r="C1566">
        <v>222000</v>
      </c>
      <c r="D1566">
        <v>43.2</v>
      </c>
      <c r="E1566" t="s">
        <v>1525</v>
      </c>
      <c r="F1566" t="s">
        <v>5649</v>
      </c>
      <c r="G1566">
        <v>17.78</v>
      </c>
      <c r="H1566">
        <v>25.21</v>
      </c>
      <c r="I1566">
        <v>38.770000000000003</v>
      </c>
    </row>
    <row r="1567" spans="1:9" x14ac:dyDescent="0.3">
      <c r="A1567" s="122" t="s">
        <v>5110</v>
      </c>
      <c r="B1567" t="s">
        <v>10285</v>
      </c>
      <c r="C1567">
        <v>371441.47</v>
      </c>
      <c r="D1567">
        <v>130.5</v>
      </c>
      <c r="E1567" t="s">
        <v>1525</v>
      </c>
      <c r="F1567" t="s">
        <v>5650</v>
      </c>
      <c r="G1567">
        <v>24.69</v>
      </c>
      <c r="H1567">
        <v>40.39</v>
      </c>
      <c r="I1567">
        <v>46.74</v>
      </c>
    </row>
    <row r="1568" spans="1:9" x14ac:dyDescent="0.3">
      <c r="A1568" s="122" t="s">
        <v>6584</v>
      </c>
      <c r="B1568" t="s">
        <v>10286</v>
      </c>
      <c r="C1568">
        <v>1131375</v>
      </c>
      <c r="D1568">
        <v>122</v>
      </c>
      <c r="E1568" t="s">
        <v>1521</v>
      </c>
      <c r="F1568" t="s">
        <v>6627</v>
      </c>
      <c r="G1568">
        <v>71.290000000000006</v>
      </c>
      <c r="H1568">
        <v>54.25</v>
      </c>
      <c r="I1568">
        <v>56.02</v>
      </c>
    </row>
    <row r="1569" spans="1:9" x14ac:dyDescent="0.3">
      <c r="A1569" s="122" t="s">
        <v>5111</v>
      </c>
      <c r="B1569" t="s">
        <v>10287</v>
      </c>
      <c r="C1569">
        <v>660000</v>
      </c>
      <c r="D1569">
        <v>46.65</v>
      </c>
      <c r="E1569" t="s">
        <v>6445</v>
      </c>
      <c r="F1569" t="s">
        <v>5651</v>
      </c>
      <c r="G1569">
        <v>20.68</v>
      </c>
      <c r="H1569">
        <v>20.29</v>
      </c>
      <c r="I1569">
        <v>26.23</v>
      </c>
    </row>
    <row r="1570" spans="1:9" x14ac:dyDescent="0.3">
      <c r="A1570" s="122" t="s">
        <v>5112</v>
      </c>
      <c r="B1570" t="s">
        <v>10288</v>
      </c>
      <c r="C1570">
        <v>698680</v>
      </c>
      <c r="D1570">
        <v>84.7</v>
      </c>
      <c r="E1570" t="s">
        <v>1511</v>
      </c>
      <c r="F1570" t="s">
        <v>5652</v>
      </c>
      <c r="G1570">
        <v>32.94</v>
      </c>
      <c r="H1570">
        <v>35.57</v>
      </c>
      <c r="I1570">
        <v>44.08</v>
      </c>
    </row>
    <row r="1571" spans="1:9" x14ac:dyDescent="0.3">
      <c r="A1571" s="122" t="s">
        <v>7267</v>
      </c>
      <c r="B1571" t="s">
        <v>10289</v>
      </c>
      <c r="C1571">
        <v>4595300</v>
      </c>
      <c r="D1571">
        <v>66.400000000000006</v>
      </c>
      <c r="E1571" t="s">
        <v>1521</v>
      </c>
      <c r="F1571" t="s">
        <v>7299</v>
      </c>
      <c r="G1571">
        <v>19.04</v>
      </c>
      <c r="H1571">
        <v>35.49</v>
      </c>
      <c r="I1571">
        <v>41.55</v>
      </c>
    </row>
    <row r="1572" spans="1:9" x14ac:dyDescent="0.3">
      <c r="A1572" s="122" t="s">
        <v>6030</v>
      </c>
      <c r="B1572" t="s">
        <v>10290</v>
      </c>
      <c r="C1572">
        <v>349558.67</v>
      </c>
      <c r="D1572">
        <v>149</v>
      </c>
      <c r="E1572" t="s">
        <v>1507</v>
      </c>
      <c r="F1572" t="s">
        <v>6041</v>
      </c>
      <c r="G1572">
        <v>64.72</v>
      </c>
      <c r="H1572">
        <v>48.78</v>
      </c>
      <c r="I1572">
        <v>50.75</v>
      </c>
    </row>
    <row r="1573" spans="1:9" x14ac:dyDescent="0.3">
      <c r="A1573" s="122" t="s">
        <v>5113</v>
      </c>
      <c r="B1573" t="s">
        <v>10291</v>
      </c>
      <c r="C1573">
        <v>351717.02</v>
      </c>
      <c r="D1573">
        <v>189</v>
      </c>
      <c r="E1573" t="s">
        <v>1514</v>
      </c>
      <c r="F1573" t="s">
        <v>5653</v>
      </c>
      <c r="G1573">
        <v>26.18</v>
      </c>
      <c r="H1573">
        <v>26.37</v>
      </c>
      <c r="I1573">
        <v>32.5</v>
      </c>
    </row>
    <row r="1574" spans="1:9" x14ac:dyDescent="0.3">
      <c r="A1574" s="122" t="s">
        <v>6031</v>
      </c>
      <c r="B1574" t="s">
        <v>10292</v>
      </c>
      <c r="C1574">
        <v>184039.13</v>
      </c>
      <c r="D1574">
        <v>60.2</v>
      </c>
      <c r="E1574" t="s">
        <v>6446</v>
      </c>
      <c r="F1574" t="s">
        <v>6042</v>
      </c>
      <c r="G1574">
        <v>23.66</v>
      </c>
      <c r="H1574">
        <v>38.04</v>
      </c>
      <c r="I1574">
        <v>46.7</v>
      </c>
    </row>
    <row r="1575" spans="1:9" x14ac:dyDescent="0.3">
      <c r="A1575" s="122" t="s">
        <v>5114</v>
      </c>
      <c r="B1575" t="s">
        <v>10293</v>
      </c>
      <c r="C1575">
        <v>391836.3</v>
      </c>
      <c r="D1575">
        <v>29.1</v>
      </c>
      <c r="E1575" t="s">
        <v>1514</v>
      </c>
      <c r="F1575" t="s">
        <v>5654</v>
      </c>
      <c r="G1575">
        <v>28.4</v>
      </c>
      <c r="H1575">
        <v>31.3</v>
      </c>
      <c r="I1575">
        <v>32.799999999999997</v>
      </c>
    </row>
    <row r="1576" spans="1:9" x14ac:dyDescent="0.3">
      <c r="A1576" s="122" t="s">
        <v>5115</v>
      </c>
      <c r="B1576" t="s">
        <v>10294</v>
      </c>
      <c r="C1576">
        <v>2000950.61</v>
      </c>
      <c r="D1576">
        <v>114.5</v>
      </c>
      <c r="E1576" t="s">
        <v>6444</v>
      </c>
      <c r="F1576" t="s">
        <v>5655</v>
      </c>
      <c r="G1576">
        <v>38.06</v>
      </c>
      <c r="H1576">
        <v>45.96</v>
      </c>
      <c r="I1576">
        <v>52.8</v>
      </c>
    </row>
    <row r="1577" spans="1:9" x14ac:dyDescent="0.3">
      <c r="A1577" s="122" t="s">
        <v>6032</v>
      </c>
      <c r="B1577" t="s">
        <v>10295</v>
      </c>
      <c r="C1577">
        <v>41889130.509999998</v>
      </c>
      <c r="D1577">
        <v>32.25</v>
      </c>
      <c r="E1577" t="s">
        <v>1511</v>
      </c>
      <c r="F1577" t="s">
        <v>6043</v>
      </c>
      <c r="G1577">
        <v>60.86</v>
      </c>
      <c r="H1577">
        <v>53.04</v>
      </c>
      <c r="I1577">
        <v>58.29</v>
      </c>
    </row>
    <row r="1578" spans="1:9" x14ac:dyDescent="0.3">
      <c r="A1578" s="122" t="s">
        <v>7268</v>
      </c>
      <c r="B1578" t="s">
        <v>10296</v>
      </c>
      <c r="C1578">
        <v>311795</v>
      </c>
      <c r="D1578">
        <v>49.7</v>
      </c>
      <c r="E1578" t="s">
        <v>6447</v>
      </c>
      <c r="F1578" t="s">
        <v>7300</v>
      </c>
      <c r="G1578">
        <v>10.34</v>
      </c>
      <c r="H1578">
        <v>20.45</v>
      </c>
      <c r="I1578">
        <v>25.03</v>
      </c>
    </row>
    <row r="1579" spans="1:9" x14ac:dyDescent="0.3">
      <c r="A1579" s="122" t="s">
        <v>5116</v>
      </c>
      <c r="B1579" t="s">
        <v>10297</v>
      </c>
      <c r="C1579">
        <v>815814.3</v>
      </c>
      <c r="D1579">
        <v>52.3</v>
      </c>
      <c r="E1579" t="s">
        <v>1524</v>
      </c>
      <c r="F1579" t="s">
        <v>5656</v>
      </c>
      <c r="G1579">
        <v>18.28</v>
      </c>
      <c r="H1579">
        <v>22.52</v>
      </c>
      <c r="I1579">
        <v>29.92</v>
      </c>
    </row>
    <row r="1580" spans="1:9" x14ac:dyDescent="0.3">
      <c r="A1580" s="122" t="s">
        <v>5117</v>
      </c>
      <c r="B1580" t="s">
        <v>10298</v>
      </c>
      <c r="C1580">
        <v>854187.8</v>
      </c>
      <c r="D1580">
        <v>1125</v>
      </c>
      <c r="E1580" t="s">
        <v>1507</v>
      </c>
      <c r="F1580" t="s">
        <v>7221</v>
      </c>
      <c r="G1580">
        <v>60.67</v>
      </c>
      <c r="H1580">
        <v>56.41</v>
      </c>
      <c r="I1580">
        <v>63.3</v>
      </c>
    </row>
    <row r="1581" spans="1:9" x14ac:dyDescent="0.3">
      <c r="A1581" s="122" t="s">
        <v>6585</v>
      </c>
      <c r="B1581" t="s">
        <v>10299</v>
      </c>
      <c r="C1581">
        <v>630000</v>
      </c>
      <c r="D1581">
        <v>190</v>
      </c>
      <c r="E1581" t="s">
        <v>1514</v>
      </c>
      <c r="F1581" t="s">
        <v>6628</v>
      </c>
      <c r="G1581">
        <v>40.94</v>
      </c>
      <c r="H1581">
        <v>37.119999999999997</v>
      </c>
      <c r="I1581">
        <v>44.86</v>
      </c>
    </row>
    <row r="1582" spans="1:9" x14ac:dyDescent="0.3">
      <c r="A1582" s="122" t="s">
        <v>6952</v>
      </c>
      <c r="B1582" t="s">
        <v>10300</v>
      </c>
      <c r="C1582">
        <v>668000</v>
      </c>
      <c r="D1582">
        <v>258</v>
      </c>
      <c r="E1582" t="s">
        <v>1514</v>
      </c>
      <c r="F1582" t="s">
        <v>5276</v>
      </c>
      <c r="G1582">
        <v>56.69</v>
      </c>
      <c r="H1582">
        <v>48.77</v>
      </c>
      <c r="I1582">
        <v>51.72</v>
      </c>
    </row>
    <row r="1583" spans="1:9" x14ac:dyDescent="0.3">
      <c r="A1583" s="122" t="s">
        <v>5261</v>
      </c>
      <c r="B1583" t="s">
        <v>10301</v>
      </c>
      <c r="C1583">
        <v>387396.83</v>
      </c>
      <c r="D1583">
        <v>227.5</v>
      </c>
      <c r="E1583" t="s">
        <v>1511</v>
      </c>
      <c r="F1583" t="s">
        <v>5657</v>
      </c>
      <c r="G1583">
        <v>40.01</v>
      </c>
      <c r="H1583">
        <v>46.4</v>
      </c>
      <c r="I1583">
        <v>51.03</v>
      </c>
    </row>
    <row r="1584" spans="1:9" x14ac:dyDescent="0.3">
      <c r="A1584" s="122" t="s">
        <v>6586</v>
      </c>
      <c r="B1584" t="s">
        <v>10302</v>
      </c>
      <c r="C1584">
        <v>3183021.19</v>
      </c>
      <c r="D1584">
        <v>249.5</v>
      </c>
      <c r="E1584" t="s">
        <v>1511</v>
      </c>
      <c r="F1584" t="s">
        <v>8447</v>
      </c>
      <c r="G1584">
        <v>46.58</v>
      </c>
      <c r="H1584">
        <v>42.1</v>
      </c>
      <c r="I1584">
        <v>48.31</v>
      </c>
    </row>
    <row r="1585" spans="1:9" x14ac:dyDescent="0.3">
      <c r="A1585" s="122" t="s">
        <v>5262</v>
      </c>
      <c r="B1585" t="s">
        <v>10303</v>
      </c>
      <c r="C1585">
        <v>2671290.21</v>
      </c>
      <c r="D1585">
        <v>38.450000000000003</v>
      </c>
      <c r="E1585" t="s">
        <v>1519</v>
      </c>
      <c r="F1585" t="s">
        <v>5658</v>
      </c>
      <c r="G1585">
        <v>5.35</v>
      </c>
      <c r="H1585">
        <v>10.85</v>
      </c>
      <c r="I1585">
        <v>18.71</v>
      </c>
    </row>
    <row r="1586" spans="1:9" x14ac:dyDescent="0.3">
      <c r="A1586" s="122" t="s">
        <v>6587</v>
      </c>
      <c r="B1586" t="s">
        <v>10304</v>
      </c>
      <c r="C1586">
        <v>208470</v>
      </c>
      <c r="D1586">
        <v>119</v>
      </c>
      <c r="E1586" t="s">
        <v>1525</v>
      </c>
      <c r="F1586" t="s">
        <v>6629</v>
      </c>
      <c r="G1586">
        <v>62.78</v>
      </c>
      <c r="H1586">
        <v>53.07</v>
      </c>
      <c r="I1586">
        <v>62.13</v>
      </c>
    </row>
    <row r="1587" spans="1:9" x14ac:dyDescent="0.3">
      <c r="A1587" s="122" t="s">
        <v>6033</v>
      </c>
      <c r="B1587" t="s">
        <v>10305</v>
      </c>
      <c r="C1587">
        <v>478753.25</v>
      </c>
      <c r="D1587">
        <v>55.3</v>
      </c>
      <c r="E1587" t="s">
        <v>1522</v>
      </c>
      <c r="F1587" t="s">
        <v>6044</v>
      </c>
      <c r="G1587">
        <v>35.94</v>
      </c>
      <c r="H1587">
        <v>35.68</v>
      </c>
      <c r="I1587">
        <v>41.03</v>
      </c>
    </row>
    <row r="1588" spans="1:9" x14ac:dyDescent="0.3">
      <c r="A1588" s="122" t="s">
        <v>7269</v>
      </c>
      <c r="B1588" t="s">
        <v>10306</v>
      </c>
      <c r="C1588">
        <v>606790</v>
      </c>
      <c r="D1588">
        <v>67.8</v>
      </c>
      <c r="E1588" t="s">
        <v>1514</v>
      </c>
      <c r="F1588" t="s">
        <v>7301</v>
      </c>
      <c r="G1588">
        <v>49.21</v>
      </c>
      <c r="H1588">
        <v>35.479999999999997</v>
      </c>
      <c r="I1588">
        <v>31.79</v>
      </c>
    </row>
    <row r="1589" spans="1:9" x14ac:dyDescent="0.3">
      <c r="A1589" s="122" t="s">
        <v>6588</v>
      </c>
      <c r="B1589" t="s">
        <v>10307</v>
      </c>
      <c r="C1589">
        <v>382339.7</v>
      </c>
      <c r="D1589">
        <v>91.8</v>
      </c>
      <c r="E1589" t="s">
        <v>1514</v>
      </c>
      <c r="F1589" t="s">
        <v>6451</v>
      </c>
      <c r="G1589">
        <v>28.73</v>
      </c>
      <c r="H1589">
        <v>23.32</v>
      </c>
      <c r="I1589">
        <v>33.97</v>
      </c>
    </row>
    <row r="1590" spans="1:9" x14ac:dyDescent="0.3">
      <c r="A1590" s="122" t="s">
        <v>6589</v>
      </c>
      <c r="B1590" t="s">
        <v>10308</v>
      </c>
      <c r="C1590">
        <v>430591.33</v>
      </c>
      <c r="D1590">
        <v>80.2</v>
      </c>
      <c r="E1590" t="s">
        <v>1511</v>
      </c>
      <c r="F1590" t="s">
        <v>6630</v>
      </c>
      <c r="G1590">
        <v>31.79</v>
      </c>
      <c r="H1590">
        <v>37.03</v>
      </c>
      <c r="I1590">
        <v>52.87</v>
      </c>
    </row>
    <row r="1591" spans="1:9" x14ac:dyDescent="0.3">
      <c r="A1591" s="122" t="s">
        <v>1298</v>
      </c>
      <c r="B1591" t="s">
        <v>10309</v>
      </c>
      <c r="C1591">
        <v>726085.66</v>
      </c>
      <c r="D1591">
        <v>286.5</v>
      </c>
      <c r="E1591" t="s">
        <v>6447</v>
      </c>
      <c r="F1591" t="s">
        <v>5659</v>
      </c>
      <c r="G1591">
        <v>7.69</v>
      </c>
      <c r="H1591">
        <v>8.26</v>
      </c>
      <c r="I1591">
        <v>12.53</v>
      </c>
    </row>
    <row r="1592" spans="1:9" x14ac:dyDescent="0.3">
      <c r="A1592" s="122" t="s">
        <v>6590</v>
      </c>
      <c r="B1592" t="s">
        <v>10310</v>
      </c>
      <c r="C1592">
        <v>350000</v>
      </c>
      <c r="D1592">
        <v>19.8</v>
      </c>
      <c r="E1592" t="s">
        <v>6444</v>
      </c>
      <c r="F1592" t="s">
        <v>6353</v>
      </c>
      <c r="G1592">
        <v>18.46</v>
      </c>
      <c r="H1592">
        <v>24.6</v>
      </c>
      <c r="I1592">
        <v>32.869999999999997</v>
      </c>
    </row>
    <row r="1593" spans="1:9" x14ac:dyDescent="0.3">
      <c r="A1593" s="122" t="s">
        <v>6718</v>
      </c>
      <c r="B1593" t="s">
        <v>10311</v>
      </c>
      <c r="C1593">
        <v>685538.96</v>
      </c>
      <c r="D1593">
        <v>1425</v>
      </c>
      <c r="E1593" t="s">
        <v>1507</v>
      </c>
      <c r="F1593" t="s">
        <v>4545</v>
      </c>
      <c r="G1593">
        <v>56.01</v>
      </c>
      <c r="H1593">
        <v>55.48</v>
      </c>
      <c r="I1593">
        <v>64.25</v>
      </c>
    </row>
    <row r="1594" spans="1:9" x14ac:dyDescent="0.3">
      <c r="A1594" s="122" t="s">
        <v>6034</v>
      </c>
      <c r="B1594" t="s">
        <v>10312</v>
      </c>
      <c r="C1594">
        <v>2746429.02</v>
      </c>
      <c r="D1594">
        <v>60</v>
      </c>
      <c r="E1594" t="s">
        <v>6447</v>
      </c>
      <c r="F1594" t="s">
        <v>6045</v>
      </c>
      <c r="G1594">
        <v>41.46</v>
      </c>
      <c r="H1594">
        <v>40.43</v>
      </c>
      <c r="I1594">
        <v>48.96</v>
      </c>
    </row>
    <row r="1595" spans="1:9" x14ac:dyDescent="0.3">
      <c r="A1595" s="122" t="s">
        <v>6591</v>
      </c>
      <c r="B1595" t="s">
        <v>10313</v>
      </c>
      <c r="C1595">
        <v>540000</v>
      </c>
      <c r="D1595">
        <v>48.15</v>
      </c>
      <c r="E1595" t="s">
        <v>6445</v>
      </c>
      <c r="F1595" t="s">
        <v>6631</v>
      </c>
      <c r="G1595">
        <v>11.28</v>
      </c>
      <c r="H1595">
        <v>30.18</v>
      </c>
      <c r="I1595">
        <v>38.43</v>
      </c>
    </row>
    <row r="1596" spans="1:9" x14ac:dyDescent="0.3">
      <c r="A1596" s="122" t="s">
        <v>6592</v>
      </c>
      <c r="B1596" t="s">
        <v>10314</v>
      </c>
      <c r="C1596">
        <v>414490</v>
      </c>
      <c r="D1596">
        <v>227</v>
      </c>
      <c r="E1596" t="s">
        <v>6446</v>
      </c>
      <c r="F1596" t="s">
        <v>6632</v>
      </c>
      <c r="G1596">
        <v>22.95</v>
      </c>
      <c r="H1596">
        <v>32.01</v>
      </c>
      <c r="I1596">
        <v>39.729999999999997</v>
      </c>
    </row>
    <row r="1597" spans="1:9" x14ac:dyDescent="0.3">
      <c r="A1597" s="122" t="s">
        <v>6593</v>
      </c>
      <c r="B1597" t="s">
        <v>10315</v>
      </c>
      <c r="C1597">
        <v>313818.05</v>
      </c>
      <c r="D1597">
        <v>36.1</v>
      </c>
      <c r="E1597" t="s">
        <v>1507</v>
      </c>
      <c r="F1597" t="s">
        <v>6740</v>
      </c>
      <c r="G1597">
        <v>26.07</v>
      </c>
      <c r="H1597">
        <v>39.25</v>
      </c>
      <c r="I1597">
        <v>43.51</v>
      </c>
    </row>
    <row r="1598" spans="1:9" x14ac:dyDescent="0.3">
      <c r="A1598" s="122" t="s">
        <v>6594</v>
      </c>
      <c r="B1598" t="s">
        <v>10316</v>
      </c>
      <c r="C1598">
        <v>277384.75</v>
      </c>
      <c r="D1598">
        <v>74.8</v>
      </c>
      <c r="E1598" t="s">
        <v>1511</v>
      </c>
      <c r="F1598" t="s">
        <v>6324</v>
      </c>
      <c r="G1598">
        <v>62.1</v>
      </c>
      <c r="H1598">
        <v>51.76</v>
      </c>
      <c r="I1598">
        <v>56.47</v>
      </c>
    </row>
    <row r="1599" spans="1:9" x14ac:dyDescent="0.3">
      <c r="A1599" s="122" t="s">
        <v>6035</v>
      </c>
      <c r="B1599" t="s">
        <v>10317</v>
      </c>
      <c r="C1599">
        <v>591690</v>
      </c>
      <c r="D1599">
        <v>113.5</v>
      </c>
      <c r="E1599" t="s">
        <v>1511</v>
      </c>
      <c r="F1599" t="s">
        <v>6046</v>
      </c>
      <c r="G1599">
        <v>36.11</v>
      </c>
      <c r="H1599">
        <v>34.32</v>
      </c>
      <c r="I1599">
        <v>50.26</v>
      </c>
    </row>
    <row r="1600" spans="1:9" x14ac:dyDescent="0.3">
      <c r="A1600" s="122" t="s">
        <v>6595</v>
      </c>
      <c r="B1600" t="s">
        <v>10318</v>
      </c>
      <c r="C1600">
        <v>517818.46</v>
      </c>
      <c r="D1600">
        <v>167</v>
      </c>
      <c r="E1600" t="s">
        <v>1517</v>
      </c>
      <c r="F1600" t="s">
        <v>6633</v>
      </c>
      <c r="G1600">
        <v>38.090000000000003</v>
      </c>
      <c r="H1600">
        <v>41.18</v>
      </c>
      <c r="I1600">
        <v>48.71</v>
      </c>
    </row>
    <row r="1601" spans="1:9" x14ac:dyDescent="0.3">
      <c r="A1601" s="122" t="s">
        <v>6596</v>
      </c>
      <c r="B1601" t="s">
        <v>10319</v>
      </c>
      <c r="C1601">
        <v>884710.82</v>
      </c>
      <c r="D1601">
        <v>29.85</v>
      </c>
      <c r="E1601" t="s">
        <v>1507</v>
      </c>
      <c r="F1601" t="s">
        <v>6634</v>
      </c>
      <c r="G1601">
        <v>25.36</v>
      </c>
      <c r="H1601">
        <v>40.869999999999997</v>
      </c>
      <c r="I1601">
        <v>47.75</v>
      </c>
    </row>
    <row r="1602" spans="1:9" x14ac:dyDescent="0.3">
      <c r="A1602" s="122" t="s">
        <v>6597</v>
      </c>
      <c r="B1602" t="s">
        <v>10320</v>
      </c>
      <c r="C1602">
        <v>661722.97</v>
      </c>
      <c r="D1602">
        <v>39.5</v>
      </c>
      <c r="E1602" t="s">
        <v>1507</v>
      </c>
      <c r="F1602" t="s">
        <v>6921</v>
      </c>
      <c r="G1602">
        <v>27.9</v>
      </c>
      <c r="H1602">
        <v>34.64</v>
      </c>
      <c r="I1602">
        <v>43.11</v>
      </c>
    </row>
    <row r="1603" spans="1:9" x14ac:dyDescent="0.3">
      <c r="A1603" s="122" t="s">
        <v>7270</v>
      </c>
      <c r="B1603" t="s">
        <v>10321</v>
      </c>
      <c r="C1603">
        <v>1509771</v>
      </c>
      <c r="D1603">
        <v>28.6</v>
      </c>
      <c r="E1603" t="s">
        <v>1514</v>
      </c>
      <c r="F1603" t="s">
        <v>5276</v>
      </c>
      <c r="G1603">
        <v>26.24</v>
      </c>
      <c r="H1603">
        <v>45.65</v>
      </c>
      <c r="I1603">
        <v>49.48</v>
      </c>
    </row>
    <row r="1604" spans="1:9" x14ac:dyDescent="0.3">
      <c r="A1604" s="122" t="s">
        <v>6598</v>
      </c>
      <c r="B1604" t="s">
        <v>10322</v>
      </c>
      <c r="C1604">
        <v>303058</v>
      </c>
      <c r="D1604">
        <v>61.9</v>
      </c>
      <c r="E1604" t="s">
        <v>1517</v>
      </c>
      <c r="F1604" t="s">
        <v>6635</v>
      </c>
      <c r="G1604">
        <v>43.65</v>
      </c>
      <c r="H1604">
        <v>40.700000000000003</v>
      </c>
      <c r="I1604">
        <v>38.19</v>
      </c>
    </row>
    <row r="1605" spans="1:9" x14ac:dyDescent="0.3">
      <c r="A1605" s="122" t="s">
        <v>6599</v>
      </c>
      <c r="B1605" t="s">
        <v>10323</v>
      </c>
      <c r="C1605">
        <v>951522.5</v>
      </c>
      <c r="D1605">
        <v>66</v>
      </c>
      <c r="E1605" t="s">
        <v>1514</v>
      </c>
      <c r="F1605" t="s">
        <v>6636</v>
      </c>
      <c r="G1605">
        <v>43.59</v>
      </c>
      <c r="H1605">
        <v>36.049999999999997</v>
      </c>
      <c r="I1605">
        <v>45.07</v>
      </c>
    </row>
    <row r="1606" spans="1:9" x14ac:dyDescent="0.3">
      <c r="A1606" s="122" t="s">
        <v>6600</v>
      </c>
      <c r="B1606" t="s">
        <v>10324</v>
      </c>
      <c r="C1606">
        <v>333040</v>
      </c>
      <c r="D1606">
        <v>55.7</v>
      </c>
      <c r="E1606" t="s">
        <v>1512</v>
      </c>
      <c r="F1606" t="s">
        <v>6637</v>
      </c>
      <c r="G1606">
        <v>29.69</v>
      </c>
      <c r="H1606">
        <v>32.97</v>
      </c>
      <c r="I1606">
        <v>35.08</v>
      </c>
    </row>
    <row r="1607" spans="1:9" x14ac:dyDescent="0.3">
      <c r="A1607" s="122" t="s">
        <v>6953</v>
      </c>
      <c r="B1607" t="s">
        <v>10325</v>
      </c>
      <c r="C1607">
        <v>374284.4</v>
      </c>
      <c r="D1607">
        <v>81.900000000000006</v>
      </c>
      <c r="E1607" t="s">
        <v>1514</v>
      </c>
      <c r="F1607" t="s">
        <v>6973</v>
      </c>
      <c r="G1607">
        <v>31.93</v>
      </c>
      <c r="H1607">
        <v>25.08</v>
      </c>
      <c r="I1607">
        <v>24.85</v>
      </c>
    </row>
    <row r="1608" spans="1:9" x14ac:dyDescent="0.3">
      <c r="A1608" s="122" t="s">
        <v>6601</v>
      </c>
      <c r="B1608" t="s">
        <v>10326</v>
      </c>
      <c r="C1608">
        <v>270094.19</v>
      </c>
      <c r="D1608">
        <v>73.2</v>
      </c>
      <c r="E1608" t="s">
        <v>1503</v>
      </c>
      <c r="F1608" t="s">
        <v>7222</v>
      </c>
      <c r="G1608">
        <v>13.77</v>
      </c>
      <c r="H1608">
        <v>15.93</v>
      </c>
      <c r="I1608">
        <v>26.14</v>
      </c>
    </row>
    <row r="1609" spans="1:9" x14ac:dyDescent="0.3">
      <c r="A1609" s="122" t="s">
        <v>7271</v>
      </c>
      <c r="B1609" t="s">
        <v>10327</v>
      </c>
      <c r="C1609">
        <v>1176786.22</v>
      </c>
      <c r="D1609">
        <v>153.5</v>
      </c>
      <c r="E1609" t="s">
        <v>1511</v>
      </c>
      <c r="F1609" t="s">
        <v>7302</v>
      </c>
      <c r="G1609">
        <v>49.23</v>
      </c>
      <c r="H1609">
        <v>54.87</v>
      </c>
      <c r="I1609">
        <v>65.209999999999994</v>
      </c>
    </row>
    <row r="1610" spans="1:9" x14ac:dyDescent="0.3">
      <c r="A1610" s="122" t="s">
        <v>6602</v>
      </c>
      <c r="B1610" t="s">
        <v>10328</v>
      </c>
      <c r="C1610">
        <v>232497.16</v>
      </c>
      <c r="D1610">
        <v>118</v>
      </c>
      <c r="E1610" t="s">
        <v>1517</v>
      </c>
      <c r="F1610" t="s">
        <v>6638</v>
      </c>
      <c r="G1610">
        <v>24.95</v>
      </c>
      <c r="H1610">
        <v>29.35</v>
      </c>
      <c r="I1610">
        <v>34.81</v>
      </c>
    </row>
    <row r="1611" spans="1:9" x14ac:dyDescent="0.3">
      <c r="A1611" s="122" t="s">
        <v>6719</v>
      </c>
      <c r="B1611" t="s">
        <v>10329</v>
      </c>
      <c r="C1611">
        <v>282000</v>
      </c>
      <c r="D1611">
        <v>55</v>
      </c>
      <c r="E1611" t="s">
        <v>1529</v>
      </c>
      <c r="F1611" t="s">
        <v>6730</v>
      </c>
      <c r="G1611">
        <v>27.22</v>
      </c>
      <c r="H1611">
        <v>27.8</v>
      </c>
      <c r="I1611">
        <v>29.75</v>
      </c>
    </row>
    <row r="1612" spans="1:9" x14ac:dyDescent="0.3">
      <c r="A1612" s="122" t="s">
        <v>6603</v>
      </c>
      <c r="B1612" t="s">
        <v>10330</v>
      </c>
      <c r="C1612">
        <v>414700</v>
      </c>
      <c r="D1612">
        <v>109.5</v>
      </c>
      <c r="E1612" t="s">
        <v>1523</v>
      </c>
      <c r="F1612" t="s">
        <v>6639</v>
      </c>
      <c r="G1612">
        <v>36.590000000000003</v>
      </c>
      <c r="H1612">
        <v>42.18</v>
      </c>
      <c r="I1612">
        <v>49.7</v>
      </c>
    </row>
    <row r="1613" spans="1:9" x14ac:dyDescent="0.3">
      <c r="A1613" s="122" t="s">
        <v>6604</v>
      </c>
      <c r="B1613" t="s">
        <v>10331</v>
      </c>
      <c r="C1613">
        <v>415511.5</v>
      </c>
      <c r="D1613">
        <v>61.2</v>
      </c>
      <c r="E1613" t="s">
        <v>1514</v>
      </c>
      <c r="F1613" t="s">
        <v>6640</v>
      </c>
      <c r="G1613">
        <v>47.8</v>
      </c>
      <c r="H1613">
        <v>43.3</v>
      </c>
      <c r="I1613">
        <v>45.18</v>
      </c>
    </row>
    <row r="1614" spans="1:9" x14ac:dyDescent="0.3">
      <c r="A1614" s="122" t="s">
        <v>7272</v>
      </c>
      <c r="B1614" t="s">
        <v>10332</v>
      </c>
      <c r="C1614">
        <v>500000</v>
      </c>
      <c r="D1614">
        <v>201.5</v>
      </c>
      <c r="E1614" t="s">
        <v>1507</v>
      </c>
      <c r="F1614" t="s">
        <v>7303</v>
      </c>
      <c r="G1614">
        <v>61.66</v>
      </c>
      <c r="H1614">
        <v>52.32</v>
      </c>
      <c r="I1614">
        <v>52.54</v>
      </c>
    </row>
    <row r="1615" spans="1:9" x14ac:dyDescent="0.3">
      <c r="A1615" s="122" t="s">
        <v>6605</v>
      </c>
      <c r="B1615" t="s">
        <v>10333</v>
      </c>
      <c r="C1615">
        <v>748880</v>
      </c>
      <c r="D1615">
        <v>142</v>
      </c>
      <c r="E1615" t="s">
        <v>1522</v>
      </c>
      <c r="F1615" t="s">
        <v>6641</v>
      </c>
      <c r="G1615">
        <v>27.94</v>
      </c>
      <c r="H1615">
        <v>36.799999999999997</v>
      </c>
      <c r="I1615">
        <v>47.99</v>
      </c>
    </row>
    <row r="1616" spans="1:9" x14ac:dyDescent="0.3">
      <c r="A1616" s="122" t="s">
        <v>6606</v>
      </c>
      <c r="B1616" t="s">
        <v>10334</v>
      </c>
      <c r="C1616">
        <v>157006.45000000001</v>
      </c>
      <c r="D1616">
        <v>48</v>
      </c>
      <c r="E1616" t="s">
        <v>6446</v>
      </c>
      <c r="F1616" t="s">
        <v>6642</v>
      </c>
      <c r="G1616">
        <v>25.73</v>
      </c>
      <c r="H1616">
        <v>41.96</v>
      </c>
      <c r="I1616">
        <v>50.36</v>
      </c>
    </row>
    <row r="1617" spans="1:9" x14ac:dyDescent="0.3">
      <c r="A1617" s="122" t="s">
        <v>6607</v>
      </c>
      <c r="B1617" t="s">
        <v>10335</v>
      </c>
      <c r="C1617">
        <v>1378300.41</v>
      </c>
      <c r="D1617">
        <v>120.5</v>
      </c>
      <c r="E1617" t="s">
        <v>6447</v>
      </c>
      <c r="F1617" t="s">
        <v>6643</v>
      </c>
      <c r="G1617">
        <v>28.87</v>
      </c>
      <c r="H1617">
        <v>37.840000000000003</v>
      </c>
      <c r="I1617">
        <v>45.41</v>
      </c>
    </row>
    <row r="1618" spans="1:9" x14ac:dyDescent="0.3">
      <c r="A1618" s="122" t="s">
        <v>6608</v>
      </c>
      <c r="B1618" t="s">
        <v>10336</v>
      </c>
      <c r="C1618">
        <v>233478</v>
      </c>
      <c r="D1618">
        <v>195.5</v>
      </c>
      <c r="E1618" t="s">
        <v>6446</v>
      </c>
      <c r="F1618" t="s">
        <v>6644</v>
      </c>
      <c r="G1618">
        <v>48.08</v>
      </c>
      <c r="H1618">
        <v>46.7</v>
      </c>
      <c r="I1618">
        <v>55.31</v>
      </c>
    </row>
    <row r="1619" spans="1:9" x14ac:dyDescent="0.3">
      <c r="A1619" s="122" t="s">
        <v>7541</v>
      </c>
      <c r="B1619" t="s">
        <v>10337</v>
      </c>
      <c r="C1619">
        <v>707445.11</v>
      </c>
      <c r="D1619">
        <v>20.7</v>
      </c>
      <c r="E1619" t="s">
        <v>1514</v>
      </c>
      <c r="F1619" t="s">
        <v>7577</v>
      </c>
      <c r="G1619">
        <v>42.14</v>
      </c>
      <c r="H1619">
        <v>33.6</v>
      </c>
    </row>
    <row r="1620" spans="1:9" x14ac:dyDescent="0.3">
      <c r="A1620" s="122" t="s">
        <v>7273</v>
      </c>
      <c r="B1620" t="s">
        <v>10338</v>
      </c>
      <c r="C1620">
        <v>1412549.85</v>
      </c>
      <c r="D1620">
        <v>130.5</v>
      </c>
      <c r="E1620" t="s">
        <v>6447</v>
      </c>
      <c r="F1620" t="s">
        <v>7304</v>
      </c>
      <c r="G1620">
        <v>45.95</v>
      </c>
      <c r="H1620">
        <v>40.049999999999997</v>
      </c>
      <c r="I1620">
        <v>41.65</v>
      </c>
    </row>
    <row r="1621" spans="1:9" x14ac:dyDescent="0.3">
      <c r="A1621" s="122" t="s">
        <v>6609</v>
      </c>
      <c r="B1621" t="s">
        <v>10339</v>
      </c>
      <c r="C1621">
        <v>220000</v>
      </c>
      <c r="D1621">
        <v>72.400000000000006</v>
      </c>
      <c r="E1621" t="s">
        <v>1525</v>
      </c>
      <c r="F1621" t="s">
        <v>6645</v>
      </c>
      <c r="G1621">
        <v>19.34</v>
      </c>
      <c r="H1621">
        <v>20.3</v>
      </c>
      <c r="I1621">
        <v>29.69</v>
      </c>
    </row>
    <row r="1622" spans="1:9" x14ac:dyDescent="0.3">
      <c r="A1622" s="122" t="s">
        <v>6954</v>
      </c>
      <c r="B1622" t="s">
        <v>10340</v>
      </c>
      <c r="C1622">
        <v>645432.02</v>
      </c>
      <c r="D1622">
        <v>54.8</v>
      </c>
      <c r="E1622" t="s">
        <v>1514</v>
      </c>
      <c r="F1622" t="s">
        <v>6974</v>
      </c>
      <c r="G1622">
        <v>55.96</v>
      </c>
      <c r="H1622">
        <v>45.56</v>
      </c>
      <c r="I1622">
        <v>48.05</v>
      </c>
    </row>
    <row r="1623" spans="1:9" x14ac:dyDescent="0.3">
      <c r="A1623" s="122" t="s">
        <v>6610</v>
      </c>
      <c r="B1623" t="s">
        <v>10341</v>
      </c>
      <c r="C1623">
        <v>469671.22</v>
      </c>
      <c r="D1623">
        <v>89.1</v>
      </c>
      <c r="E1623" t="s">
        <v>1517</v>
      </c>
      <c r="F1623" t="s">
        <v>6848</v>
      </c>
      <c r="G1623">
        <v>34.799999999999997</v>
      </c>
      <c r="H1623">
        <v>38.25</v>
      </c>
      <c r="I1623">
        <v>53.55</v>
      </c>
    </row>
    <row r="1624" spans="1:9" x14ac:dyDescent="0.3">
      <c r="A1624" s="122" t="s">
        <v>6955</v>
      </c>
      <c r="B1624" t="s">
        <v>10342</v>
      </c>
      <c r="C1624">
        <v>150000</v>
      </c>
      <c r="D1624">
        <v>230</v>
      </c>
      <c r="E1624" t="s">
        <v>1504</v>
      </c>
      <c r="F1624" t="s">
        <v>8462</v>
      </c>
      <c r="G1624">
        <v>11.53</v>
      </c>
      <c r="H1624">
        <v>17.829999999999998</v>
      </c>
      <c r="I1624">
        <v>23.46</v>
      </c>
    </row>
    <row r="1625" spans="1:9" x14ac:dyDescent="0.3">
      <c r="A1625" s="122" t="s">
        <v>7542</v>
      </c>
      <c r="B1625" t="s">
        <v>10343</v>
      </c>
      <c r="C1625">
        <v>1323430</v>
      </c>
      <c r="D1625">
        <v>30.05</v>
      </c>
      <c r="E1625" t="s">
        <v>1514</v>
      </c>
      <c r="F1625" t="s">
        <v>5270</v>
      </c>
      <c r="G1625">
        <v>36.270000000000003</v>
      </c>
      <c r="H1625">
        <v>49.05</v>
      </c>
      <c r="I1625">
        <v>48.25</v>
      </c>
    </row>
    <row r="1626" spans="1:9" x14ac:dyDescent="0.3">
      <c r="A1626" s="122" t="s">
        <v>7543</v>
      </c>
      <c r="B1626" t="s">
        <v>10344</v>
      </c>
      <c r="C1626">
        <v>741195.12</v>
      </c>
      <c r="D1626">
        <v>64.7</v>
      </c>
      <c r="E1626" t="s">
        <v>6447</v>
      </c>
      <c r="F1626" t="s">
        <v>7578</v>
      </c>
      <c r="G1626">
        <v>23.12</v>
      </c>
      <c r="H1626">
        <v>20.22</v>
      </c>
    </row>
    <row r="1627" spans="1:9" x14ac:dyDescent="0.3">
      <c r="A1627" s="122" t="s">
        <v>6956</v>
      </c>
      <c r="B1627" t="s">
        <v>10345</v>
      </c>
      <c r="C1627">
        <v>2494000</v>
      </c>
      <c r="D1627">
        <v>223</v>
      </c>
      <c r="E1627" t="s">
        <v>6444</v>
      </c>
      <c r="F1627" t="s">
        <v>6975</v>
      </c>
      <c r="G1627">
        <v>42.45</v>
      </c>
      <c r="H1627">
        <v>56.85</v>
      </c>
      <c r="I1627">
        <v>63.33</v>
      </c>
    </row>
    <row r="1628" spans="1:9" x14ac:dyDescent="0.3">
      <c r="A1628" s="122" t="s">
        <v>6720</v>
      </c>
      <c r="B1628" t="s">
        <v>10346</v>
      </c>
      <c r="C1628">
        <v>238000</v>
      </c>
      <c r="D1628">
        <v>217</v>
      </c>
      <c r="E1628" t="s">
        <v>6447</v>
      </c>
      <c r="F1628" t="s">
        <v>7223</v>
      </c>
      <c r="G1628">
        <v>39.69</v>
      </c>
      <c r="H1628">
        <v>34.770000000000003</v>
      </c>
      <c r="I1628">
        <v>41.28</v>
      </c>
    </row>
    <row r="1629" spans="1:9" x14ac:dyDescent="0.3">
      <c r="A1629" s="122" t="s">
        <v>6611</v>
      </c>
      <c r="B1629" t="s">
        <v>10347</v>
      </c>
      <c r="C1629">
        <v>341000</v>
      </c>
      <c r="D1629">
        <v>265.5</v>
      </c>
      <c r="E1629" t="s">
        <v>1511</v>
      </c>
      <c r="F1629" t="s">
        <v>6646</v>
      </c>
      <c r="G1629">
        <v>71.28</v>
      </c>
      <c r="H1629">
        <v>69.19</v>
      </c>
      <c r="I1629">
        <v>66.98</v>
      </c>
    </row>
    <row r="1630" spans="1:9" x14ac:dyDescent="0.3">
      <c r="A1630" s="122" t="s">
        <v>6957</v>
      </c>
      <c r="B1630" t="s">
        <v>10348</v>
      </c>
      <c r="C1630">
        <v>423984.91</v>
      </c>
      <c r="D1630">
        <v>56.5</v>
      </c>
      <c r="E1630" t="s">
        <v>1523</v>
      </c>
      <c r="F1630" t="s">
        <v>6976</v>
      </c>
      <c r="G1630">
        <v>19.04</v>
      </c>
      <c r="H1630">
        <v>18.61</v>
      </c>
      <c r="I1630">
        <v>21.69</v>
      </c>
    </row>
    <row r="1631" spans="1:9" x14ac:dyDescent="0.3">
      <c r="A1631" s="122" t="s">
        <v>6612</v>
      </c>
      <c r="B1631" t="s">
        <v>10349</v>
      </c>
      <c r="C1631">
        <v>8519700</v>
      </c>
      <c r="D1631">
        <v>18.2</v>
      </c>
      <c r="E1631" t="s">
        <v>1504</v>
      </c>
      <c r="F1631" t="s">
        <v>6647</v>
      </c>
      <c r="G1631">
        <v>26.48</v>
      </c>
      <c r="H1631">
        <v>34.79</v>
      </c>
      <c r="I1631">
        <v>41</v>
      </c>
    </row>
    <row r="1632" spans="1:9" x14ac:dyDescent="0.3">
      <c r="A1632" s="122" t="s">
        <v>7274</v>
      </c>
      <c r="B1632" t="s">
        <v>10350</v>
      </c>
      <c r="C1632">
        <v>353589.48</v>
      </c>
      <c r="D1632">
        <v>78.099999999999994</v>
      </c>
      <c r="E1632" t="s">
        <v>6446</v>
      </c>
      <c r="F1632" t="s">
        <v>7305</v>
      </c>
      <c r="G1632">
        <v>33.89</v>
      </c>
      <c r="H1632">
        <v>45.84</v>
      </c>
      <c r="I1632">
        <v>47.98</v>
      </c>
    </row>
    <row r="1633" spans="1:9" x14ac:dyDescent="0.3">
      <c r="A1633" s="122" t="s">
        <v>6958</v>
      </c>
      <c r="B1633" t="s">
        <v>10351</v>
      </c>
      <c r="C1633">
        <v>666760</v>
      </c>
      <c r="D1633">
        <v>140</v>
      </c>
      <c r="E1633" t="s">
        <v>1517</v>
      </c>
      <c r="F1633" t="s">
        <v>7224</v>
      </c>
      <c r="G1633">
        <v>43.54</v>
      </c>
      <c r="H1633">
        <v>39.43</v>
      </c>
      <c r="I1633">
        <v>44.03</v>
      </c>
    </row>
    <row r="1634" spans="1:9" x14ac:dyDescent="0.3">
      <c r="A1634" s="122" t="s">
        <v>6721</v>
      </c>
      <c r="B1634" t="s">
        <v>10352</v>
      </c>
      <c r="C1634">
        <v>185000</v>
      </c>
      <c r="D1634">
        <v>126.5</v>
      </c>
      <c r="E1634" t="s">
        <v>1504</v>
      </c>
      <c r="F1634" t="s">
        <v>6731</v>
      </c>
      <c r="G1634">
        <v>16.72</v>
      </c>
      <c r="H1634">
        <v>18.86</v>
      </c>
      <c r="I1634">
        <v>29.14</v>
      </c>
    </row>
    <row r="1635" spans="1:9" x14ac:dyDescent="0.3">
      <c r="A1635" s="122" t="s">
        <v>6959</v>
      </c>
      <c r="B1635" t="s">
        <v>10353</v>
      </c>
      <c r="C1635">
        <v>335374</v>
      </c>
      <c r="D1635">
        <v>103</v>
      </c>
      <c r="E1635" t="s">
        <v>6446</v>
      </c>
      <c r="F1635" t="s">
        <v>6642</v>
      </c>
      <c r="G1635">
        <v>35.450000000000003</v>
      </c>
      <c r="H1635">
        <v>32.020000000000003</v>
      </c>
      <c r="I1635">
        <v>44.83</v>
      </c>
    </row>
    <row r="1636" spans="1:9" x14ac:dyDescent="0.3">
      <c r="A1636" s="122" t="s">
        <v>8779</v>
      </c>
      <c r="B1636" t="s">
        <v>10354</v>
      </c>
      <c r="C1636">
        <v>671717</v>
      </c>
      <c r="D1636">
        <v>36.200000000000003</v>
      </c>
      <c r="E1636" t="s">
        <v>1511</v>
      </c>
      <c r="F1636" t="s">
        <v>10644</v>
      </c>
      <c r="G1636">
        <v>31.06</v>
      </c>
    </row>
    <row r="1637" spans="1:9" x14ac:dyDescent="0.3">
      <c r="A1637" s="122" t="s">
        <v>7275</v>
      </c>
      <c r="B1637" t="s">
        <v>10355</v>
      </c>
      <c r="C1637">
        <v>438488.63</v>
      </c>
      <c r="D1637">
        <v>136</v>
      </c>
      <c r="E1637" t="s">
        <v>1507</v>
      </c>
      <c r="F1637" t="s">
        <v>7306</v>
      </c>
      <c r="G1637">
        <v>51.71</v>
      </c>
      <c r="H1637">
        <v>52.01</v>
      </c>
      <c r="I1637">
        <v>59.08</v>
      </c>
    </row>
    <row r="1638" spans="1:9" x14ac:dyDescent="0.3">
      <c r="A1638" s="122" t="s">
        <v>6960</v>
      </c>
      <c r="B1638" t="s">
        <v>10356</v>
      </c>
      <c r="C1638">
        <v>662260</v>
      </c>
      <c r="D1638">
        <v>150.5</v>
      </c>
      <c r="E1638" t="s">
        <v>1504</v>
      </c>
      <c r="F1638" t="s">
        <v>6977</v>
      </c>
      <c r="G1638">
        <v>18.82</v>
      </c>
      <c r="H1638">
        <v>18.25</v>
      </c>
      <c r="I1638">
        <v>27.3</v>
      </c>
    </row>
    <row r="1639" spans="1:9" x14ac:dyDescent="0.3">
      <c r="A1639" s="122" t="s">
        <v>6722</v>
      </c>
      <c r="B1639" t="s">
        <v>10357</v>
      </c>
      <c r="C1639">
        <v>675000</v>
      </c>
      <c r="D1639">
        <v>18.5</v>
      </c>
      <c r="E1639" t="s">
        <v>1523</v>
      </c>
      <c r="F1639" t="s">
        <v>7441</v>
      </c>
      <c r="G1639">
        <v>26.93</v>
      </c>
      <c r="H1639">
        <v>40.69</v>
      </c>
      <c r="I1639">
        <v>55.2</v>
      </c>
    </row>
    <row r="1640" spans="1:9" x14ac:dyDescent="0.3">
      <c r="A1640" s="122" t="s">
        <v>8780</v>
      </c>
      <c r="B1640" t="s">
        <v>10358</v>
      </c>
      <c r="C1640">
        <v>345710</v>
      </c>
      <c r="D1640">
        <v>84.5</v>
      </c>
      <c r="E1640" t="s">
        <v>1514</v>
      </c>
      <c r="F1640" t="s">
        <v>10645</v>
      </c>
      <c r="G1640">
        <v>17.84</v>
      </c>
    </row>
    <row r="1641" spans="1:9" x14ac:dyDescent="0.3">
      <c r="A1641" s="122" t="s">
        <v>7276</v>
      </c>
      <c r="B1641" t="s">
        <v>10359</v>
      </c>
      <c r="C1641">
        <v>775448.93</v>
      </c>
      <c r="D1641">
        <v>151</v>
      </c>
      <c r="E1641" t="s">
        <v>1514</v>
      </c>
      <c r="F1641" t="s">
        <v>7307</v>
      </c>
      <c r="G1641">
        <v>73.45</v>
      </c>
      <c r="H1641">
        <v>64.290000000000006</v>
      </c>
      <c r="I1641">
        <v>64.180000000000007</v>
      </c>
    </row>
    <row r="1642" spans="1:9" x14ac:dyDescent="0.3">
      <c r="A1642" s="122" t="s">
        <v>6723</v>
      </c>
      <c r="B1642" t="s">
        <v>10360</v>
      </c>
      <c r="C1642">
        <v>270823.84999999998</v>
      </c>
      <c r="D1642">
        <v>178</v>
      </c>
      <c r="E1642" t="s">
        <v>1515</v>
      </c>
      <c r="F1642" t="s">
        <v>6732</v>
      </c>
      <c r="G1642">
        <v>40.5</v>
      </c>
      <c r="H1642">
        <v>44.9</v>
      </c>
      <c r="I1642">
        <v>57.91</v>
      </c>
    </row>
    <row r="1643" spans="1:9" x14ac:dyDescent="0.3">
      <c r="A1643" s="122" t="s">
        <v>7277</v>
      </c>
      <c r="B1643" t="s">
        <v>10361</v>
      </c>
      <c r="C1643">
        <v>914880</v>
      </c>
      <c r="D1643">
        <v>101</v>
      </c>
      <c r="E1643" t="s">
        <v>6447</v>
      </c>
      <c r="F1643" t="s">
        <v>7308</v>
      </c>
      <c r="G1643">
        <v>67.13</v>
      </c>
      <c r="H1643">
        <v>53.85</v>
      </c>
      <c r="I1643">
        <v>48.63</v>
      </c>
    </row>
    <row r="1644" spans="1:9" x14ac:dyDescent="0.3">
      <c r="A1644" s="122" t="s">
        <v>7544</v>
      </c>
      <c r="B1644" t="s">
        <v>10362</v>
      </c>
      <c r="C1644">
        <v>208500</v>
      </c>
      <c r="D1644">
        <v>53.4</v>
      </c>
      <c r="E1644" t="s">
        <v>1507</v>
      </c>
      <c r="F1644" t="s">
        <v>7579</v>
      </c>
      <c r="G1644">
        <v>42.55</v>
      </c>
      <c r="H1644">
        <v>41.83</v>
      </c>
      <c r="I1644">
        <v>41.86</v>
      </c>
    </row>
    <row r="1645" spans="1:9" x14ac:dyDescent="0.3">
      <c r="A1645" s="122" t="s">
        <v>8781</v>
      </c>
      <c r="B1645" t="s">
        <v>10363</v>
      </c>
      <c r="C1645">
        <v>200003</v>
      </c>
      <c r="D1645">
        <v>110.5</v>
      </c>
      <c r="E1645" t="s">
        <v>6446</v>
      </c>
      <c r="F1645" t="s">
        <v>10646</v>
      </c>
      <c r="G1645">
        <v>50.46</v>
      </c>
    </row>
    <row r="1646" spans="1:9" x14ac:dyDescent="0.3">
      <c r="A1646" s="122" t="s">
        <v>6961</v>
      </c>
      <c r="B1646" t="s">
        <v>10364</v>
      </c>
      <c r="C1646">
        <v>860000</v>
      </c>
      <c r="D1646">
        <v>55</v>
      </c>
      <c r="E1646" t="s">
        <v>1515</v>
      </c>
      <c r="F1646" t="s">
        <v>6978</v>
      </c>
      <c r="G1646">
        <v>67.7</v>
      </c>
      <c r="H1646">
        <v>57.85</v>
      </c>
      <c r="I1646">
        <v>59.36</v>
      </c>
    </row>
    <row r="1647" spans="1:9" x14ac:dyDescent="0.3">
      <c r="A1647" s="122" t="s">
        <v>6962</v>
      </c>
      <c r="B1647" t="s">
        <v>10365</v>
      </c>
      <c r="C1647">
        <v>449915</v>
      </c>
      <c r="D1647">
        <v>29.05</v>
      </c>
      <c r="E1647" t="s">
        <v>1514</v>
      </c>
      <c r="F1647" t="s">
        <v>6979</v>
      </c>
      <c r="G1647">
        <v>25.71</v>
      </c>
      <c r="H1647">
        <v>28.1</v>
      </c>
      <c r="I1647">
        <v>35.14</v>
      </c>
    </row>
    <row r="1648" spans="1:9" x14ac:dyDescent="0.3">
      <c r="A1648" s="122" t="s">
        <v>7545</v>
      </c>
      <c r="B1648" t="s">
        <v>10366</v>
      </c>
      <c r="C1648">
        <v>661521.6</v>
      </c>
      <c r="D1648">
        <v>50</v>
      </c>
      <c r="E1648" t="s">
        <v>1514</v>
      </c>
      <c r="F1648" t="s">
        <v>7580</v>
      </c>
      <c r="G1648">
        <v>18.43</v>
      </c>
      <c r="H1648">
        <v>20.86</v>
      </c>
    </row>
    <row r="1649" spans="1:9" x14ac:dyDescent="0.3">
      <c r="A1649" s="122" t="s">
        <v>6724</v>
      </c>
      <c r="B1649" t="s">
        <v>10367</v>
      </c>
      <c r="C1649">
        <v>423634.67</v>
      </c>
      <c r="D1649">
        <v>183</v>
      </c>
      <c r="E1649" t="s">
        <v>1515</v>
      </c>
      <c r="F1649" t="s">
        <v>6733</v>
      </c>
      <c r="G1649">
        <v>59.61</v>
      </c>
      <c r="H1649">
        <v>62.17</v>
      </c>
      <c r="I1649">
        <v>64.430000000000007</v>
      </c>
    </row>
    <row r="1650" spans="1:9" x14ac:dyDescent="0.3">
      <c r="A1650" s="122" t="s">
        <v>7546</v>
      </c>
      <c r="B1650" t="s">
        <v>10368</v>
      </c>
      <c r="C1650">
        <v>728040</v>
      </c>
      <c r="D1650">
        <v>35.049999999999997</v>
      </c>
      <c r="E1650" t="s">
        <v>1514</v>
      </c>
      <c r="F1650" t="s">
        <v>7581</v>
      </c>
      <c r="G1650">
        <v>37.99</v>
      </c>
    </row>
    <row r="1651" spans="1:9" x14ac:dyDescent="0.3">
      <c r="A1651" s="122" t="s">
        <v>6725</v>
      </c>
      <c r="B1651" t="s">
        <v>10369</v>
      </c>
      <c r="C1651">
        <v>675762.63</v>
      </c>
      <c r="D1651">
        <v>269</v>
      </c>
      <c r="E1651" t="s">
        <v>1511</v>
      </c>
      <c r="F1651" t="s">
        <v>6734</v>
      </c>
      <c r="G1651">
        <v>52.47</v>
      </c>
      <c r="H1651">
        <v>52.02</v>
      </c>
      <c r="I1651">
        <v>56.24</v>
      </c>
    </row>
    <row r="1652" spans="1:9" x14ac:dyDescent="0.3">
      <c r="A1652" s="122" t="s">
        <v>8782</v>
      </c>
      <c r="B1652" t="s">
        <v>10370</v>
      </c>
      <c r="C1652">
        <v>763083.12</v>
      </c>
      <c r="D1652">
        <v>579</v>
      </c>
      <c r="E1652" t="s">
        <v>6447</v>
      </c>
      <c r="F1652" t="s">
        <v>10647</v>
      </c>
      <c r="G1652">
        <v>42.91</v>
      </c>
    </row>
    <row r="1653" spans="1:9" x14ac:dyDescent="0.3">
      <c r="A1653" s="122" t="s">
        <v>7278</v>
      </c>
      <c r="B1653" t="s">
        <v>10371</v>
      </c>
      <c r="C1653">
        <v>586545.5</v>
      </c>
      <c r="D1653">
        <v>374</v>
      </c>
      <c r="E1653" t="s">
        <v>1514</v>
      </c>
      <c r="F1653" t="s">
        <v>7309</v>
      </c>
      <c r="G1653">
        <v>75.599999999999994</v>
      </c>
      <c r="H1653">
        <v>59.59</v>
      </c>
      <c r="I1653">
        <v>62.74</v>
      </c>
    </row>
    <row r="1654" spans="1:9" x14ac:dyDescent="0.3">
      <c r="A1654" s="122" t="s">
        <v>7279</v>
      </c>
      <c r="B1654" t="s">
        <v>10372</v>
      </c>
      <c r="C1654">
        <v>460000</v>
      </c>
      <c r="D1654">
        <v>74.5</v>
      </c>
      <c r="E1654" t="s">
        <v>6447</v>
      </c>
      <c r="F1654" t="s">
        <v>7310</v>
      </c>
      <c r="G1654">
        <v>12.66</v>
      </c>
      <c r="H1654">
        <v>13.81</v>
      </c>
      <c r="I1654">
        <v>24.6</v>
      </c>
    </row>
    <row r="1655" spans="1:9" x14ac:dyDescent="0.3">
      <c r="A1655" s="122" t="s">
        <v>6963</v>
      </c>
      <c r="B1655" t="s">
        <v>10373</v>
      </c>
      <c r="C1655">
        <v>683450</v>
      </c>
      <c r="D1655">
        <v>44.9</v>
      </c>
      <c r="E1655" t="s">
        <v>1504</v>
      </c>
      <c r="F1655" t="s">
        <v>6980</v>
      </c>
      <c r="G1655">
        <v>26.52</v>
      </c>
      <c r="H1655">
        <v>21.4</v>
      </c>
      <c r="I1655">
        <v>27.54</v>
      </c>
    </row>
    <row r="1656" spans="1:9" x14ac:dyDescent="0.3">
      <c r="A1656" s="122" t="s">
        <v>6964</v>
      </c>
      <c r="B1656" t="s">
        <v>10374</v>
      </c>
      <c r="C1656">
        <v>300146</v>
      </c>
      <c r="D1656">
        <v>207</v>
      </c>
      <c r="E1656" t="s">
        <v>1511</v>
      </c>
      <c r="F1656" t="s">
        <v>6981</v>
      </c>
      <c r="G1656">
        <v>44.67</v>
      </c>
      <c r="H1656">
        <v>40.44</v>
      </c>
      <c r="I1656">
        <v>44.06</v>
      </c>
    </row>
    <row r="1657" spans="1:9" x14ac:dyDescent="0.3">
      <c r="A1657" s="122" t="s">
        <v>7547</v>
      </c>
      <c r="B1657" t="s">
        <v>10375</v>
      </c>
      <c r="C1657">
        <v>248007.85</v>
      </c>
      <c r="D1657">
        <v>168</v>
      </c>
      <c r="E1657" t="s">
        <v>1514</v>
      </c>
      <c r="F1657" t="s">
        <v>7582</v>
      </c>
      <c r="G1657">
        <v>23.75</v>
      </c>
      <c r="H1657">
        <v>28.63</v>
      </c>
      <c r="I1657">
        <v>34.119999999999997</v>
      </c>
    </row>
    <row r="1658" spans="1:9" x14ac:dyDescent="0.3">
      <c r="A1658" s="122" t="s">
        <v>6965</v>
      </c>
      <c r="B1658" t="s">
        <v>10376</v>
      </c>
      <c r="C1658">
        <v>555129.5</v>
      </c>
      <c r="D1658">
        <v>187</v>
      </c>
      <c r="E1658" t="s">
        <v>1504</v>
      </c>
      <c r="F1658" t="s">
        <v>6982</v>
      </c>
      <c r="G1658">
        <v>38.67</v>
      </c>
      <c r="H1658">
        <v>36.299999999999997</v>
      </c>
      <c r="I1658">
        <v>46.79</v>
      </c>
    </row>
    <row r="1659" spans="1:9" x14ac:dyDescent="0.3">
      <c r="A1659" s="122" t="s">
        <v>7280</v>
      </c>
      <c r="B1659" t="s">
        <v>10377</v>
      </c>
      <c r="C1659">
        <v>4032893.6</v>
      </c>
      <c r="D1659">
        <v>17.75</v>
      </c>
      <c r="E1659" t="s">
        <v>1504</v>
      </c>
      <c r="F1659" t="s">
        <v>7311</v>
      </c>
      <c r="G1659">
        <v>14.71</v>
      </c>
      <c r="H1659">
        <v>23.54</v>
      </c>
      <c r="I1659">
        <v>29.89</v>
      </c>
    </row>
    <row r="1660" spans="1:9" x14ac:dyDescent="0.3">
      <c r="A1660" s="122" t="s">
        <v>7548</v>
      </c>
      <c r="B1660" t="s">
        <v>10378</v>
      </c>
      <c r="C1660">
        <v>4923965.6500000004</v>
      </c>
      <c r="D1660">
        <v>44.4</v>
      </c>
      <c r="E1660" t="s">
        <v>1511</v>
      </c>
      <c r="F1660" t="s">
        <v>7583</v>
      </c>
      <c r="G1660">
        <v>28.12</v>
      </c>
      <c r="H1660">
        <v>36.6</v>
      </c>
      <c r="I1660">
        <v>48.83</v>
      </c>
    </row>
    <row r="1661" spans="1:9" x14ac:dyDescent="0.3">
      <c r="A1661" s="122" t="s">
        <v>7549</v>
      </c>
      <c r="B1661" t="s">
        <v>10379</v>
      </c>
      <c r="C1661">
        <v>1563360</v>
      </c>
      <c r="D1661">
        <v>88.1</v>
      </c>
      <c r="E1661" t="s">
        <v>6444</v>
      </c>
      <c r="F1661" t="s">
        <v>7584</v>
      </c>
      <c r="G1661">
        <v>19.690000000000001</v>
      </c>
      <c r="H1661">
        <v>38.020000000000003</v>
      </c>
    </row>
    <row r="1662" spans="1:9" x14ac:dyDescent="0.3">
      <c r="A1662" s="122" t="s">
        <v>7281</v>
      </c>
      <c r="B1662" t="s">
        <v>10380</v>
      </c>
      <c r="C1662">
        <v>249044.77</v>
      </c>
      <c r="D1662">
        <v>59.9</v>
      </c>
      <c r="E1662" t="s">
        <v>1507</v>
      </c>
      <c r="F1662" t="s">
        <v>7312</v>
      </c>
      <c r="G1662">
        <v>44.63</v>
      </c>
      <c r="H1662">
        <v>38.74</v>
      </c>
      <c r="I1662">
        <v>45.82</v>
      </c>
    </row>
    <row r="1663" spans="1:9" x14ac:dyDescent="0.3">
      <c r="A1663" s="122" t="s">
        <v>7282</v>
      </c>
      <c r="B1663" t="s">
        <v>10381</v>
      </c>
      <c r="C1663">
        <v>494473.33</v>
      </c>
      <c r="D1663">
        <v>57</v>
      </c>
      <c r="E1663" t="s">
        <v>6445</v>
      </c>
      <c r="F1663" t="s">
        <v>7313</v>
      </c>
      <c r="G1663">
        <v>14.85</v>
      </c>
      <c r="H1663">
        <v>19.46</v>
      </c>
      <c r="I1663">
        <v>30.87</v>
      </c>
    </row>
    <row r="1664" spans="1:9" x14ac:dyDescent="0.3">
      <c r="A1664" s="122" t="s">
        <v>7283</v>
      </c>
      <c r="B1664" t="s">
        <v>10382</v>
      </c>
      <c r="C1664">
        <v>549197.19999999995</v>
      </c>
      <c r="D1664">
        <v>37.299999999999997</v>
      </c>
      <c r="E1664" t="s">
        <v>6447</v>
      </c>
      <c r="F1664" t="s">
        <v>7314</v>
      </c>
      <c r="G1664">
        <v>49.72</v>
      </c>
      <c r="H1664">
        <v>45.4</v>
      </c>
      <c r="I1664">
        <v>50.14</v>
      </c>
    </row>
    <row r="1665" spans="1:9" x14ac:dyDescent="0.3">
      <c r="A1665" s="122" t="s">
        <v>8783</v>
      </c>
      <c r="B1665" t="s">
        <v>10383</v>
      </c>
      <c r="C1665">
        <v>386680</v>
      </c>
      <c r="D1665">
        <v>31.65</v>
      </c>
      <c r="E1665" t="s">
        <v>6447</v>
      </c>
      <c r="F1665" t="s">
        <v>10648</v>
      </c>
    </row>
    <row r="1666" spans="1:9" x14ac:dyDescent="0.3">
      <c r="A1666" s="122" t="s">
        <v>7550</v>
      </c>
      <c r="B1666" t="s">
        <v>10384</v>
      </c>
      <c r="C1666">
        <v>406491</v>
      </c>
      <c r="D1666">
        <v>66.400000000000006</v>
      </c>
      <c r="E1666" t="s">
        <v>1512</v>
      </c>
      <c r="F1666" t="s">
        <v>7585</v>
      </c>
      <c r="G1666">
        <v>38.58</v>
      </c>
      <c r="H1666">
        <v>41.54</v>
      </c>
      <c r="I1666">
        <v>46.9</v>
      </c>
    </row>
    <row r="1667" spans="1:9" x14ac:dyDescent="0.3">
      <c r="A1667" s="122" t="s">
        <v>7284</v>
      </c>
      <c r="B1667" t="s">
        <v>10385</v>
      </c>
      <c r="C1667">
        <v>476000</v>
      </c>
      <c r="D1667">
        <v>15.55</v>
      </c>
      <c r="E1667" t="s">
        <v>1508</v>
      </c>
      <c r="F1667" t="s">
        <v>7315</v>
      </c>
      <c r="G1667">
        <v>39.4</v>
      </c>
      <c r="H1667">
        <v>37.72</v>
      </c>
      <c r="I1667">
        <v>43.28</v>
      </c>
    </row>
    <row r="1668" spans="1:9" x14ac:dyDescent="0.3">
      <c r="A1668" s="122" t="s">
        <v>7551</v>
      </c>
      <c r="B1668" t="s">
        <v>10386</v>
      </c>
      <c r="C1668">
        <v>738285.71</v>
      </c>
      <c r="D1668">
        <v>91.3</v>
      </c>
      <c r="E1668" t="s">
        <v>6447</v>
      </c>
      <c r="F1668" t="s">
        <v>7586</v>
      </c>
      <c r="G1668">
        <v>28.4</v>
      </c>
      <c r="H1668">
        <v>43.94</v>
      </c>
    </row>
    <row r="1669" spans="1:9" x14ac:dyDescent="0.3">
      <c r="A1669" s="122" t="s">
        <v>7552</v>
      </c>
      <c r="B1669" t="s">
        <v>10387</v>
      </c>
      <c r="C1669">
        <v>419653.33</v>
      </c>
      <c r="D1669">
        <v>148.5</v>
      </c>
      <c r="E1669" t="s">
        <v>1511</v>
      </c>
      <c r="F1669" t="s">
        <v>7587</v>
      </c>
      <c r="G1669">
        <v>31.57</v>
      </c>
      <c r="H1669">
        <v>31.91</v>
      </c>
      <c r="I1669">
        <v>38.18</v>
      </c>
    </row>
    <row r="1670" spans="1:9" x14ac:dyDescent="0.3">
      <c r="A1670" s="122" t="s">
        <v>7553</v>
      </c>
      <c r="B1670" t="s">
        <v>10388</v>
      </c>
      <c r="C1670">
        <v>221005</v>
      </c>
      <c r="D1670">
        <v>105</v>
      </c>
      <c r="E1670" t="s">
        <v>6446</v>
      </c>
      <c r="F1670" t="s">
        <v>7588</v>
      </c>
      <c r="G1670">
        <v>22.5</v>
      </c>
      <c r="H1670">
        <v>26.63</v>
      </c>
      <c r="I1670">
        <v>33.21</v>
      </c>
    </row>
    <row r="1671" spans="1:9" x14ac:dyDescent="0.3">
      <c r="A1671" s="122" t="s">
        <v>3415</v>
      </c>
      <c r="B1671" t="s">
        <v>10389</v>
      </c>
      <c r="C1671">
        <v>352294.21</v>
      </c>
      <c r="D1671">
        <v>125</v>
      </c>
      <c r="E1671" t="s">
        <v>1523</v>
      </c>
      <c r="F1671" t="s">
        <v>7389</v>
      </c>
      <c r="G1671">
        <v>80.97</v>
      </c>
      <c r="H1671">
        <v>61.72</v>
      </c>
      <c r="I1671">
        <v>67.41</v>
      </c>
    </row>
    <row r="1672" spans="1:9" x14ac:dyDescent="0.3">
      <c r="A1672" s="122" t="s">
        <v>8784</v>
      </c>
      <c r="B1672" t="s">
        <v>10390</v>
      </c>
      <c r="C1672">
        <v>327790</v>
      </c>
      <c r="D1672">
        <v>77</v>
      </c>
      <c r="E1672" t="s">
        <v>6446</v>
      </c>
      <c r="F1672" t="s">
        <v>10649</v>
      </c>
    </row>
    <row r="1673" spans="1:9" x14ac:dyDescent="0.3">
      <c r="A1673" s="122" t="s">
        <v>5118</v>
      </c>
      <c r="B1673" t="s">
        <v>10391</v>
      </c>
      <c r="C1673">
        <v>273196.63</v>
      </c>
      <c r="D1673">
        <v>160.5</v>
      </c>
      <c r="E1673" t="s">
        <v>1511</v>
      </c>
      <c r="F1673" t="s">
        <v>5660</v>
      </c>
      <c r="G1673">
        <v>32.090000000000003</v>
      </c>
      <c r="H1673">
        <v>45.27</v>
      </c>
      <c r="I1673">
        <v>49.48</v>
      </c>
    </row>
    <row r="1674" spans="1:9" x14ac:dyDescent="0.3">
      <c r="A1674" s="122" t="s">
        <v>6966</v>
      </c>
      <c r="B1674" t="s">
        <v>10392</v>
      </c>
      <c r="C1674">
        <v>164628.07999999999</v>
      </c>
      <c r="D1674">
        <v>52</v>
      </c>
      <c r="E1674" t="s">
        <v>1529</v>
      </c>
      <c r="F1674" t="s">
        <v>6983</v>
      </c>
      <c r="G1674">
        <v>53.23</v>
      </c>
      <c r="H1674">
        <v>44.11</v>
      </c>
      <c r="I1674">
        <v>44.05</v>
      </c>
    </row>
    <row r="1675" spans="1:9" x14ac:dyDescent="0.3">
      <c r="A1675" s="122" t="s">
        <v>8785</v>
      </c>
      <c r="B1675" t="s">
        <v>10393</v>
      </c>
      <c r="C1675">
        <v>486000</v>
      </c>
      <c r="D1675">
        <v>108.5</v>
      </c>
      <c r="E1675" t="s">
        <v>6447</v>
      </c>
      <c r="F1675" t="s">
        <v>10650</v>
      </c>
    </row>
    <row r="1676" spans="1:9" x14ac:dyDescent="0.3">
      <c r="A1676" s="122" t="s">
        <v>7554</v>
      </c>
      <c r="B1676" t="s">
        <v>10394</v>
      </c>
      <c r="C1676">
        <v>198000</v>
      </c>
      <c r="D1676">
        <v>131.5</v>
      </c>
      <c r="E1676" t="s">
        <v>1517</v>
      </c>
      <c r="F1676" t="s">
        <v>7589</v>
      </c>
      <c r="G1676">
        <v>37.869999999999997</v>
      </c>
      <c r="H1676">
        <v>33.93</v>
      </c>
    </row>
    <row r="1677" spans="1:9" x14ac:dyDescent="0.3">
      <c r="A1677" s="122" t="s">
        <v>8786</v>
      </c>
      <c r="B1677" t="s">
        <v>10395</v>
      </c>
      <c r="C1677">
        <v>301500</v>
      </c>
      <c r="D1677">
        <v>92.6</v>
      </c>
      <c r="E1677" t="s">
        <v>1512</v>
      </c>
      <c r="F1677" t="s">
        <v>10651</v>
      </c>
      <c r="G1677">
        <v>56.7</v>
      </c>
    </row>
    <row r="1678" spans="1:9" x14ac:dyDescent="0.3">
      <c r="A1678" s="122" t="s">
        <v>7555</v>
      </c>
      <c r="B1678" t="s">
        <v>10396</v>
      </c>
      <c r="C1678">
        <v>347450</v>
      </c>
      <c r="D1678">
        <v>216</v>
      </c>
      <c r="E1678" t="s">
        <v>1517</v>
      </c>
      <c r="F1678" t="s">
        <v>7590</v>
      </c>
      <c r="G1678">
        <v>61.15</v>
      </c>
      <c r="H1678">
        <v>49.67</v>
      </c>
      <c r="I1678">
        <v>50.96</v>
      </c>
    </row>
    <row r="1679" spans="1:9" x14ac:dyDescent="0.3">
      <c r="A1679" s="122" t="s">
        <v>7556</v>
      </c>
      <c r="B1679" t="s">
        <v>10397</v>
      </c>
      <c r="C1679">
        <v>337448.04</v>
      </c>
      <c r="D1679">
        <v>47.5</v>
      </c>
      <c r="E1679" t="s">
        <v>1511</v>
      </c>
      <c r="F1679" t="s">
        <v>7591</v>
      </c>
      <c r="G1679">
        <v>42.54</v>
      </c>
      <c r="H1679">
        <v>39.85</v>
      </c>
      <c r="I1679">
        <v>48.42</v>
      </c>
    </row>
    <row r="1680" spans="1:9" x14ac:dyDescent="0.3">
      <c r="A1680" s="122" t="s">
        <v>7557</v>
      </c>
      <c r="B1680" t="s">
        <v>10398</v>
      </c>
      <c r="C1680">
        <v>660673.04</v>
      </c>
      <c r="D1680">
        <v>40.5</v>
      </c>
      <c r="E1680" t="s">
        <v>6443</v>
      </c>
      <c r="F1680" t="s">
        <v>5003</v>
      </c>
      <c r="G1680">
        <v>14.99</v>
      </c>
      <c r="H1680">
        <v>18.399999999999999</v>
      </c>
      <c r="I1680">
        <v>23.93</v>
      </c>
    </row>
    <row r="1681" spans="1:9" x14ac:dyDescent="0.3">
      <c r="A1681" s="122" t="s">
        <v>7558</v>
      </c>
      <c r="B1681" t="s">
        <v>10399</v>
      </c>
      <c r="C1681">
        <v>255000</v>
      </c>
      <c r="D1681">
        <v>98.3</v>
      </c>
      <c r="E1681" t="s">
        <v>6443</v>
      </c>
      <c r="F1681" t="s">
        <v>4543</v>
      </c>
      <c r="G1681">
        <v>12.5</v>
      </c>
      <c r="H1681">
        <v>14.89</v>
      </c>
      <c r="I1681">
        <v>18.260000000000002</v>
      </c>
    </row>
    <row r="1682" spans="1:9" x14ac:dyDescent="0.3">
      <c r="A1682" s="122" t="s">
        <v>7559</v>
      </c>
      <c r="B1682" t="s">
        <v>10400</v>
      </c>
      <c r="C1682">
        <v>391027.4</v>
      </c>
      <c r="D1682">
        <v>38.1</v>
      </c>
      <c r="E1682" t="s">
        <v>1512</v>
      </c>
      <c r="F1682" t="s">
        <v>7592</v>
      </c>
      <c r="G1682">
        <v>26.73</v>
      </c>
      <c r="H1682">
        <v>26.46</v>
      </c>
    </row>
    <row r="1683" spans="1:9" x14ac:dyDescent="0.3">
      <c r="A1683" s="122" t="s">
        <v>7560</v>
      </c>
      <c r="B1683" t="s">
        <v>10401</v>
      </c>
      <c r="C1683">
        <v>325618.73</v>
      </c>
      <c r="D1683">
        <v>118</v>
      </c>
      <c r="E1683" t="s">
        <v>1511</v>
      </c>
      <c r="F1683" t="s">
        <v>7593</v>
      </c>
      <c r="G1683">
        <v>52.88</v>
      </c>
      <c r="H1683">
        <v>51.19</v>
      </c>
      <c r="I1683">
        <v>56.74</v>
      </c>
    </row>
    <row r="1684" spans="1:9" x14ac:dyDescent="0.3">
      <c r="A1684" s="122" t="s">
        <v>7561</v>
      </c>
      <c r="B1684" t="s">
        <v>10402</v>
      </c>
      <c r="C1684">
        <v>454788.43</v>
      </c>
      <c r="D1684">
        <v>73.8</v>
      </c>
      <c r="E1684" t="s">
        <v>1514</v>
      </c>
      <c r="F1684" t="s">
        <v>7594</v>
      </c>
      <c r="G1684">
        <v>31.15</v>
      </c>
      <c r="H1684">
        <v>24.76</v>
      </c>
    </row>
    <row r="1685" spans="1:9" x14ac:dyDescent="0.3">
      <c r="A1685" s="122" t="s">
        <v>7562</v>
      </c>
      <c r="B1685" t="s">
        <v>10403</v>
      </c>
      <c r="C1685">
        <v>210000</v>
      </c>
      <c r="D1685">
        <v>124</v>
      </c>
      <c r="E1685" t="s">
        <v>6446</v>
      </c>
      <c r="F1685" t="s">
        <v>7595</v>
      </c>
      <c r="G1685">
        <v>68.680000000000007</v>
      </c>
      <c r="H1685">
        <v>67.180000000000007</v>
      </c>
    </row>
    <row r="1686" spans="1:9" x14ac:dyDescent="0.3">
      <c r="A1686" s="122" t="s">
        <v>7563</v>
      </c>
      <c r="B1686" t="s">
        <v>10404</v>
      </c>
      <c r="C1686">
        <v>331800</v>
      </c>
      <c r="D1686">
        <v>32.049999999999997</v>
      </c>
      <c r="E1686" t="s">
        <v>6447</v>
      </c>
      <c r="F1686" t="s">
        <v>7596</v>
      </c>
      <c r="G1686">
        <v>29.36</v>
      </c>
      <c r="H1686">
        <v>24.8</v>
      </c>
    </row>
    <row r="1687" spans="1:9" x14ac:dyDescent="0.3">
      <c r="A1687" s="122" t="s">
        <v>7564</v>
      </c>
      <c r="B1687" t="s">
        <v>10405</v>
      </c>
      <c r="C1687">
        <v>463564.84</v>
      </c>
      <c r="D1687">
        <v>45</v>
      </c>
      <c r="E1687" t="s">
        <v>1513</v>
      </c>
      <c r="F1687" t="s">
        <v>7597</v>
      </c>
      <c r="G1687">
        <v>22.8</v>
      </c>
      <c r="H1687">
        <v>20.059999999999999</v>
      </c>
    </row>
    <row r="1688" spans="1:9" x14ac:dyDescent="0.3">
      <c r="A1688" s="122" t="s">
        <v>8787</v>
      </c>
      <c r="B1688" t="s">
        <v>10406</v>
      </c>
      <c r="C1688">
        <v>553700</v>
      </c>
      <c r="D1688">
        <v>59.5</v>
      </c>
      <c r="E1688" t="s">
        <v>6446</v>
      </c>
      <c r="F1688" t="s">
        <v>10652</v>
      </c>
    </row>
    <row r="1689" spans="1:9" x14ac:dyDescent="0.3">
      <c r="A1689" s="122" t="s">
        <v>7565</v>
      </c>
      <c r="B1689" t="s">
        <v>10407</v>
      </c>
      <c r="C1689">
        <v>680000</v>
      </c>
      <c r="D1689">
        <v>561</v>
      </c>
      <c r="E1689" t="s">
        <v>6446</v>
      </c>
      <c r="F1689" t="s">
        <v>6042</v>
      </c>
      <c r="G1689">
        <v>24.13</v>
      </c>
      <c r="H1689">
        <v>40.229999999999997</v>
      </c>
      <c r="I1689">
        <v>48.97</v>
      </c>
    </row>
    <row r="1690" spans="1:9" x14ac:dyDescent="0.3">
      <c r="A1690" s="122" t="s">
        <v>7566</v>
      </c>
      <c r="B1690" t="s">
        <v>10408</v>
      </c>
      <c r="C1690">
        <v>506195.5</v>
      </c>
      <c r="D1690">
        <v>40.35</v>
      </c>
      <c r="E1690" t="s">
        <v>6443</v>
      </c>
      <c r="F1690" t="s">
        <v>7598</v>
      </c>
      <c r="G1690">
        <v>35.4</v>
      </c>
    </row>
    <row r="1691" spans="1:9" x14ac:dyDescent="0.3">
      <c r="A1691" s="122" t="s">
        <v>7567</v>
      </c>
      <c r="B1691" t="s">
        <v>10409</v>
      </c>
      <c r="C1691">
        <v>138540.79999999999</v>
      </c>
      <c r="D1691">
        <v>285</v>
      </c>
      <c r="E1691" t="s">
        <v>1517</v>
      </c>
      <c r="F1691" t="s">
        <v>7599</v>
      </c>
      <c r="G1691">
        <v>52.52</v>
      </c>
      <c r="H1691">
        <v>50.73</v>
      </c>
    </row>
    <row r="1692" spans="1:9" x14ac:dyDescent="0.3">
      <c r="A1692" s="122" t="s">
        <v>7568</v>
      </c>
      <c r="B1692" t="s">
        <v>10410</v>
      </c>
      <c r="C1692">
        <v>646800</v>
      </c>
      <c r="D1692">
        <v>35.200000000000003</v>
      </c>
      <c r="E1692" t="s">
        <v>1508</v>
      </c>
      <c r="F1692" t="s">
        <v>7600</v>
      </c>
      <c r="G1692">
        <v>19.04</v>
      </c>
      <c r="H1692">
        <v>16.48</v>
      </c>
    </row>
    <row r="1693" spans="1:9" x14ac:dyDescent="0.3">
      <c r="A1693" s="122" t="s">
        <v>7569</v>
      </c>
      <c r="B1693" t="s">
        <v>10411</v>
      </c>
      <c r="C1693">
        <v>280000</v>
      </c>
      <c r="D1693">
        <v>1115</v>
      </c>
      <c r="E1693" t="s">
        <v>1511</v>
      </c>
      <c r="F1693" t="s">
        <v>7601</v>
      </c>
      <c r="G1693">
        <v>46.6</v>
      </c>
      <c r="H1693">
        <v>49.78</v>
      </c>
    </row>
    <row r="1694" spans="1:9" x14ac:dyDescent="0.3">
      <c r="A1694" s="122" t="s">
        <v>7570</v>
      </c>
      <c r="B1694" t="s">
        <v>10412</v>
      </c>
      <c r="C1694">
        <v>760000</v>
      </c>
      <c r="D1694">
        <v>96</v>
      </c>
      <c r="E1694" t="s">
        <v>1508</v>
      </c>
      <c r="F1694" t="s">
        <v>7602</v>
      </c>
      <c r="G1694">
        <v>38.01</v>
      </c>
      <c r="H1694">
        <v>34.03</v>
      </c>
    </row>
    <row r="1695" spans="1:9" x14ac:dyDescent="0.3">
      <c r="A1695" s="122" t="s">
        <v>8788</v>
      </c>
      <c r="B1695" t="s">
        <v>10413</v>
      </c>
      <c r="C1695">
        <v>273557.99</v>
      </c>
      <c r="D1695">
        <v>197</v>
      </c>
      <c r="E1695" t="s">
        <v>6446</v>
      </c>
      <c r="F1695" t="s">
        <v>10653</v>
      </c>
    </row>
    <row r="1696" spans="1:9" x14ac:dyDescent="0.3">
      <c r="A1696" s="122" t="s">
        <v>8789</v>
      </c>
      <c r="B1696" t="s">
        <v>10414</v>
      </c>
      <c r="C1696">
        <v>532000</v>
      </c>
      <c r="D1696">
        <v>202</v>
      </c>
      <c r="E1696" t="s">
        <v>6447</v>
      </c>
      <c r="F1696" t="s">
        <v>10654</v>
      </c>
      <c r="G1696">
        <v>43.86</v>
      </c>
    </row>
    <row r="1697" spans="1:9" x14ac:dyDescent="0.3">
      <c r="A1697" s="122" t="s">
        <v>8790</v>
      </c>
      <c r="B1697" t="s">
        <v>10415</v>
      </c>
      <c r="C1697">
        <v>364833.38</v>
      </c>
      <c r="D1697">
        <v>25.8</v>
      </c>
      <c r="E1697" t="s">
        <v>1503</v>
      </c>
      <c r="F1697" t="s">
        <v>10655</v>
      </c>
      <c r="G1697">
        <v>22.68</v>
      </c>
    </row>
    <row r="1698" spans="1:9" x14ac:dyDescent="0.3">
      <c r="A1698" s="122" t="s">
        <v>8791</v>
      </c>
      <c r="B1698" t="s">
        <v>10416</v>
      </c>
      <c r="C1698">
        <v>274260</v>
      </c>
      <c r="D1698">
        <v>131.5</v>
      </c>
      <c r="E1698" t="s">
        <v>6446</v>
      </c>
      <c r="F1698" t="s">
        <v>10656</v>
      </c>
      <c r="G1698">
        <v>20.66</v>
      </c>
    </row>
    <row r="1699" spans="1:9" x14ac:dyDescent="0.3">
      <c r="A1699" s="122" t="s">
        <v>8792</v>
      </c>
      <c r="B1699" t="s">
        <v>10417</v>
      </c>
      <c r="C1699">
        <v>464857.28</v>
      </c>
      <c r="D1699">
        <v>489.5</v>
      </c>
      <c r="E1699" t="s">
        <v>1511</v>
      </c>
      <c r="F1699" t="s">
        <v>10657</v>
      </c>
      <c r="G1699">
        <v>48.62</v>
      </c>
    </row>
    <row r="1700" spans="1:9" x14ac:dyDescent="0.3">
      <c r="A1700" s="122" t="s">
        <v>8793</v>
      </c>
      <c r="B1700" t="s">
        <v>10418</v>
      </c>
      <c r="C1700">
        <v>718430</v>
      </c>
      <c r="D1700">
        <v>857</v>
      </c>
      <c r="E1700" t="s">
        <v>1512</v>
      </c>
      <c r="F1700" t="s">
        <v>10658</v>
      </c>
    </row>
    <row r="1701" spans="1:9" x14ac:dyDescent="0.3">
      <c r="A1701" s="122" t="s">
        <v>8794</v>
      </c>
      <c r="B1701" t="s">
        <v>10419</v>
      </c>
      <c r="C1701">
        <v>268886</v>
      </c>
      <c r="D1701">
        <v>483.5</v>
      </c>
      <c r="E1701" t="s">
        <v>1511</v>
      </c>
      <c r="F1701" t="s">
        <v>10659</v>
      </c>
    </row>
    <row r="1702" spans="1:9" x14ac:dyDescent="0.3">
      <c r="A1702" s="122" t="s">
        <v>8795</v>
      </c>
      <c r="B1702" t="s">
        <v>10420</v>
      </c>
      <c r="C1702">
        <v>250000</v>
      </c>
      <c r="D1702">
        <v>47.55</v>
      </c>
      <c r="E1702" t="s">
        <v>1523</v>
      </c>
      <c r="F1702" t="s">
        <v>10660</v>
      </c>
    </row>
    <row r="1703" spans="1:9" x14ac:dyDescent="0.3">
      <c r="A1703" s="122" t="s">
        <v>8796</v>
      </c>
      <c r="B1703" t="s">
        <v>10421</v>
      </c>
      <c r="C1703">
        <v>241000</v>
      </c>
      <c r="D1703">
        <v>128.5</v>
      </c>
      <c r="E1703" t="s">
        <v>6443</v>
      </c>
      <c r="F1703" t="s">
        <v>10661</v>
      </c>
    </row>
    <row r="1704" spans="1:9" x14ac:dyDescent="0.3">
      <c r="A1704" s="122" t="s">
        <v>8797</v>
      </c>
      <c r="B1704" t="s">
        <v>10422</v>
      </c>
      <c r="C1704">
        <v>406770</v>
      </c>
      <c r="D1704">
        <v>291</v>
      </c>
      <c r="E1704" t="s">
        <v>6446</v>
      </c>
      <c r="F1704" t="s">
        <v>10662</v>
      </c>
    </row>
    <row r="1705" spans="1:9" x14ac:dyDescent="0.3">
      <c r="A1705" s="122" t="s">
        <v>8798</v>
      </c>
      <c r="B1705" t="s">
        <v>10423</v>
      </c>
      <c r="C1705">
        <v>810024.17</v>
      </c>
      <c r="D1705">
        <v>167.5</v>
      </c>
      <c r="E1705" t="s">
        <v>1503</v>
      </c>
      <c r="F1705" t="s">
        <v>10663</v>
      </c>
    </row>
    <row r="1706" spans="1:9" x14ac:dyDescent="0.3">
      <c r="A1706" s="122" t="s">
        <v>8799</v>
      </c>
      <c r="B1706" t="s">
        <v>10424</v>
      </c>
      <c r="C1706">
        <v>797459.93</v>
      </c>
      <c r="D1706">
        <v>123.5</v>
      </c>
      <c r="E1706" t="s">
        <v>1507</v>
      </c>
      <c r="F1706" t="s">
        <v>10664</v>
      </c>
    </row>
    <row r="1707" spans="1:9" x14ac:dyDescent="0.3">
      <c r="A1707" s="122" t="s">
        <v>8800</v>
      </c>
      <c r="B1707" t="s">
        <v>10425</v>
      </c>
      <c r="C1707">
        <v>1575120</v>
      </c>
      <c r="D1707">
        <v>650</v>
      </c>
      <c r="E1707" t="s">
        <v>1514</v>
      </c>
      <c r="F1707" t="s">
        <v>10665</v>
      </c>
    </row>
    <row r="1708" spans="1:9" x14ac:dyDescent="0.3">
      <c r="A1708" s="122" t="s">
        <v>1299</v>
      </c>
      <c r="B1708" t="s">
        <v>10426</v>
      </c>
      <c r="C1708">
        <v>1659218.91</v>
      </c>
      <c r="D1708">
        <v>24.1</v>
      </c>
      <c r="E1708" t="s">
        <v>1522</v>
      </c>
      <c r="F1708" t="s">
        <v>5661</v>
      </c>
      <c r="G1708">
        <v>32.82</v>
      </c>
      <c r="H1708">
        <v>30.27</v>
      </c>
      <c r="I1708">
        <v>37.28</v>
      </c>
    </row>
    <row r="1709" spans="1:9" x14ac:dyDescent="0.3">
      <c r="A1709" s="122" t="s">
        <v>1300</v>
      </c>
      <c r="B1709" t="s">
        <v>10427</v>
      </c>
      <c r="C1709">
        <v>1201368.76</v>
      </c>
      <c r="D1709">
        <v>203.5</v>
      </c>
      <c r="E1709" t="s">
        <v>1511</v>
      </c>
      <c r="F1709" t="s">
        <v>5662</v>
      </c>
      <c r="G1709">
        <v>24.94</v>
      </c>
      <c r="H1709">
        <v>26.77</v>
      </c>
      <c r="I1709">
        <v>31.35</v>
      </c>
    </row>
    <row r="1710" spans="1:9" x14ac:dyDescent="0.3">
      <c r="A1710" s="122" t="s">
        <v>1301</v>
      </c>
      <c r="B1710" t="s">
        <v>10428</v>
      </c>
      <c r="C1710">
        <v>1421804.67</v>
      </c>
      <c r="D1710">
        <v>114</v>
      </c>
      <c r="E1710" t="s">
        <v>1517</v>
      </c>
      <c r="F1710" t="s">
        <v>5663</v>
      </c>
      <c r="G1710">
        <v>86.13</v>
      </c>
      <c r="H1710">
        <v>68.22</v>
      </c>
      <c r="I1710">
        <v>62.8</v>
      </c>
    </row>
    <row r="1711" spans="1:9" x14ac:dyDescent="0.3">
      <c r="A1711" s="122" t="s">
        <v>1302</v>
      </c>
      <c r="B1711" t="s">
        <v>10429</v>
      </c>
      <c r="C1711">
        <v>451601</v>
      </c>
      <c r="D1711">
        <v>13.35</v>
      </c>
      <c r="E1711" t="s">
        <v>1511</v>
      </c>
      <c r="F1711" t="s">
        <v>8683</v>
      </c>
      <c r="G1711">
        <v>29.6</v>
      </c>
      <c r="H1711">
        <v>31.9</v>
      </c>
      <c r="I1711">
        <v>38.47</v>
      </c>
    </row>
    <row r="1712" spans="1:9" x14ac:dyDescent="0.3">
      <c r="A1712" s="122" t="s">
        <v>1549</v>
      </c>
      <c r="B1712" t="s">
        <v>10430</v>
      </c>
      <c r="C1712">
        <v>1074619.95</v>
      </c>
      <c r="D1712">
        <v>91.8</v>
      </c>
      <c r="E1712" t="s">
        <v>1512</v>
      </c>
      <c r="F1712" t="s">
        <v>6258</v>
      </c>
      <c r="G1712">
        <v>43.76</v>
      </c>
      <c r="H1712">
        <v>44.87</v>
      </c>
      <c r="I1712">
        <v>51.17</v>
      </c>
    </row>
    <row r="1713" spans="1:9" x14ac:dyDescent="0.3">
      <c r="A1713" s="122" t="s">
        <v>4319</v>
      </c>
      <c r="B1713" t="s">
        <v>10431</v>
      </c>
      <c r="C1713">
        <v>1726302.06</v>
      </c>
      <c r="D1713">
        <v>171</v>
      </c>
      <c r="E1713" t="s">
        <v>1511</v>
      </c>
      <c r="F1713" t="s">
        <v>5968</v>
      </c>
      <c r="G1713">
        <v>58.92</v>
      </c>
      <c r="H1713">
        <v>51.37</v>
      </c>
      <c r="I1713">
        <v>58.61</v>
      </c>
    </row>
    <row r="1714" spans="1:9" x14ac:dyDescent="0.3">
      <c r="A1714" s="122" t="s">
        <v>1303</v>
      </c>
      <c r="B1714" t="s">
        <v>10432</v>
      </c>
      <c r="C1714">
        <v>518103</v>
      </c>
      <c r="D1714">
        <v>39.549999999999997</v>
      </c>
      <c r="E1714" t="s">
        <v>1524</v>
      </c>
      <c r="F1714" t="s">
        <v>5664</v>
      </c>
      <c r="G1714">
        <v>53.6</v>
      </c>
      <c r="H1714">
        <v>48.92</v>
      </c>
      <c r="I1714">
        <v>55.23</v>
      </c>
    </row>
    <row r="1715" spans="1:9" x14ac:dyDescent="0.3">
      <c r="A1715" s="122" t="s">
        <v>1304</v>
      </c>
      <c r="B1715" t="s">
        <v>10433</v>
      </c>
      <c r="C1715">
        <v>1526297.75</v>
      </c>
      <c r="D1715">
        <v>125.5</v>
      </c>
      <c r="E1715" t="s">
        <v>1504</v>
      </c>
      <c r="F1715" t="s">
        <v>6357</v>
      </c>
      <c r="G1715">
        <v>82.41</v>
      </c>
      <c r="H1715">
        <v>64.33</v>
      </c>
      <c r="I1715">
        <v>63.2</v>
      </c>
    </row>
    <row r="1716" spans="1:9" x14ac:dyDescent="0.3">
      <c r="A1716" s="122" t="s">
        <v>1305</v>
      </c>
      <c r="B1716" t="s">
        <v>10434</v>
      </c>
      <c r="C1716">
        <v>565863.53</v>
      </c>
      <c r="D1716">
        <v>19.399999999999999</v>
      </c>
      <c r="E1716" t="s">
        <v>1522</v>
      </c>
      <c r="F1716" t="s">
        <v>5665</v>
      </c>
      <c r="G1716">
        <v>52.83</v>
      </c>
      <c r="H1716">
        <v>45.41</v>
      </c>
      <c r="I1716">
        <v>46.97</v>
      </c>
    </row>
    <row r="1717" spans="1:9" x14ac:dyDescent="0.3">
      <c r="A1717" s="122" t="s">
        <v>1306</v>
      </c>
      <c r="B1717" t="s">
        <v>10435</v>
      </c>
      <c r="C1717">
        <v>622781.9</v>
      </c>
      <c r="D1717">
        <v>44</v>
      </c>
      <c r="E1717" t="s">
        <v>1507</v>
      </c>
      <c r="F1717" t="s">
        <v>5666</v>
      </c>
      <c r="G1717">
        <v>64.260000000000005</v>
      </c>
      <c r="H1717">
        <v>68.180000000000007</v>
      </c>
      <c r="I1717">
        <v>62.8</v>
      </c>
    </row>
    <row r="1718" spans="1:9" x14ac:dyDescent="0.3">
      <c r="A1718" s="122" t="s">
        <v>1307</v>
      </c>
      <c r="B1718" t="s">
        <v>10436</v>
      </c>
      <c r="C1718">
        <v>2567659.9900000002</v>
      </c>
      <c r="D1718">
        <v>61.4</v>
      </c>
      <c r="E1718" t="s">
        <v>1507</v>
      </c>
      <c r="F1718" t="s">
        <v>8373</v>
      </c>
      <c r="G1718">
        <v>58.02</v>
      </c>
      <c r="H1718">
        <v>46.33</v>
      </c>
      <c r="I1718">
        <v>48.89</v>
      </c>
    </row>
    <row r="1719" spans="1:9" x14ac:dyDescent="0.3">
      <c r="A1719" s="122" t="s">
        <v>1308</v>
      </c>
      <c r="B1719" t="s">
        <v>10437</v>
      </c>
      <c r="C1719">
        <v>964138.74</v>
      </c>
      <c r="D1719">
        <v>51.1</v>
      </c>
      <c r="E1719" t="s">
        <v>1511</v>
      </c>
      <c r="F1719" t="s">
        <v>5667</v>
      </c>
      <c r="G1719">
        <v>20.55</v>
      </c>
      <c r="H1719">
        <v>27.89</v>
      </c>
      <c r="I1719">
        <v>36.49</v>
      </c>
    </row>
    <row r="1720" spans="1:9" x14ac:dyDescent="0.3">
      <c r="A1720" s="122" t="s">
        <v>1309</v>
      </c>
      <c r="B1720" t="s">
        <v>10438</v>
      </c>
      <c r="C1720">
        <v>1294625.49</v>
      </c>
      <c r="D1720">
        <v>44.95</v>
      </c>
      <c r="E1720" t="s">
        <v>1507</v>
      </c>
      <c r="F1720" t="s">
        <v>5668</v>
      </c>
      <c r="G1720">
        <v>58.17</v>
      </c>
      <c r="H1720">
        <v>46.17</v>
      </c>
      <c r="I1720">
        <v>52.96</v>
      </c>
    </row>
    <row r="1721" spans="1:9" x14ac:dyDescent="0.3">
      <c r="A1721" s="122" t="s">
        <v>1310</v>
      </c>
      <c r="B1721" t="s">
        <v>10439</v>
      </c>
      <c r="C1721">
        <v>799071.7</v>
      </c>
      <c r="D1721">
        <v>48.9</v>
      </c>
      <c r="E1721" t="s">
        <v>1507</v>
      </c>
      <c r="F1721" t="s">
        <v>5669</v>
      </c>
      <c r="G1721">
        <v>72.099999999999994</v>
      </c>
      <c r="H1721">
        <v>62.55</v>
      </c>
      <c r="I1721">
        <v>61.59</v>
      </c>
    </row>
    <row r="1722" spans="1:9" x14ac:dyDescent="0.3">
      <c r="A1722" s="122" t="s">
        <v>1311</v>
      </c>
      <c r="B1722" t="s">
        <v>10440</v>
      </c>
      <c r="C1722">
        <v>2056470.65</v>
      </c>
      <c r="D1722">
        <v>34.450000000000003</v>
      </c>
      <c r="E1722" t="s">
        <v>6446</v>
      </c>
      <c r="F1722" t="s">
        <v>6047</v>
      </c>
      <c r="G1722">
        <v>34.58</v>
      </c>
      <c r="H1722">
        <v>29.74</v>
      </c>
      <c r="I1722">
        <v>40.159999999999997</v>
      </c>
    </row>
    <row r="1723" spans="1:9" x14ac:dyDescent="0.3">
      <c r="A1723" s="122" t="s">
        <v>7571</v>
      </c>
      <c r="B1723" t="s">
        <v>10441</v>
      </c>
      <c r="C1723">
        <v>949968.15</v>
      </c>
      <c r="D1723">
        <v>83.1</v>
      </c>
      <c r="E1723" t="s">
        <v>1522</v>
      </c>
      <c r="F1723" t="s">
        <v>7603</v>
      </c>
      <c r="G1723">
        <v>68.03</v>
      </c>
      <c r="H1723">
        <v>61.58</v>
      </c>
      <c r="I1723">
        <v>68.510000000000005</v>
      </c>
    </row>
    <row r="1724" spans="1:9" x14ac:dyDescent="0.3">
      <c r="A1724" s="122" t="s">
        <v>1312</v>
      </c>
      <c r="B1724" t="s">
        <v>10442</v>
      </c>
      <c r="C1724">
        <v>6461654.8700000001</v>
      </c>
      <c r="D1724">
        <v>290.5</v>
      </c>
      <c r="E1724" t="s">
        <v>1507</v>
      </c>
      <c r="F1724" t="s">
        <v>8374</v>
      </c>
      <c r="G1724">
        <v>68.099999999999994</v>
      </c>
      <c r="H1724">
        <v>63.62</v>
      </c>
      <c r="I1724">
        <v>64.33</v>
      </c>
    </row>
    <row r="1725" spans="1:9" x14ac:dyDescent="0.3">
      <c r="A1725" s="122" t="s">
        <v>1313</v>
      </c>
      <c r="B1725" t="s">
        <v>10443</v>
      </c>
      <c r="C1725">
        <v>416663.43</v>
      </c>
      <c r="D1725">
        <v>43.25</v>
      </c>
      <c r="E1725" t="s">
        <v>1517</v>
      </c>
      <c r="F1725" t="s">
        <v>5670</v>
      </c>
      <c r="G1725">
        <v>65.98</v>
      </c>
      <c r="H1725">
        <v>56.78</v>
      </c>
      <c r="I1725">
        <v>58.63</v>
      </c>
    </row>
    <row r="1726" spans="1:9" x14ac:dyDescent="0.3">
      <c r="A1726" s="122" t="s">
        <v>1314</v>
      </c>
      <c r="B1726" t="s">
        <v>10444</v>
      </c>
      <c r="C1726">
        <v>577057.52</v>
      </c>
      <c r="D1726">
        <v>44.8</v>
      </c>
      <c r="E1726" t="s">
        <v>1522</v>
      </c>
      <c r="F1726" t="s">
        <v>8760</v>
      </c>
      <c r="G1726">
        <v>25.05</v>
      </c>
      <c r="H1726">
        <v>21.26</v>
      </c>
      <c r="I1726">
        <v>25.5</v>
      </c>
    </row>
    <row r="1727" spans="1:9" x14ac:dyDescent="0.3">
      <c r="A1727" s="122" t="s">
        <v>1315</v>
      </c>
      <c r="B1727" t="s">
        <v>1846</v>
      </c>
      <c r="C1727">
        <v>1182798.08</v>
      </c>
      <c r="D1727">
        <v>25.15</v>
      </c>
      <c r="E1727" t="s">
        <v>1523</v>
      </c>
      <c r="F1727" t="s">
        <v>5671</v>
      </c>
      <c r="G1727">
        <v>12.17</v>
      </c>
      <c r="H1727">
        <v>12.88</v>
      </c>
      <c r="I1727">
        <v>22.88</v>
      </c>
    </row>
    <row r="1728" spans="1:9" x14ac:dyDescent="0.3">
      <c r="A1728" s="122" t="s">
        <v>1316</v>
      </c>
      <c r="B1728" t="s">
        <v>10445</v>
      </c>
      <c r="C1728">
        <v>2051780.35</v>
      </c>
      <c r="D1728">
        <v>50</v>
      </c>
      <c r="E1728" t="s">
        <v>1515</v>
      </c>
      <c r="F1728" t="s">
        <v>5672</v>
      </c>
      <c r="G1728">
        <v>24.68</v>
      </c>
      <c r="H1728">
        <v>24.25</v>
      </c>
      <c r="I1728">
        <v>35.29</v>
      </c>
    </row>
    <row r="1729" spans="1:9" x14ac:dyDescent="0.3">
      <c r="A1729" s="122" t="s">
        <v>1317</v>
      </c>
      <c r="B1729" t="s">
        <v>10446</v>
      </c>
      <c r="C1729">
        <v>1057725.6599999999</v>
      </c>
      <c r="D1729">
        <v>129</v>
      </c>
      <c r="E1729" t="s">
        <v>1511</v>
      </c>
      <c r="F1729" t="s">
        <v>5550</v>
      </c>
      <c r="G1729">
        <v>57.11</v>
      </c>
      <c r="H1729">
        <v>60.98</v>
      </c>
      <c r="I1729">
        <v>62.8</v>
      </c>
    </row>
    <row r="1730" spans="1:9" x14ac:dyDescent="0.3">
      <c r="A1730" s="122" t="s">
        <v>1318</v>
      </c>
      <c r="B1730" t="s">
        <v>10447</v>
      </c>
      <c r="C1730">
        <v>1934457.5</v>
      </c>
      <c r="D1730">
        <v>24.8</v>
      </c>
      <c r="E1730" t="s">
        <v>1522</v>
      </c>
      <c r="F1730" t="s">
        <v>6927</v>
      </c>
      <c r="G1730">
        <v>58.28</v>
      </c>
      <c r="H1730">
        <v>64.739999999999995</v>
      </c>
      <c r="I1730">
        <v>64.569999999999993</v>
      </c>
    </row>
    <row r="1731" spans="1:9" x14ac:dyDescent="0.3">
      <c r="A1731" s="122" t="s">
        <v>1319</v>
      </c>
      <c r="B1731" t="s">
        <v>10448</v>
      </c>
      <c r="C1731">
        <v>1648178.36</v>
      </c>
      <c r="D1731">
        <v>40.5</v>
      </c>
      <c r="E1731" t="s">
        <v>1523</v>
      </c>
      <c r="F1731" t="s">
        <v>5673</v>
      </c>
      <c r="G1731">
        <v>41.04</v>
      </c>
      <c r="H1731">
        <v>45.39</v>
      </c>
      <c r="I1731">
        <v>49.51</v>
      </c>
    </row>
    <row r="1732" spans="1:9" x14ac:dyDescent="0.3">
      <c r="A1732" s="122" t="s">
        <v>1320</v>
      </c>
      <c r="B1732" t="s">
        <v>10449</v>
      </c>
      <c r="C1732">
        <v>296423.03999999998</v>
      </c>
      <c r="D1732">
        <v>20.95</v>
      </c>
      <c r="E1732" t="s">
        <v>6445</v>
      </c>
      <c r="F1732" t="s">
        <v>5674</v>
      </c>
      <c r="G1732">
        <v>15.27</v>
      </c>
      <c r="H1732">
        <v>22.91</v>
      </c>
      <c r="I1732">
        <v>27.1</v>
      </c>
    </row>
    <row r="1733" spans="1:9" x14ac:dyDescent="0.3">
      <c r="A1733" s="122" t="s">
        <v>1321</v>
      </c>
      <c r="B1733" t="s">
        <v>10450</v>
      </c>
      <c r="C1733">
        <v>207000</v>
      </c>
      <c r="D1733">
        <v>15.15</v>
      </c>
      <c r="E1733" t="s">
        <v>1524</v>
      </c>
      <c r="F1733" t="s">
        <v>5675</v>
      </c>
      <c r="G1733">
        <v>57.49</v>
      </c>
      <c r="H1733">
        <v>51.67</v>
      </c>
      <c r="I1733">
        <v>51.68</v>
      </c>
    </row>
    <row r="1734" spans="1:9" x14ac:dyDescent="0.3">
      <c r="A1734" s="122" t="s">
        <v>1322</v>
      </c>
      <c r="B1734" t="s">
        <v>10451</v>
      </c>
      <c r="C1734">
        <v>807659.49</v>
      </c>
      <c r="D1734">
        <v>19.7</v>
      </c>
      <c r="E1734" t="s">
        <v>1524</v>
      </c>
      <c r="F1734" t="s">
        <v>5676</v>
      </c>
      <c r="G1734">
        <v>39.79</v>
      </c>
      <c r="H1734">
        <v>38.19</v>
      </c>
      <c r="I1734">
        <v>46.16</v>
      </c>
    </row>
    <row r="1735" spans="1:9" x14ac:dyDescent="0.3">
      <c r="A1735" s="122" t="s">
        <v>1323</v>
      </c>
      <c r="B1735" t="s">
        <v>10452</v>
      </c>
      <c r="C1735">
        <v>11504762.59</v>
      </c>
      <c r="D1735">
        <v>206.5</v>
      </c>
      <c r="E1735" t="s">
        <v>1523</v>
      </c>
      <c r="F1735" t="s">
        <v>5677</v>
      </c>
      <c r="G1735">
        <v>38.71</v>
      </c>
      <c r="H1735">
        <v>40.72</v>
      </c>
      <c r="I1735">
        <v>48.32</v>
      </c>
    </row>
    <row r="1736" spans="1:9" x14ac:dyDescent="0.3">
      <c r="A1736" s="122" t="s">
        <v>1324</v>
      </c>
      <c r="B1736" t="s">
        <v>10453</v>
      </c>
      <c r="C1736">
        <v>725648.45499999996</v>
      </c>
      <c r="D1736">
        <v>46</v>
      </c>
      <c r="E1736" t="s">
        <v>1524</v>
      </c>
      <c r="F1736" t="s">
        <v>5678</v>
      </c>
      <c r="G1736">
        <v>42.96</v>
      </c>
      <c r="H1736">
        <v>40.229999999999997</v>
      </c>
      <c r="I1736">
        <v>43.86</v>
      </c>
    </row>
    <row r="1737" spans="1:9" x14ac:dyDescent="0.3">
      <c r="A1737" s="122" t="s">
        <v>1325</v>
      </c>
      <c r="B1737" t="s">
        <v>10454</v>
      </c>
      <c r="C1737">
        <v>600842.82999999996</v>
      </c>
      <c r="D1737">
        <v>18.25</v>
      </c>
      <c r="E1737" t="s">
        <v>1507</v>
      </c>
      <c r="F1737" t="s">
        <v>5679</v>
      </c>
      <c r="G1737">
        <v>36.479999999999997</v>
      </c>
      <c r="H1737">
        <v>36.17</v>
      </c>
      <c r="I1737">
        <v>46.93</v>
      </c>
    </row>
    <row r="1738" spans="1:9" x14ac:dyDescent="0.3">
      <c r="A1738" s="122" t="s">
        <v>1326</v>
      </c>
      <c r="B1738" t="s">
        <v>10455</v>
      </c>
      <c r="C1738">
        <v>800000</v>
      </c>
      <c r="D1738">
        <v>32.25</v>
      </c>
      <c r="E1738" t="s">
        <v>1524</v>
      </c>
      <c r="F1738" t="s">
        <v>7473</v>
      </c>
      <c r="G1738">
        <v>28.3</v>
      </c>
      <c r="H1738">
        <v>52.63</v>
      </c>
      <c r="I1738">
        <v>59.53</v>
      </c>
    </row>
    <row r="1739" spans="1:9" x14ac:dyDescent="0.3">
      <c r="A1739" s="122" t="s">
        <v>1327</v>
      </c>
      <c r="B1739" t="s">
        <v>10456</v>
      </c>
      <c r="C1739">
        <v>809744.66</v>
      </c>
      <c r="D1739">
        <v>27.75</v>
      </c>
      <c r="E1739" t="s">
        <v>1507</v>
      </c>
      <c r="F1739" t="s">
        <v>6058</v>
      </c>
      <c r="G1739">
        <v>70.37</v>
      </c>
      <c r="H1739">
        <v>55.97</v>
      </c>
      <c r="I1739">
        <v>50.42</v>
      </c>
    </row>
    <row r="1740" spans="1:9" x14ac:dyDescent="0.3">
      <c r="A1740" s="122" t="s">
        <v>1328</v>
      </c>
      <c r="B1740" t="s">
        <v>10457</v>
      </c>
      <c r="C1740">
        <v>2922135.92</v>
      </c>
      <c r="D1740">
        <v>24.2</v>
      </c>
      <c r="E1740" t="s">
        <v>1515</v>
      </c>
      <c r="F1740" t="s">
        <v>5680</v>
      </c>
      <c r="G1740">
        <v>20.61</v>
      </c>
      <c r="H1740">
        <v>21.58</v>
      </c>
      <c r="I1740">
        <v>32.46</v>
      </c>
    </row>
    <row r="1741" spans="1:9" x14ac:dyDescent="0.3">
      <c r="A1741" s="122" t="s">
        <v>1329</v>
      </c>
      <c r="B1741" t="s">
        <v>10458</v>
      </c>
      <c r="C1741">
        <v>219456.69</v>
      </c>
      <c r="D1741">
        <v>45.85</v>
      </c>
      <c r="E1741" t="s">
        <v>6443</v>
      </c>
      <c r="F1741" t="s">
        <v>5681</v>
      </c>
      <c r="G1741">
        <v>22.65</v>
      </c>
      <c r="H1741">
        <v>34.4</v>
      </c>
      <c r="I1741">
        <v>42.76</v>
      </c>
    </row>
    <row r="1742" spans="1:9" x14ac:dyDescent="0.3">
      <c r="A1742" s="122" t="s">
        <v>1330</v>
      </c>
      <c r="B1742" t="s">
        <v>10459</v>
      </c>
      <c r="C1742">
        <v>631638.21</v>
      </c>
      <c r="D1742">
        <v>28.4</v>
      </c>
      <c r="E1742" t="s">
        <v>1510</v>
      </c>
      <c r="F1742" t="s">
        <v>8375</v>
      </c>
      <c r="G1742">
        <v>20.12</v>
      </c>
      <c r="H1742">
        <v>29.74</v>
      </c>
      <c r="I1742">
        <v>33.69</v>
      </c>
    </row>
    <row r="1743" spans="1:9" x14ac:dyDescent="0.3">
      <c r="A1743" s="122" t="s">
        <v>1331</v>
      </c>
      <c r="B1743" t="s">
        <v>10460</v>
      </c>
      <c r="C1743">
        <v>861720.72</v>
      </c>
      <c r="D1743">
        <v>228</v>
      </c>
      <c r="E1743" t="s">
        <v>1511</v>
      </c>
      <c r="F1743" t="s">
        <v>7434</v>
      </c>
      <c r="G1743">
        <v>22.43</v>
      </c>
      <c r="H1743">
        <v>21.99</v>
      </c>
      <c r="I1743">
        <v>31.14</v>
      </c>
    </row>
    <row r="1744" spans="1:9" x14ac:dyDescent="0.3">
      <c r="A1744" s="122" t="s">
        <v>1332</v>
      </c>
      <c r="B1744" t="s">
        <v>10461</v>
      </c>
      <c r="C1744">
        <v>351331.93</v>
      </c>
      <c r="D1744">
        <v>148.5</v>
      </c>
      <c r="E1744" t="s">
        <v>1512</v>
      </c>
      <c r="F1744" t="s">
        <v>5682</v>
      </c>
      <c r="G1744">
        <v>8.74</v>
      </c>
      <c r="H1744">
        <v>10.74</v>
      </c>
      <c r="I1744">
        <v>20.55</v>
      </c>
    </row>
    <row r="1745" spans="1:9" x14ac:dyDescent="0.3">
      <c r="A1745" s="122" t="s">
        <v>1333</v>
      </c>
      <c r="B1745" t="s">
        <v>10462</v>
      </c>
      <c r="C1745">
        <v>695141.49</v>
      </c>
      <c r="D1745">
        <v>49.9</v>
      </c>
      <c r="E1745" t="s">
        <v>1524</v>
      </c>
      <c r="F1745" t="s">
        <v>6406</v>
      </c>
      <c r="G1745">
        <v>53.12</v>
      </c>
      <c r="H1745">
        <v>44.28</v>
      </c>
      <c r="I1745">
        <v>47.78</v>
      </c>
    </row>
    <row r="1746" spans="1:9" x14ac:dyDescent="0.3">
      <c r="A1746" s="122" t="s">
        <v>1334</v>
      </c>
      <c r="B1746" t="s">
        <v>10463</v>
      </c>
      <c r="C1746">
        <v>1399830.6</v>
      </c>
      <c r="D1746">
        <v>18.3</v>
      </c>
      <c r="E1746" t="s">
        <v>1517</v>
      </c>
      <c r="F1746" t="s">
        <v>5683</v>
      </c>
      <c r="G1746">
        <v>49.52</v>
      </c>
      <c r="H1746">
        <v>46.63</v>
      </c>
      <c r="I1746">
        <v>51.37</v>
      </c>
    </row>
    <row r="1747" spans="1:9" x14ac:dyDescent="0.3">
      <c r="A1747" s="122" t="s">
        <v>1335</v>
      </c>
      <c r="B1747" t="s">
        <v>10464</v>
      </c>
      <c r="C1747">
        <v>1965161.23</v>
      </c>
      <c r="D1747">
        <v>112</v>
      </c>
      <c r="E1747" t="s">
        <v>1511</v>
      </c>
      <c r="F1747" t="s">
        <v>5684</v>
      </c>
      <c r="G1747">
        <v>44.7</v>
      </c>
      <c r="H1747">
        <v>46.65</v>
      </c>
      <c r="I1747">
        <v>51.07</v>
      </c>
    </row>
    <row r="1748" spans="1:9" x14ac:dyDescent="0.3">
      <c r="A1748" s="122" t="s">
        <v>1336</v>
      </c>
      <c r="B1748" t="s">
        <v>10465</v>
      </c>
      <c r="C1748">
        <v>389609.65</v>
      </c>
      <c r="D1748">
        <v>32.950000000000003</v>
      </c>
      <c r="E1748" t="s">
        <v>6447</v>
      </c>
      <c r="F1748" t="s">
        <v>6359</v>
      </c>
      <c r="G1748">
        <v>33.75</v>
      </c>
      <c r="H1748">
        <v>40.68</v>
      </c>
      <c r="I1748">
        <v>42.22</v>
      </c>
    </row>
    <row r="1749" spans="1:9" x14ac:dyDescent="0.3">
      <c r="A1749" s="122" t="s">
        <v>1337</v>
      </c>
      <c r="B1749" t="s">
        <v>10466</v>
      </c>
      <c r="C1749">
        <v>609217.49899999995</v>
      </c>
      <c r="D1749">
        <v>44.75</v>
      </c>
      <c r="E1749" t="s">
        <v>1511</v>
      </c>
      <c r="F1749" t="s">
        <v>5685</v>
      </c>
      <c r="G1749">
        <v>59.29</v>
      </c>
      <c r="H1749">
        <v>57.69</v>
      </c>
      <c r="I1749">
        <v>65.81</v>
      </c>
    </row>
    <row r="1750" spans="1:9" x14ac:dyDescent="0.3">
      <c r="A1750" s="122" t="s">
        <v>5119</v>
      </c>
      <c r="B1750" t="s">
        <v>10467</v>
      </c>
      <c r="C1750">
        <v>659987.18000000005</v>
      </c>
      <c r="D1750">
        <v>34.299999999999997</v>
      </c>
      <c r="E1750" t="s">
        <v>1522</v>
      </c>
      <c r="F1750" t="s">
        <v>8684</v>
      </c>
      <c r="G1750">
        <v>44.77</v>
      </c>
      <c r="H1750">
        <v>48.5</v>
      </c>
      <c r="I1750">
        <v>55.04</v>
      </c>
    </row>
    <row r="1751" spans="1:9" x14ac:dyDescent="0.3">
      <c r="A1751" s="122" t="s">
        <v>1338</v>
      </c>
      <c r="B1751" t="s">
        <v>1848</v>
      </c>
      <c r="C1751">
        <v>527601.14</v>
      </c>
      <c r="D1751">
        <v>109.5</v>
      </c>
      <c r="E1751" t="s">
        <v>1511</v>
      </c>
      <c r="F1751" t="s">
        <v>7225</v>
      </c>
      <c r="G1751">
        <v>34.270000000000003</v>
      </c>
      <c r="H1751">
        <v>31.18</v>
      </c>
      <c r="I1751">
        <v>37.159999999999997</v>
      </c>
    </row>
    <row r="1752" spans="1:9" x14ac:dyDescent="0.3">
      <c r="A1752" s="122" t="s">
        <v>1339</v>
      </c>
      <c r="B1752" t="s">
        <v>10468</v>
      </c>
      <c r="C1752">
        <v>571723.25</v>
      </c>
      <c r="D1752">
        <v>15.85</v>
      </c>
      <c r="E1752" t="s">
        <v>1517</v>
      </c>
      <c r="F1752" t="s">
        <v>5686</v>
      </c>
      <c r="G1752">
        <v>45.25</v>
      </c>
      <c r="H1752">
        <v>39.71</v>
      </c>
      <c r="I1752">
        <v>47.61</v>
      </c>
    </row>
    <row r="1753" spans="1:9" x14ac:dyDescent="0.3">
      <c r="A1753" s="122" t="s">
        <v>1340</v>
      </c>
      <c r="B1753" t="s">
        <v>10469</v>
      </c>
      <c r="C1753">
        <v>609459.44999999995</v>
      </c>
      <c r="D1753">
        <v>14.75</v>
      </c>
      <c r="E1753" t="s">
        <v>1507</v>
      </c>
      <c r="F1753" t="s">
        <v>5687</v>
      </c>
      <c r="G1753">
        <v>22.72</v>
      </c>
      <c r="H1753">
        <v>47.92</v>
      </c>
      <c r="I1753">
        <v>47.51</v>
      </c>
    </row>
    <row r="1754" spans="1:9" x14ac:dyDescent="0.3">
      <c r="A1754" s="122" t="s">
        <v>1341</v>
      </c>
      <c r="B1754" t="s">
        <v>10470</v>
      </c>
      <c r="C1754">
        <v>1493430.66</v>
      </c>
      <c r="D1754">
        <v>57.9</v>
      </c>
      <c r="E1754" t="s">
        <v>1524</v>
      </c>
      <c r="F1754" t="s">
        <v>5688</v>
      </c>
      <c r="G1754">
        <v>61.19</v>
      </c>
      <c r="H1754">
        <v>53.88</v>
      </c>
      <c r="I1754">
        <v>67.739999999999995</v>
      </c>
    </row>
    <row r="1755" spans="1:9" x14ac:dyDescent="0.3">
      <c r="A1755" s="122" t="s">
        <v>1342</v>
      </c>
      <c r="B1755" t="s">
        <v>10471</v>
      </c>
      <c r="C1755">
        <v>638024.68000000005</v>
      </c>
      <c r="D1755">
        <v>64.099999999999994</v>
      </c>
      <c r="E1755" t="s">
        <v>1522</v>
      </c>
      <c r="F1755" t="s">
        <v>6127</v>
      </c>
      <c r="G1755">
        <v>33.18</v>
      </c>
      <c r="H1755">
        <v>30.06</v>
      </c>
      <c r="I1755">
        <v>35.11</v>
      </c>
    </row>
    <row r="1756" spans="1:9" x14ac:dyDescent="0.3">
      <c r="A1756" s="122" t="s">
        <v>1343</v>
      </c>
      <c r="B1756" t="s">
        <v>10472</v>
      </c>
      <c r="C1756">
        <v>1000728</v>
      </c>
      <c r="D1756">
        <v>74</v>
      </c>
      <c r="E1756" t="s">
        <v>1525</v>
      </c>
      <c r="F1756" t="s">
        <v>8685</v>
      </c>
      <c r="G1756">
        <v>42.24</v>
      </c>
      <c r="H1756">
        <v>36.020000000000003</v>
      </c>
      <c r="I1756">
        <v>40.31</v>
      </c>
    </row>
    <row r="1757" spans="1:9" x14ac:dyDescent="0.3">
      <c r="A1757" s="122" t="s">
        <v>1344</v>
      </c>
      <c r="B1757" t="s">
        <v>10473</v>
      </c>
      <c r="C1757">
        <v>464662.16</v>
      </c>
      <c r="D1757">
        <v>18.25</v>
      </c>
      <c r="E1757" t="s">
        <v>1522</v>
      </c>
      <c r="F1757" t="s">
        <v>5689</v>
      </c>
      <c r="G1757">
        <v>49.77</v>
      </c>
      <c r="H1757">
        <v>53.71</v>
      </c>
      <c r="I1757">
        <v>56.93</v>
      </c>
    </row>
    <row r="1758" spans="1:9" x14ac:dyDescent="0.3">
      <c r="A1758" s="122" t="s">
        <v>1345</v>
      </c>
      <c r="B1758" t="s">
        <v>10474</v>
      </c>
      <c r="C1758">
        <v>784366.71</v>
      </c>
      <c r="D1758">
        <v>78</v>
      </c>
      <c r="E1758" t="s">
        <v>1507</v>
      </c>
      <c r="F1758" t="s">
        <v>8761</v>
      </c>
      <c r="G1758">
        <v>55.54</v>
      </c>
      <c r="H1758">
        <v>43.81</v>
      </c>
      <c r="I1758">
        <v>46.15</v>
      </c>
    </row>
    <row r="1759" spans="1:9" x14ac:dyDescent="0.3">
      <c r="A1759" s="122" t="s">
        <v>4320</v>
      </c>
      <c r="B1759" t="s">
        <v>10475</v>
      </c>
      <c r="C1759">
        <v>916516.75</v>
      </c>
      <c r="D1759">
        <v>33.35</v>
      </c>
      <c r="E1759" t="s">
        <v>1523</v>
      </c>
      <c r="F1759" t="s">
        <v>5690</v>
      </c>
      <c r="G1759">
        <v>41.81</v>
      </c>
      <c r="H1759">
        <v>42.53</v>
      </c>
      <c r="I1759">
        <v>47.38</v>
      </c>
    </row>
    <row r="1760" spans="1:9" x14ac:dyDescent="0.3">
      <c r="A1760" s="122" t="s">
        <v>1346</v>
      </c>
      <c r="B1760" t="s">
        <v>10476</v>
      </c>
      <c r="C1760">
        <v>4415448.51</v>
      </c>
      <c r="D1760">
        <v>12.1</v>
      </c>
      <c r="E1760" t="s">
        <v>1523</v>
      </c>
      <c r="F1760" t="s">
        <v>8686</v>
      </c>
      <c r="G1760">
        <v>31.2</v>
      </c>
      <c r="H1760">
        <v>32.630000000000003</v>
      </c>
      <c r="I1760">
        <v>40.14</v>
      </c>
    </row>
    <row r="1761" spans="1:9" x14ac:dyDescent="0.3">
      <c r="A1761" s="122" t="s">
        <v>1347</v>
      </c>
      <c r="B1761" t="s">
        <v>10477</v>
      </c>
      <c r="C1761">
        <v>750000</v>
      </c>
      <c r="D1761">
        <v>15.2</v>
      </c>
      <c r="E1761" t="s">
        <v>1512</v>
      </c>
      <c r="F1761" t="s">
        <v>5691</v>
      </c>
      <c r="G1761">
        <v>25.64</v>
      </c>
      <c r="H1761">
        <v>29.04</v>
      </c>
      <c r="I1761">
        <v>39.21</v>
      </c>
    </row>
    <row r="1762" spans="1:9" x14ac:dyDescent="0.3">
      <c r="A1762" s="122" t="s">
        <v>1348</v>
      </c>
      <c r="B1762" t="s">
        <v>10478</v>
      </c>
      <c r="C1762">
        <v>821612.36</v>
      </c>
      <c r="D1762">
        <v>99.6</v>
      </c>
      <c r="E1762" t="s">
        <v>1507</v>
      </c>
      <c r="F1762" t="s">
        <v>5692</v>
      </c>
      <c r="G1762">
        <v>36.99</v>
      </c>
      <c r="H1762">
        <v>27.58</v>
      </c>
      <c r="I1762">
        <v>29.65</v>
      </c>
    </row>
    <row r="1763" spans="1:9" x14ac:dyDescent="0.3">
      <c r="A1763" s="122" t="s">
        <v>1349</v>
      </c>
      <c r="B1763" t="s">
        <v>10479</v>
      </c>
      <c r="C1763">
        <v>5177398.76</v>
      </c>
      <c r="D1763">
        <v>23.55</v>
      </c>
      <c r="E1763" t="s">
        <v>1511</v>
      </c>
      <c r="F1763" t="s">
        <v>5693</v>
      </c>
      <c r="G1763">
        <v>60.23</v>
      </c>
      <c r="H1763">
        <v>48.55</v>
      </c>
      <c r="I1763">
        <v>50.5</v>
      </c>
    </row>
    <row r="1764" spans="1:9" x14ac:dyDescent="0.3">
      <c r="A1764" s="122" t="s">
        <v>1350</v>
      </c>
      <c r="B1764" t="s">
        <v>10480</v>
      </c>
      <c r="C1764">
        <v>1091022.23</v>
      </c>
      <c r="D1764">
        <v>55.5</v>
      </c>
      <c r="E1764" t="s">
        <v>1523</v>
      </c>
      <c r="F1764" t="s">
        <v>5694</v>
      </c>
      <c r="G1764">
        <v>49.21</v>
      </c>
      <c r="H1764">
        <v>50.99</v>
      </c>
      <c r="I1764">
        <v>62.39</v>
      </c>
    </row>
    <row r="1765" spans="1:9" x14ac:dyDescent="0.3">
      <c r="A1765" s="122" t="s">
        <v>1351</v>
      </c>
      <c r="B1765" t="s">
        <v>1749</v>
      </c>
      <c r="C1765">
        <v>5552916.9800000004</v>
      </c>
      <c r="D1765">
        <v>69.400000000000006</v>
      </c>
      <c r="E1765" t="s">
        <v>1524</v>
      </c>
      <c r="F1765" t="s">
        <v>8687</v>
      </c>
      <c r="G1765">
        <v>48.42</v>
      </c>
      <c r="H1765">
        <v>39.549999999999997</v>
      </c>
      <c r="I1765">
        <v>42.38</v>
      </c>
    </row>
    <row r="1766" spans="1:9" x14ac:dyDescent="0.3">
      <c r="A1766" s="122" t="s">
        <v>1352</v>
      </c>
      <c r="B1766" t="s">
        <v>10481</v>
      </c>
      <c r="C1766">
        <v>1075379.19</v>
      </c>
      <c r="D1766">
        <v>209</v>
      </c>
      <c r="E1766" t="s">
        <v>1515</v>
      </c>
      <c r="F1766" t="s">
        <v>5695</v>
      </c>
      <c r="G1766">
        <v>29.04</v>
      </c>
      <c r="H1766">
        <v>39.56</v>
      </c>
      <c r="I1766">
        <v>50.49</v>
      </c>
    </row>
    <row r="1767" spans="1:9" x14ac:dyDescent="0.3">
      <c r="A1767" s="122" t="s">
        <v>1353</v>
      </c>
      <c r="B1767" t="s">
        <v>10482</v>
      </c>
      <c r="C1767">
        <v>2129937.4300000002</v>
      </c>
      <c r="D1767">
        <v>30.75</v>
      </c>
      <c r="E1767" t="s">
        <v>1507</v>
      </c>
      <c r="F1767" t="s">
        <v>5696</v>
      </c>
      <c r="G1767">
        <v>71.599999999999994</v>
      </c>
      <c r="H1767">
        <v>59.56</v>
      </c>
      <c r="I1767">
        <v>58.94</v>
      </c>
    </row>
    <row r="1768" spans="1:9" x14ac:dyDescent="0.3">
      <c r="A1768" s="122" t="s">
        <v>1354</v>
      </c>
      <c r="B1768" t="s">
        <v>10483</v>
      </c>
      <c r="C1768">
        <v>4422222.2300000004</v>
      </c>
      <c r="D1768">
        <v>37.9</v>
      </c>
      <c r="E1768" t="s">
        <v>1511</v>
      </c>
      <c r="F1768" t="s">
        <v>5697</v>
      </c>
      <c r="G1768">
        <v>38.049999999999997</v>
      </c>
      <c r="H1768">
        <v>31</v>
      </c>
      <c r="I1768">
        <v>33.659999999999997</v>
      </c>
    </row>
    <row r="1769" spans="1:9" x14ac:dyDescent="0.3">
      <c r="A1769" s="122" t="s">
        <v>1355</v>
      </c>
      <c r="B1769" t="s">
        <v>10484</v>
      </c>
      <c r="C1769">
        <v>407126.66</v>
      </c>
      <c r="D1769">
        <v>115.5</v>
      </c>
      <c r="E1769" t="s">
        <v>1507</v>
      </c>
      <c r="F1769" t="s">
        <v>8542</v>
      </c>
      <c r="G1769">
        <v>38.880000000000003</v>
      </c>
      <c r="H1769">
        <v>40.090000000000003</v>
      </c>
      <c r="I1769">
        <v>49.69</v>
      </c>
    </row>
    <row r="1770" spans="1:9" x14ac:dyDescent="0.3">
      <c r="A1770" s="122" t="s">
        <v>1356</v>
      </c>
      <c r="B1770" t="s">
        <v>10485</v>
      </c>
      <c r="C1770">
        <v>7172401.2599999998</v>
      </c>
      <c r="D1770">
        <v>34.1</v>
      </c>
      <c r="E1770" t="s">
        <v>1511</v>
      </c>
      <c r="F1770" t="s">
        <v>5698</v>
      </c>
      <c r="G1770">
        <v>41.91</v>
      </c>
      <c r="H1770">
        <v>34.799999999999997</v>
      </c>
      <c r="I1770">
        <v>40.76</v>
      </c>
    </row>
    <row r="1771" spans="1:9" x14ac:dyDescent="0.3">
      <c r="A1771" s="122" t="s">
        <v>1357</v>
      </c>
      <c r="B1771" t="s">
        <v>10486</v>
      </c>
      <c r="C1771">
        <v>557675.5</v>
      </c>
      <c r="D1771">
        <v>167.5</v>
      </c>
      <c r="E1771" t="s">
        <v>1507</v>
      </c>
      <c r="F1771" t="s">
        <v>5699</v>
      </c>
      <c r="G1771">
        <v>54.99</v>
      </c>
      <c r="H1771">
        <v>49.59</v>
      </c>
      <c r="I1771">
        <v>58.7</v>
      </c>
    </row>
    <row r="1772" spans="1:9" x14ac:dyDescent="0.3">
      <c r="A1772" s="122" t="s">
        <v>7285</v>
      </c>
      <c r="B1772" t="s">
        <v>10487</v>
      </c>
      <c r="C1772">
        <v>687020</v>
      </c>
      <c r="D1772">
        <v>36.799999999999997</v>
      </c>
      <c r="E1772" t="s">
        <v>1511</v>
      </c>
      <c r="F1772" t="s">
        <v>7316</v>
      </c>
      <c r="G1772">
        <v>41.12</v>
      </c>
      <c r="H1772">
        <v>37.92</v>
      </c>
      <c r="I1772">
        <v>40.01</v>
      </c>
    </row>
    <row r="1773" spans="1:9" x14ac:dyDescent="0.3">
      <c r="A1773" s="122" t="s">
        <v>1358</v>
      </c>
      <c r="B1773" t="s">
        <v>10488</v>
      </c>
      <c r="C1773">
        <v>2800000.01</v>
      </c>
      <c r="D1773">
        <v>36.950000000000003</v>
      </c>
      <c r="E1773" t="s">
        <v>1515</v>
      </c>
      <c r="F1773" t="s">
        <v>5700</v>
      </c>
      <c r="G1773">
        <v>25.31</v>
      </c>
      <c r="H1773">
        <v>26.59</v>
      </c>
      <c r="I1773">
        <v>32.76</v>
      </c>
    </row>
    <row r="1774" spans="1:9" x14ac:dyDescent="0.3">
      <c r="A1774" s="122" t="s">
        <v>1359</v>
      </c>
      <c r="B1774" t="s">
        <v>10489</v>
      </c>
      <c r="C1774">
        <v>1126341.94</v>
      </c>
      <c r="D1774">
        <v>26.55</v>
      </c>
      <c r="E1774" t="s">
        <v>6447</v>
      </c>
      <c r="F1774" t="s">
        <v>5701</v>
      </c>
      <c r="G1774">
        <v>23.63</v>
      </c>
      <c r="H1774">
        <v>27.5</v>
      </c>
      <c r="I1774">
        <v>37.380000000000003</v>
      </c>
    </row>
    <row r="1775" spans="1:9" x14ac:dyDescent="0.3">
      <c r="A1775" s="122" t="s">
        <v>1360</v>
      </c>
      <c r="B1775" t="s">
        <v>10490</v>
      </c>
      <c r="C1775">
        <v>717010</v>
      </c>
      <c r="D1775">
        <v>10.85</v>
      </c>
      <c r="E1775" t="s">
        <v>1522</v>
      </c>
      <c r="F1775" t="s">
        <v>5702</v>
      </c>
      <c r="G1775">
        <v>50.9</v>
      </c>
      <c r="H1775">
        <v>42.24</v>
      </c>
      <c r="I1775">
        <v>47.96</v>
      </c>
    </row>
    <row r="1776" spans="1:9" x14ac:dyDescent="0.3">
      <c r="A1776" s="122" t="s">
        <v>1361</v>
      </c>
      <c r="B1776" t="s">
        <v>10491</v>
      </c>
      <c r="C1776">
        <v>1070412.1499999999</v>
      </c>
      <c r="D1776">
        <v>26.45</v>
      </c>
      <c r="E1776" t="s">
        <v>1507</v>
      </c>
      <c r="F1776" t="s">
        <v>5703</v>
      </c>
      <c r="G1776">
        <v>18.37</v>
      </c>
      <c r="H1776">
        <v>17.09</v>
      </c>
      <c r="I1776">
        <v>28.18</v>
      </c>
    </row>
    <row r="1777" spans="1:9" x14ac:dyDescent="0.3">
      <c r="A1777" s="122" t="s">
        <v>1362</v>
      </c>
      <c r="B1777" t="s">
        <v>10492</v>
      </c>
      <c r="C1777">
        <v>1212510.68</v>
      </c>
      <c r="D1777">
        <v>30.25</v>
      </c>
      <c r="E1777" t="s">
        <v>1517</v>
      </c>
      <c r="F1777" t="s">
        <v>7226</v>
      </c>
      <c r="G1777">
        <v>40.82</v>
      </c>
      <c r="H1777">
        <v>37.950000000000003</v>
      </c>
      <c r="I1777">
        <v>42.04</v>
      </c>
    </row>
    <row r="1778" spans="1:9" x14ac:dyDescent="0.3">
      <c r="A1778" s="122" t="s">
        <v>1363</v>
      </c>
      <c r="B1778" t="s">
        <v>10493</v>
      </c>
      <c r="C1778">
        <v>623662.75</v>
      </c>
      <c r="D1778">
        <v>14.95</v>
      </c>
      <c r="E1778" t="s">
        <v>1517</v>
      </c>
      <c r="F1778" t="s">
        <v>5704</v>
      </c>
      <c r="G1778">
        <v>67.02</v>
      </c>
      <c r="H1778">
        <v>54.32</v>
      </c>
      <c r="I1778">
        <v>53.03</v>
      </c>
    </row>
    <row r="1779" spans="1:9" x14ac:dyDescent="0.3">
      <c r="A1779" s="122" t="s">
        <v>1364</v>
      </c>
      <c r="B1779" t="s">
        <v>10494</v>
      </c>
      <c r="C1779">
        <v>1215784.5900000001</v>
      </c>
      <c r="D1779">
        <v>918</v>
      </c>
      <c r="E1779" t="s">
        <v>1515</v>
      </c>
      <c r="F1779" t="s">
        <v>5705</v>
      </c>
      <c r="G1779">
        <v>56.27</v>
      </c>
      <c r="H1779">
        <v>51.97</v>
      </c>
      <c r="I1779">
        <v>57.38</v>
      </c>
    </row>
    <row r="1780" spans="1:9" x14ac:dyDescent="0.3">
      <c r="A1780" s="122" t="s">
        <v>1365</v>
      </c>
      <c r="B1780" t="s">
        <v>10495</v>
      </c>
      <c r="C1780">
        <v>2712424.88</v>
      </c>
      <c r="D1780">
        <v>35.299999999999997</v>
      </c>
      <c r="E1780" t="s">
        <v>1507</v>
      </c>
      <c r="F1780" t="s">
        <v>8688</v>
      </c>
      <c r="G1780">
        <v>26.95</v>
      </c>
      <c r="H1780">
        <v>22.94</v>
      </c>
      <c r="I1780">
        <v>27.95</v>
      </c>
    </row>
    <row r="1781" spans="1:9" x14ac:dyDescent="0.3">
      <c r="A1781" s="122" t="s">
        <v>1366</v>
      </c>
      <c r="B1781" t="s">
        <v>10496</v>
      </c>
      <c r="C1781">
        <v>3206745.14</v>
      </c>
      <c r="D1781">
        <v>22.8</v>
      </c>
      <c r="E1781" t="s">
        <v>1523</v>
      </c>
      <c r="F1781" t="s">
        <v>5706</v>
      </c>
      <c r="G1781">
        <v>29.37</v>
      </c>
      <c r="H1781">
        <v>28.56</v>
      </c>
      <c r="I1781">
        <v>34.94</v>
      </c>
    </row>
    <row r="1782" spans="1:9" x14ac:dyDescent="0.3">
      <c r="A1782" s="122" t="s">
        <v>1367</v>
      </c>
      <c r="B1782" t="s">
        <v>10497</v>
      </c>
      <c r="C1782">
        <v>685735</v>
      </c>
      <c r="D1782">
        <v>44.05</v>
      </c>
      <c r="E1782" t="s">
        <v>1512</v>
      </c>
      <c r="F1782" t="s">
        <v>5707</v>
      </c>
      <c r="G1782">
        <v>47.27</v>
      </c>
      <c r="H1782">
        <v>46.14</v>
      </c>
      <c r="I1782">
        <v>52.83</v>
      </c>
    </row>
    <row r="1783" spans="1:9" x14ac:dyDescent="0.3">
      <c r="A1783" s="122" t="s">
        <v>6613</v>
      </c>
      <c r="B1783" t="s">
        <v>10498</v>
      </c>
      <c r="C1783">
        <v>395430</v>
      </c>
      <c r="D1783">
        <v>165.5</v>
      </c>
      <c r="E1783" t="s">
        <v>1511</v>
      </c>
      <c r="F1783" t="s">
        <v>6648</v>
      </c>
      <c r="G1783">
        <v>50.96</v>
      </c>
      <c r="H1783">
        <v>55.82</v>
      </c>
      <c r="I1783">
        <v>58.71</v>
      </c>
    </row>
    <row r="1784" spans="1:9" x14ac:dyDescent="0.3">
      <c r="A1784" s="122" t="s">
        <v>1368</v>
      </c>
      <c r="B1784" t="s">
        <v>10499</v>
      </c>
      <c r="C1784">
        <v>1412264.72</v>
      </c>
      <c r="D1784">
        <v>79</v>
      </c>
      <c r="E1784" t="s">
        <v>1515</v>
      </c>
      <c r="F1784" t="s">
        <v>5708</v>
      </c>
      <c r="G1784">
        <v>50.51</v>
      </c>
      <c r="H1784">
        <v>51.67</v>
      </c>
      <c r="I1784">
        <v>62.98</v>
      </c>
    </row>
    <row r="1785" spans="1:9" x14ac:dyDescent="0.3">
      <c r="A1785" s="122" t="s">
        <v>1369</v>
      </c>
      <c r="B1785" t="s">
        <v>10500</v>
      </c>
      <c r="C1785">
        <v>1000044.14</v>
      </c>
      <c r="D1785">
        <v>34.15</v>
      </c>
      <c r="E1785" t="s">
        <v>1523</v>
      </c>
      <c r="F1785" t="s">
        <v>5709</v>
      </c>
      <c r="G1785">
        <v>49.88</v>
      </c>
      <c r="H1785">
        <v>40.409999999999997</v>
      </c>
      <c r="I1785">
        <v>44.29</v>
      </c>
    </row>
    <row r="1786" spans="1:9" x14ac:dyDescent="0.3">
      <c r="A1786" s="122" t="s">
        <v>1370</v>
      </c>
      <c r="B1786" t="s">
        <v>10501</v>
      </c>
      <c r="C1786">
        <v>1378245</v>
      </c>
      <c r="D1786">
        <v>54</v>
      </c>
      <c r="E1786" t="s">
        <v>1507</v>
      </c>
      <c r="F1786" t="s">
        <v>7435</v>
      </c>
      <c r="G1786">
        <v>53.77</v>
      </c>
      <c r="H1786">
        <v>51.85</v>
      </c>
      <c r="I1786">
        <v>55.58</v>
      </c>
    </row>
    <row r="1787" spans="1:9" x14ac:dyDescent="0.3">
      <c r="A1787" s="122" t="s">
        <v>1371</v>
      </c>
      <c r="B1787" t="s">
        <v>10502</v>
      </c>
      <c r="C1787">
        <v>1017934.8</v>
      </c>
      <c r="D1787">
        <v>140</v>
      </c>
      <c r="E1787" t="s">
        <v>1512</v>
      </c>
      <c r="F1787" t="s">
        <v>6191</v>
      </c>
      <c r="G1787">
        <v>43.66</v>
      </c>
      <c r="H1787">
        <v>38.99</v>
      </c>
      <c r="I1787">
        <v>45.36</v>
      </c>
    </row>
    <row r="1788" spans="1:9" x14ac:dyDescent="0.3">
      <c r="A1788" s="122" t="s">
        <v>1372</v>
      </c>
      <c r="B1788" t="s">
        <v>10503</v>
      </c>
      <c r="C1788">
        <v>1187924.93</v>
      </c>
      <c r="D1788">
        <v>99.1</v>
      </c>
      <c r="E1788" t="s">
        <v>1511</v>
      </c>
      <c r="F1788" t="s">
        <v>5710</v>
      </c>
      <c r="G1788">
        <v>42.19</v>
      </c>
      <c r="H1788">
        <v>35.79</v>
      </c>
      <c r="I1788">
        <v>43.48</v>
      </c>
    </row>
    <row r="1789" spans="1:9" x14ac:dyDescent="0.3">
      <c r="A1789" s="122" t="s">
        <v>1373</v>
      </c>
      <c r="B1789" t="s">
        <v>10504</v>
      </c>
      <c r="C1789">
        <v>1281292.6599999999</v>
      </c>
      <c r="D1789">
        <v>104.5</v>
      </c>
      <c r="E1789" t="s">
        <v>1511</v>
      </c>
      <c r="F1789" t="s">
        <v>5711</v>
      </c>
      <c r="G1789">
        <v>55.69</v>
      </c>
      <c r="H1789">
        <v>45.69</v>
      </c>
      <c r="I1789">
        <v>46.62</v>
      </c>
    </row>
    <row r="1790" spans="1:9" x14ac:dyDescent="0.3">
      <c r="A1790" s="122" t="s">
        <v>7286</v>
      </c>
      <c r="B1790" t="s">
        <v>10505</v>
      </c>
      <c r="C1790">
        <v>189977.55</v>
      </c>
      <c r="D1790">
        <v>89.8</v>
      </c>
      <c r="E1790" t="s">
        <v>1525</v>
      </c>
      <c r="F1790" t="s">
        <v>7317</v>
      </c>
      <c r="G1790">
        <v>25.73</v>
      </c>
      <c r="H1790">
        <v>32.49</v>
      </c>
      <c r="I1790">
        <v>40.229999999999997</v>
      </c>
    </row>
    <row r="1791" spans="1:9" x14ac:dyDescent="0.3">
      <c r="A1791" s="122" t="s">
        <v>1374</v>
      </c>
      <c r="B1791" t="s">
        <v>10506</v>
      </c>
      <c r="C1791">
        <v>916288.33</v>
      </c>
      <c r="D1791">
        <v>14.1</v>
      </c>
      <c r="E1791" t="s">
        <v>1511</v>
      </c>
      <c r="F1791" t="s">
        <v>8689</v>
      </c>
      <c r="G1791">
        <v>68.87</v>
      </c>
      <c r="H1791">
        <v>55.92</v>
      </c>
      <c r="I1791">
        <v>56.86</v>
      </c>
    </row>
    <row r="1792" spans="1:9" x14ac:dyDescent="0.3">
      <c r="A1792" s="122" t="s">
        <v>3730</v>
      </c>
      <c r="B1792" t="s">
        <v>10507</v>
      </c>
      <c r="C1792">
        <v>271008.51</v>
      </c>
      <c r="D1792">
        <v>137</v>
      </c>
      <c r="E1792" t="s">
        <v>1514</v>
      </c>
      <c r="F1792" t="s">
        <v>5712</v>
      </c>
      <c r="G1792">
        <v>31.77</v>
      </c>
      <c r="H1792">
        <v>33.14</v>
      </c>
      <c r="I1792">
        <v>34.26</v>
      </c>
    </row>
    <row r="1793" spans="1:9" x14ac:dyDescent="0.3">
      <c r="A1793" s="122" t="s">
        <v>5120</v>
      </c>
      <c r="B1793" t="s">
        <v>10508</v>
      </c>
      <c r="C1793">
        <v>463420</v>
      </c>
      <c r="D1793">
        <v>61.8</v>
      </c>
      <c r="E1793" t="s">
        <v>1525</v>
      </c>
      <c r="F1793" t="s">
        <v>8690</v>
      </c>
      <c r="G1793">
        <v>15.67</v>
      </c>
      <c r="H1793">
        <v>16.07</v>
      </c>
      <c r="I1793">
        <v>22.87</v>
      </c>
    </row>
    <row r="1794" spans="1:9" x14ac:dyDescent="0.3">
      <c r="A1794" s="122" t="s">
        <v>1375</v>
      </c>
      <c r="B1794" t="s">
        <v>10509</v>
      </c>
      <c r="C1794">
        <v>683337.65</v>
      </c>
      <c r="D1794">
        <v>21</v>
      </c>
      <c r="E1794" t="s">
        <v>1507</v>
      </c>
      <c r="F1794" t="s">
        <v>5263</v>
      </c>
      <c r="G1794">
        <v>23.33</v>
      </c>
      <c r="H1794">
        <v>26.08</v>
      </c>
      <c r="I1794">
        <v>35.47</v>
      </c>
    </row>
    <row r="1795" spans="1:9" x14ac:dyDescent="0.3">
      <c r="A1795" s="122" t="s">
        <v>1376</v>
      </c>
      <c r="B1795" t="s">
        <v>10510</v>
      </c>
      <c r="C1795">
        <v>174784.5</v>
      </c>
      <c r="E1795" t="s">
        <v>1507</v>
      </c>
      <c r="F1795" t="s">
        <v>5713</v>
      </c>
    </row>
    <row r="1796" spans="1:9" x14ac:dyDescent="0.3">
      <c r="A1796" s="122" t="s">
        <v>1377</v>
      </c>
      <c r="B1796" t="s">
        <v>10511</v>
      </c>
      <c r="C1796">
        <v>2066278.28</v>
      </c>
      <c r="D1796">
        <v>1045</v>
      </c>
      <c r="E1796" t="s">
        <v>1511</v>
      </c>
      <c r="F1796" t="s">
        <v>5714</v>
      </c>
      <c r="G1796">
        <v>64</v>
      </c>
      <c r="H1796">
        <v>50.58</v>
      </c>
      <c r="I1796">
        <v>53.95</v>
      </c>
    </row>
    <row r="1797" spans="1:9" x14ac:dyDescent="0.3">
      <c r="A1797" s="122" t="s">
        <v>1550</v>
      </c>
      <c r="B1797" t="s">
        <v>10512</v>
      </c>
      <c r="C1797">
        <v>1300000</v>
      </c>
      <c r="D1797">
        <v>84</v>
      </c>
      <c r="E1797" t="s">
        <v>6447</v>
      </c>
      <c r="F1797" t="s">
        <v>5715</v>
      </c>
      <c r="G1797">
        <v>24.33</v>
      </c>
      <c r="H1797">
        <v>20.49</v>
      </c>
      <c r="I1797">
        <v>25.71</v>
      </c>
    </row>
    <row r="1798" spans="1:9" x14ac:dyDescent="0.3">
      <c r="A1798" s="122" t="s">
        <v>4002</v>
      </c>
      <c r="B1798" t="s">
        <v>10513</v>
      </c>
      <c r="C1798">
        <v>335366.92</v>
      </c>
      <c r="D1798">
        <v>83.9</v>
      </c>
      <c r="E1798" t="s">
        <v>1504</v>
      </c>
      <c r="F1798" t="s">
        <v>5716</v>
      </c>
      <c r="G1798">
        <v>19.14</v>
      </c>
      <c r="H1798">
        <v>19.54</v>
      </c>
      <c r="I1798">
        <v>23.26</v>
      </c>
    </row>
    <row r="1799" spans="1:9" x14ac:dyDescent="0.3">
      <c r="A1799" s="122" t="s">
        <v>1378</v>
      </c>
      <c r="B1799" t="s">
        <v>10514</v>
      </c>
      <c r="C1799">
        <v>1998600.74</v>
      </c>
      <c r="D1799">
        <v>43.5</v>
      </c>
      <c r="E1799" t="s">
        <v>1513</v>
      </c>
      <c r="F1799" t="s">
        <v>7227</v>
      </c>
      <c r="G1799">
        <v>20.81</v>
      </c>
      <c r="H1799">
        <v>19.86</v>
      </c>
      <c r="I1799">
        <v>27.56</v>
      </c>
    </row>
    <row r="1800" spans="1:9" x14ac:dyDescent="0.3">
      <c r="A1800" s="122" t="s">
        <v>1379</v>
      </c>
      <c r="B1800" t="s">
        <v>10515</v>
      </c>
      <c r="C1800">
        <v>785322.63</v>
      </c>
      <c r="D1800">
        <v>14.65</v>
      </c>
      <c r="E1800" t="s">
        <v>1504</v>
      </c>
      <c r="F1800" t="s">
        <v>5717</v>
      </c>
      <c r="G1800">
        <v>26.26</v>
      </c>
      <c r="H1800">
        <v>21.7</v>
      </c>
      <c r="I1800">
        <v>23.9</v>
      </c>
    </row>
    <row r="1801" spans="1:9" x14ac:dyDescent="0.3">
      <c r="A1801" s="122" t="s">
        <v>1380</v>
      </c>
      <c r="B1801" t="s">
        <v>10516</v>
      </c>
      <c r="C1801">
        <v>2525880</v>
      </c>
      <c r="D1801">
        <v>228</v>
      </c>
      <c r="E1801" t="s">
        <v>1507</v>
      </c>
      <c r="F1801" t="s">
        <v>5718</v>
      </c>
      <c r="G1801">
        <v>89.7</v>
      </c>
      <c r="H1801">
        <v>74.02</v>
      </c>
      <c r="I1801">
        <v>67.92</v>
      </c>
    </row>
    <row r="1802" spans="1:9" x14ac:dyDescent="0.3">
      <c r="A1802" s="122" t="s">
        <v>4321</v>
      </c>
      <c r="B1802" t="s">
        <v>10517</v>
      </c>
      <c r="C1802">
        <v>921720.31</v>
      </c>
      <c r="D1802">
        <v>43.15</v>
      </c>
      <c r="E1802" t="s">
        <v>1521</v>
      </c>
      <c r="F1802" t="s">
        <v>5719</v>
      </c>
      <c r="G1802">
        <v>7.09</v>
      </c>
      <c r="H1802">
        <v>9.0299999999999994</v>
      </c>
      <c r="I1802">
        <v>22.48</v>
      </c>
    </row>
    <row r="1803" spans="1:9" x14ac:dyDescent="0.3">
      <c r="A1803" s="122" t="s">
        <v>1381</v>
      </c>
      <c r="B1803" t="s">
        <v>1704</v>
      </c>
      <c r="C1803">
        <v>1122504.8700000001</v>
      </c>
      <c r="D1803">
        <v>90.3</v>
      </c>
      <c r="E1803" t="s">
        <v>1512</v>
      </c>
      <c r="F1803" t="s">
        <v>5720</v>
      </c>
      <c r="G1803">
        <v>43.5</v>
      </c>
      <c r="H1803">
        <v>49.54</v>
      </c>
      <c r="I1803">
        <v>52.23</v>
      </c>
    </row>
    <row r="1804" spans="1:9" x14ac:dyDescent="0.3">
      <c r="A1804" s="122" t="s">
        <v>1382</v>
      </c>
      <c r="B1804" t="s">
        <v>10518</v>
      </c>
      <c r="C1804">
        <v>1137604.82</v>
      </c>
      <c r="D1804">
        <v>40.1</v>
      </c>
      <c r="E1804" t="s">
        <v>1511</v>
      </c>
      <c r="F1804" t="s">
        <v>8691</v>
      </c>
      <c r="G1804">
        <v>19.489999999999998</v>
      </c>
      <c r="H1804">
        <v>24.85</v>
      </c>
      <c r="I1804">
        <v>38.32</v>
      </c>
    </row>
    <row r="1805" spans="1:9" x14ac:dyDescent="0.3">
      <c r="A1805" s="122" t="s">
        <v>1383</v>
      </c>
      <c r="B1805" t="s">
        <v>10519</v>
      </c>
      <c r="C1805">
        <v>961161.28</v>
      </c>
      <c r="D1805">
        <v>64.900000000000006</v>
      </c>
      <c r="E1805" t="s">
        <v>6447</v>
      </c>
      <c r="F1805" t="s">
        <v>7228</v>
      </c>
      <c r="G1805">
        <v>26.91</v>
      </c>
      <c r="H1805">
        <v>28.05</v>
      </c>
      <c r="I1805">
        <v>39.979999999999997</v>
      </c>
    </row>
    <row r="1806" spans="1:9" x14ac:dyDescent="0.3">
      <c r="A1806" s="122" t="s">
        <v>1384</v>
      </c>
      <c r="B1806" t="s">
        <v>10520</v>
      </c>
      <c r="C1806">
        <v>706690.58</v>
      </c>
      <c r="D1806">
        <v>28.8</v>
      </c>
      <c r="E1806" t="s">
        <v>1504</v>
      </c>
      <c r="F1806" t="s">
        <v>7436</v>
      </c>
      <c r="G1806">
        <v>13.24</v>
      </c>
      <c r="H1806">
        <v>13.75</v>
      </c>
      <c r="I1806">
        <v>24.37</v>
      </c>
    </row>
    <row r="1807" spans="1:9" x14ac:dyDescent="0.3">
      <c r="A1807" s="122" t="s">
        <v>1385</v>
      </c>
      <c r="B1807" t="s">
        <v>1950</v>
      </c>
      <c r="C1807">
        <v>1376403.43</v>
      </c>
      <c r="D1807">
        <v>24.4</v>
      </c>
      <c r="E1807" t="s">
        <v>1514</v>
      </c>
      <c r="F1807" t="s">
        <v>5721</v>
      </c>
      <c r="G1807">
        <v>8.32</v>
      </c>
      <c r="H1807">
        <v>9.3800000000000008</v>
      </c>
      <c r="I1807">
        <v>19.46</v>
      </c>
    </row>
    <row r="1808" spans="1:9" x14ac:dyDescent="0.3">
      <c r="A1808" s="122" t="s">
        <v>1386</v>
      </c>
      <c r="B1808" t="s">
        <v>10521</v>
      </c>
      <c r="C1808">
        <v>4199338.84</v>
      </c>
      <c r="D1808">
        <v>25.6</v>
      </c>
      <c r="E1808" t="s">
        <v>1504</v>
      </c>
      <c r="F1808" t="s">
        <v>5722</v>
      </c>
      <c r="G1808">
        <v>40.28</v>
      </c>
      <c r="H1808">
        <v>37.56</v>
      </c>
      <c r="I1808">
        <v>43.26</v>
      </c>
    </row>
    <row r="1809" spans="1:9" x14ac:dyDescent="0.3">
      <c r="A1809" s="122" t="s">
        <v>1387</v>
      </c>
      <c r="B1809" t="s">
        <v>10522</v>
      </c>
      <c r="C1809">
        <v>320000</v>
      </c>
      <c r="D1809">
        <v>23.8</v>
      </c>
      <c r="E1809" t="s">
        <v>1514</v>
      </c>
      <c r="F1809" t="s">
        <v>5723</v>
      </c>
      <c r="G1809">
        <v>31.53</v>
      </c>
      <c r="H1809">
        <v>32.799999999999997</v>
      </c>
      <c r="I1809">
        <v>37.1</v>
      </c>
    </row>
    <row r="1810" spans="1:9" x14ac:dyDescent="0.3">
      <c r="A1810" s="122" t="s">
        <v>1388</v>
      </c>
      <c r="B1810" t="s">
        <v>10523</v>
      </c>
      <c r="C1810">
        <v>365892</v>
      </c>
      <c r="D1810">
        <v>39.6</v>
      </c>
      <c r="E1810" t="s">
        <v>1515</v>
      </c>
      <c r="F1810" t="s">
        <v>8692</v>
      </c>
      <c r="G1810">
        <v>26.18</v>
      </c>
      <c r="H1810">
        <v>33.5</v>
      </c>
      <c r="I1810">
        <v>35.11</v>
      </c>
    </row>
    <row r="1811" spans="1:9" x14ac:dyDescent="0.3">
      <c r="A1811" s="122" t="s">
        <v>1389</v>
      </c>
      <c r="B1811" t="s">
        <v>10524</v>
      </c>
      <c r="C1811">
        <v>2184043.19</v>
      </c>
      <c r="D1811">
        <v>12.65</v>
      </c>
      <c r="E1811" t="s">
        <v>1504</v>
      </c>
      <c r="F1811" t="s">
        <v>5724</v>
      </c>
      <c r="G1811">
        <v>11.32</v>
      </c>
      <c r="H1811">
        <v>11.67</v>
      </c>
      <c r="I1811">
        <v>21.73</v>
      </c>
    </row>
    <row r="1812" spans="1:9" x14ac:dyDescent="0.3">
      <c r="A1812" s="122" t="s">
        <v>3731</v>
      </c>
      <c r="B1812" t="s">
        <v>10525</v>
      </c>
      <c r="C1812">
        <v>10315000</v>
      </c>
      <c r="D1812">
        <v>33.549999999999997</v>
      </c>
      <c r="E1812" t="s">
        <v>1513</v>
      </c>
      <c r="F1812" t="s">
        <v>5725</v>
      </c>
      <c r="G1812">
        <v>14.29</v>
      </c>
      <c r="H1812">
        <v>14.63</v>
      </c>
      <c r="I1812">
        <v>26.68</v>
      </c>
    </row>
    <row r="1813" spans="1:9" x14ac:dyDescent="0.3">
      <c r="A1813" s="122" t="s">
        <v>1390</v>
      </c>
      <c r="B1813" t="s">
        <v>10526</v>
      </c>
      <c r="C1813">
        <v>282107.09999999998</v>
      </c>
      <c r="D1813">
        <v>174.5</v>
      </c>
      <c r="E1813" t="s">
        <v>1525</v>
      </c>
      <c r="F1813" t="s">
        <v>5726</v>
      </c>
      <c r="G1813">
        <v>14.57</v>
      </c>
      <c r="H1813">
        <v>18.77</v>
      </c>
      <c r="I1813">
        <v>27.13</v>
      </c>
    </row>
    <row r="1814" spans="1:9" x14ac:dyDescent="0.3">
      <c r="A1814" s="122" t="s">
        <v>1391</v>
      </c>
      <c r="B1814" t="s">
        <v>10527</v>
      </c>
      <c r="C1814">
        <v>548171.4</v>
      </c>
      <c r="D1814">
        <v>13.1</v>
      </c>
      <c r="E1814" t="s">
        <v>1504</v>
      </c>
      <c r="F1814" t="s">
        <v>5727</v>
      </c>
      <c r="G1814">
        <v>27.35</v>
      </c>
      <c r="H1814">
        <v>24.42</v>
      </c>
      <c r="I1814">
        <v>31.88</v>
      </c>
    </row>
    <row r="1815" spans="1:9" x14ac:dyDescent="0.3">
      <c r="A1815" s="122" t="s">
        <v>1392</v>
      </c>
      <c r="B1815" t="s">
        <v>10528</v>
      </c>
      <c r="C1815">
        <v>1136796.05</v>
      </c>
      <c r="D1815">
        <v>240</v>
      </c>
      <c r="E1815" t="s">
        <v>6447</v>
      </c>
      <c r="F1815" t="s">
        <v>8376</v>
      </c>
      <c r="G1815">
        <v>28.86</v>
      </c>
      <c r="H1815">
        <v>21.92</v>
      </c>
      <c r="I1815">
        <v>21.9</v>
      </c>
    </row>
    <row r="1816" spans="1:9" x14ac:dyDescent="0.3">
      <c r="A1816" s="122" t="s">
        <v>1393</v>
      </c>
      <c r="B1816" t="s">
        <v>10529</v>
      </c>
      <c r="C1816">
        <v>417140.3</v>
      </c>
      <c r="D1816">
        <v>17.95</v>
      </c>
      <c r="E1816" t="s">
        <v>6447</v>
      </c>
      <c r="F1816" t="s">
        <v>5728</v>
      </c>
      <c r="G1816">
        <v>17.899999999999999</v>
      </c>
      <c r="H1816">
        <v>17.440000000000001</v>
      </c>
      <c r="I1816">
        <v>22.99</v>
      </c>
    </row>
    <row r="1817" spans="1:9" x14ac:dyDescent="0.3">
      <c r="A1817" s="122" t="s">
        <v>1394</v>
      </c>
      <c r="B1817" t="s">
        <v>10530</v>
      </c>
      <c r="C1817">
        <v>360543.68</v>
      </c>
      <c r="D1817">
        <v>73</v>
      </c>
      <c r="E1817" t="s">
        <v>1510</v>
      </c>
      <c r="F1817" t="s">
        <v>7437</v>
      </c>
      <c r="G1817">
        <v>3.97</v>
      </c>
      <c r="H1817">
        <v>6.93</v>
      </c>
      <c r="I1817">
        <v>15.25</v>
      </c>
    </row>
    <row r="1818" spans="1:9" x14ac:dyDescent="0.3">
      <c r="A1818" s="122" t="s">
        <v>1395</v>
      </c>
      <c r="B1818" t="s">
        <v>10531</v>
      </c>
      <c r="C1818">
        <v>502425</v>
      </c>
      <c r="D1818">
        <v>27.35</v>
      </c>
      <c r="E1818" t="s">
        <v>1504</v>
      </c>
      <c r="F1818" t="s">
        <v>5729</v>
      </c>
      <c r="G1818">
        <v>29.53</v>
      </c>
      <c r="H1818">
        <v>35.94</v>
      </c>
      <c r="I1818">
        <v>40.97</v>
      </c>
    </row>
    <row r="1819" spans="1:9" x14ac:dyDescent="0.3">
      <c r="A1819" s="122" t="s">
        <v>1396</v>
      </c>
      <c r="B1819" t="s">
        <v>10532</v>
      </c>
      <c r="C1819">
        <v>1857471.51</v>
      </c>
      <c r="D1819">
        <v>7.8</v>
      </c>
      <c r="E1819" t="s">
        <v>1526</v>
      </c>
      <c r="F1819" t="s">
        <v>5730</v>
      </c>
      <c r="G1819">
        <v>18.309999999999999</v>
      </c>
      <c r="H1819">
        <v>21.37</v>
      </c>
      <c r="I1819">
        <v>31.31</v>
      </c>
    </row>
    <row r="1820" spans="1:9" x14ac:dyDescent="0.3">
      <c r="A1820" s="122" t="s">
        <v>1551</v>
      </c>
      <c r="B1820" t="s">
        <v>10533</v>
      </c>
      <c r="C1820">
        <v>443914.82</v>
      </c>
      <c r="D1820">
        <v>44.5</v>
      </c>
      <c r="E1820" t="s">
        <v>1517</v>
      </c>
      <c r="F1820" t="s">
        <v>5731</v>
      </c>
      <c r="G1820">
        <v>50.92</v>
      </c>
      <c r="H1820">
        <v>41.29</v>
      </c>
      <c r="I1820">
        <v>45.1</v>
      </c>
    </row>
    <row r="1821" spans="1:9" x14ac:dyDescent="0.3">
      <c r="A1821" s="122" t="s">
        <v>1397</v>
      </c>
      <c r="B1821" t="s">
        <v>10534</v>
      </c>
      <c r="C1821">
        <v>383981.4</v>
      </c>
      <c r="D1821">
        <v>53.4</v>
      </c>
      <c r="E1821" t="s">
        <v>1514</v>
      </c>
      <c r="F1821" t="s">
        <v>6884</v>
      </c>
      <c r="G1821">
        <v>20.97</v>
      </c>
      <c r="H1821">
        <v>17.84</v>
      </c>
      <c r="I1821">
        <v>25.21</v>
      </c>
    </row>
    <row r="1822" spans="1:9" x14ac:dyDescent="0.3">
      <c r="A1822" s="122" t="s">
        <v>1398</v>
      </c>
      <c r="B1822" t="s">
        <v>10535</v>
      </c>
      <c r="C1822">
        <v>542128.74</v>
      </c>
      <c r="D1822">
        <v>50.5</v>
      </c>
      <c r="E1822" t="s">
        <v>6445</v>
      </c>
      <c r="F1822" t="s">
        <v>5732</v>
      </c>
      <c r="G1822">
        <v>27.64</v>
      </c>
      <c r="H1822">
        <v>26.45</v>
      </c>
      <c r="I1822">
        <v>30.28</v>
      </c>
    </row>
    <row r="1823" spans="1:9" x14ac:dyDescent="0.3">
      <c r="A1823" s="122" t="s">
        <v>1399</v>
      </c>
      <c r="B1823" t="s">
        <v>10536</v>
      </c>
      <c r="C1823">
        <v>317004.5</v>
      </c>
      <c r="D1823">
        <v>51.4</v>
      </c>
      <c r="E1823" t="s">
        <v>1504</v>
      </c>
      <c r="F1823" t="s">
        <v>6362</v>
      </c>
      <c r="G1823">
        <v>23.33</v>
      </c>
      <c r="H1823">
        <v>18.350000000000001</v>
      </c>
      <c r="I1823">
        <v>21.42</v>
      </c>
    </row>
    <row r="1824" spans="1:9" x14ac:dyDescent="0.3">
      <c r="A1824" s="122" t="s">
        <v>1400</v>
      </c>
      <c r="B1824" t="s">
        <v>10537</v>
      </c>
      <c r="C1824">
        <v>1177288.3</v>
      </c>
      <c r="D1824">
        <v>112.5</v>
      </c>
      <c r="E1824" t="s">
        <v>1514</v>
      </c>
      <c r="F1824" t="s">
        <v>8543</v>
      </c>
      <c r="G1824">
        <v>22.1</v>
      </c>
      <c r="H1824">
        <v>23.75</v>
      </c>
      <c r="I1824">
        <v>36.31</v>
      </c>
    </row>
    <row r="1825" spans="1:9" x14ac:dyDescent="0.3">
      <c r="A1825" s="122" t="s">
        <v>1552</v>
      </c>
      <c r="B1825" t="s">
        <v>10538</v>
      </c>
      <c r="C1825">
        <v>470140.7</v>
      </c>
      <c r="D1825">
        <v>17.45</v>
      </c>
      <c r="E1825" t="s">
        <v>1504</v>
      </c>
      <c r="F1825" t="s">
        <v>5733</v>
      </c>
      <c r="G1825">
        <v>23.21</v>
      </c>
      <c r="H1825">
        <v>20.86</v>
      </c>
      <c r="I1825">
        <v>34.020000000000003</v>
      </c>
    </row>
    <row r="1826" spans="1:9" x14ac:dyDescent="0.3">
      <c r="A1826" s="122" t="s">
        <v>6036</v>
      </c>
      <c r="B1826" t="s">
        <v>10539</v>
      </c>
      <c r="C1826">
        <v>699430</v>
      </c>
      <c r="D1826">
        <v>31.6</v>
      </c>
      <c r="E1826" t="s">
        <v>6447</v>
      </c>
      <c r="F1826" t="s">
        <v>6048</v>
      </c>
      <c r="G1826">
        <v>25.53</v>
      </c>
      <c r="H1826">
        <v>29.28</v>
      </c>
      <c r="I1826">
        <v>40.47</v>
      </c>
    </row>
    <row r="1827" spans="1:9" x14ac:dyDescent="0.3">
      <c r="A1827" s="122" t="s">
        <v>4003</v>
      </c>
      <c r="B1827" t="s">
        <v>10540</v>
      </c>
      <c r="C1827">
        <v>502552.99</v>
      </c>
      <c r="D1827">
        <v>23.75</v>
      </c>
      <c r="E1827" t="s">
        <v>6447</v>
      </c>
      <c r="F1827" t="s">
        <v>8463</v>
      </c>
      <c r="G1827">
        <v>20.16</v>
      </c>
      <c r="H1827">
        <v>23.84</v>
      </c>
      <c r="I1827">
        <v>37.950000000000003</v>
      </c>
    </row>
    <row r="1828" spans="1:9" x14ac:dyDescent="0.3">
      <c r="A1828" s="122" t="s">
        <v>3732</v>
      </c>
      <c r="B1828" t="s">
        <v>10541</v>
      </c>
      <c r="C1828">
        <v>701697.64</v>
      </c>
      <c r="D1828">
        <v>69.2</v>
      </c>
      <c r="E1828" t="s">
        <v>1504</v>
      </c>
      <c r="F1828" t="s">
        <v>5734</v>
      </c>
      <c r="G1828">
        <v>28.75</v>
      </c>
      <c r="H1828">
        <v>28.55</v>
      </c>
      <c r="I1828">
        <v>37.130000000000003</v>
      </c>
    </row>
    <row r="1829" spans="1:9" x14ac:dyDescent="0.3">
      <c r="A1829" s="122" t="s">
        <v>1401</v>
      </c>
      <c r="B1829" t="s">
        <v>10542</v>
      </c>
      <c r="C1829">
        <v>668000</v>
      </c>
      <c r="D1829">
        <v>11.8</v>
      </c>
      <c r="E1829" t="s">
        <v>1526</v>
      </c>
      <c r="F1829" t="s">
        <v>5735</v>
      </c>
      <c r="G1829">
        <v>10.07</v>
      </c>
      <c r="H1829">
        <v>9.7899999999999991</v>
      </c>
      <c r="I1829">
        <v>17.95</v>
      </c>
    </row>
    <row r="1830" spans="1:9" x14ac:dyDescent="0.3">
      <c r="A1830" s="122" t="s">
        <v>3416</v>
      </c>
      <c r="B1830" t="s">
        <v>10543</v>
      </c>
      <c r="C1830">
        <v>1104668.45</v>
      </c>
      <c r="D1830">
        <v>11.35</v>
      </c>
      <c r="E1830" t="s">
        <v>1504</v>
      </c>
      <c r="F1830" t="s">
        <v>7229</v>
      </c>
      <c r="G1830">
        <v>42.17</v>
      </c>
      <c r="H1830">
        <v>45.7</v>
      </c>
      <c r="I1830">
        <v>50.32</v>
      </c>
    </row>
    <row r="1831" spans="1:9" x14ac:dyDescent="0.3">
      <c r="A1831" s="122" t="s">
        <v>1402</v>
      </c>
      <c r="B1831" t="s">
        <v>10544</v>
      </c>
      <c r="C1831">
        <v>529144.05000000005</v>
      </c>
      <c r="D1831">
        <v>93.9</v>
      </c>
      <c r="E1831" t="s">
        <v>1529</v>
      </c>
      <c r="F1831" t="s">
        <v>5736</v>
      </c>
      <c r="G1831">
        <v>13.39</v>
      </c>
      <c r="H1831">
        <v>18.32</v>
      </c>
      <c r="I1831">
        <v>23.45</v>
      </c>
    </row>
    <row r="1832" spans="1:9" x14ac:dyDescent="0.3">
      <c r="A1832" s="122" t="s">
        <v>1403</v>
      </c>
      <c r="B1832" t="s">
        <v>10545</v>
      </c>
      <c r="C1832">
        <v>513099.47</v>
      </c>
      <c r="D1832">
        <v>18.100000000000001</v>
      </c>
      <c r="E1832" t="s">
        <v>1529</v>
      </c>
      <c r="F1832" t="s">
        <v>5737</v>
      </c>
      <c r="G1832">
        <v>25.11</v>
      </c>
      <c r="H1832">
        <v>29.38</v>
      </c>
      <c r="I1832">
        <v>32.75</v>
      </c>
    </row>
    <row r="1833" spans="1:9" x14ac:dyDescent="0.3">
      <c r="A1833" s="122" t="s">
        <v>1404</v>
      </c>
      <c r="B1833" t="s">
        <v>10546</v>
      </c>
      <c r="C1833">
        <v>2649752.75</v>
      </c>
      <c r="D1833">
        <v>230</v>
      </c>
      <c r="E1833" t="s">
        <v>6446</v>
      </c>
      <c r="F1833" t="s">
        <v>6398</v>
      </c>
      <c r="G1833">
        <v>24.53</v>
      </c>
      <c r="H1833">
        <v>25.22</v>
      </c>
      <c r="I1833">
        <v>28.96</v>
      </c>
    </row>
    <row r="1834" spans="1:9" x14ac:dyDescent="0.3">
      <c r="A1834" s="122" t="s">
        <v>3417</v>
      </c>
      <c r="B1834" t="s">
        <v>10547</v>
      </c>
      <c r="C1834">
        <v>252190.56</v>
      </c>
      <c r="D1834">
        <v>23.95</v>
      </c>
      <c r="E1834" t="s">
        <v>1517</v>
      </c>
      <c r="F1834" t="s">
        <v>5738</v>
      </c>
      <c r="G1834">
        <v>61.52</v>
      </c>
      <c r="H1834">
        <v>51.21</v>
      </c>
      <c r="I1834">
        <v>50.58</v>
      </c>
    </row>
    <row r="1835" spans="1:9" x14ac:dyDescent="0.3">
      <c r="A1835" s="122" t="s">
        <v>3502</v>
      </c>
      <c r="B1835" t="s">
        <v>10548</v>
      </c>
      <c r="C1835">
        <v>792960.63</v>
      </c>
      <c r="D1835">
        <v>160.5</v>
      </c>
      <c r="E1835" t="s">
        <v>6444</v>
      </c>
      <c r="F1835" t="s">
        <v>5739</v>
      </c>
      <c r="G1835">
        <v>28.44</v>
      </c>
      <c r="H1835">
        <v>28.3</v>
      </c>
      <c r="I1835">
        <v>33.94</v>
      </c>
    </row>
    <row r="1836" spans="1:9" x14ac:dyDescent="0.3">
      <c r="A1836" s="122" t="s">
        <v>3418</v>
      </c>
      <c r="B1836" t="s">
        <v>10549</v>
      </c>
      <c r="C1836">
        <v>1500000</v>
      </c>
      <c r="D1836">
        <v>24.65</v>
      </c>
      <c r="E1836" t="s">
        <v>1504</v>
      </c>
      <c r="F1836" t="s">
        <v>5740</v>
      </c>
      <c r="G1836">
        <v>24.27</v>
      </c>
      <c r="H1836">
        <v>22.17</v>
      </c>
      <c r="I1836">
        <v>29.04</v>
      </c>
    </row>
    <row r="1837" spans="1:9" x14ac:dyDescent="0.3">
      <c r="A1837" s="122" t="s">
        <v>3419</v>
      </c>
      <c r="B1837" t="s">
        <v>10550</v>
      </c>
      <c r="C1837">
        <v>2930202</v>
      </c>
      <c r="D1837">
        <v>374</v>
      </c>
      <c r="E1837" t="s">
        <v>6445</v>
      </c>
      <c r="F1837" t="s">
        <v>5741</v>
      </c>
      <c r="G1837">
        <v>37.520000000000003</v>
      </c>
      <c r="H1837">
        <v>36.81</v>
      </c>
      <c r="I1837">
        <v>42.94</v>
      </c>
    </row>
    <row r="1838" spans="1:9" x14ac:dyDescent="0.3">
      <c r="A1838" s="122" t="s">
        <v>3733</v>
      </c>
      <c r="B1838" t="s">
        <v>10551</v>
      </c>
      <c r="C1838">
        <v>798256.28</v>
      </c>
      <c r="D1838">
        <v>24.5</v>
      </c>
      <c r="E1838" t="s">
        <v>1504</v>
      </c>
      <c r="F1838" t="s">
        <v>5742</v>
      </c>
      <c r="G1838">
        <v>31.23</v>
      </c>
      <c r="H1838">
        <v>29.22</v>
      </c>
      <c r="I1838">
        <v>37.24</v>
      </c>
    </row>
    <row r="1839" spans="1:9" x14ac:dyDescent="0.3">
      <c r="A1839" s="122" t="s">
        <v>3420</v>
      </c>
      <c r="B1839" t="s">
        <v>10552</v>
      </c>
      <c r="C1839">
        <v>503735.75</v>
      </c>
      <c r="D1839">
        <v>158</v>
      </c>
      <c r="E1839" t="s">
        <v>6444</v>
      </c>
      <c r="F1839" t="s">
        <v>5743</v>
      </c>
      <c r="G1839">
        <v>47.5</v>
      </c>
      <c r="H1839">
        <v>46.52</v>
      </c>
      <c r="I1839">
        <v>55.03</v>
      </c>
    </row>
    <row r="1840" spans="1:9" x14ac:dyDescent="0.3">
      <c r="A1840" s="122" t="s">
        <v>3421</v>
      </c>
      <c r="B1840" t="s">
        <v>10553</v>
      </c>
      <c r="C1840">
        <v>177358</v>
      </c>
      <c r="D1840">
        <v>81.900000000000006</v>
      </c>
      <c r="E1840" t="s">
        <v>6446</v>
      </c>
      <c r="F1840" t="s">
        <v>5744</v>
      </c>
      <c r="G1840">
        <v>80.790000000000006</v>
      </c>
      <c r="H1840">
        <v>71.09</v>
      </c>
      <c r="I1840">
        <v>64.42</v>
      </c>
    </row>
    <row r="1841" spans="1:9" x14ac:dyDescent="0.3">
      <c r="A1841" s="122" t="s">
        <v>3734</v>
      </c>
      <c r="B1841" t="s">
        <v>10554</v>
      </c>
      <c r="C1841">
        <v>1808524.18</v>
      </c>
      <c r="D1841">
        <v>41.5</v>
      </c>
      <c r="E1841" t="s">
        <v>6447</v>
      </c>
      <c r="F1841" t="s">
        <v>8693</v>
      </c>
      <c r="G1841">
        <v>32.06</v>
      </c>
      <c r="H1841">
        <v>29.49</v>
      </c>
      <c r="I1841">
        <v>36.96</v>
      </c>
    </row>
    <row r="1842" spans="1:9" x14ac:dyDescent="0.3">
      <c r="A1842" s="122" t="s">
        <v>3735</v>
      </c>
      <c r="B1842" t="s">
        <v>10555</v>
      </c>
      <c r="C1842">
        <v>831131.79</v>
      </c>
      <c r="D1842">
        <v>19.649999999999999</v>
      </c>
      <c r="E1842" t="s">
        <v>6447</v>
      </c>
      <c r="F1842" t="s">
        <v>5745</v>
      </c>
      <c r="G1842">
        <v>21.74</v>
      </c>
      <c r="H1842">
        <v>24.36</v>
      </c>
      <c r="I1842">
        <v>34.15</v>
      </c>
    </row>
    <row r="1843" spans="1:9" x14ac:dyDescent="0.3">
      <c r="A1843" s="122" t="s">
        <v>3736</v>
      </c>
      <c r="B1843" t="s">
        <v>10556</v>
      </c>
      <c r="C1843">
        <v>641706.16</v>
      </c>
      <c r="D1843">
        <v>11.7</v>
      </c>
      <c r="E1843" t="s">
        <v>6446</v>
      </c>
      <c r="F1843" t="s">
        <v>5746</v>
      </c>
      <c r="G1843">
        <v>20.81</v>
      </c>
      <c r="H1843">
        <v>28.46</v>
      </c>
      <c r="I1843">
        <v>40</v>
      </c>
    </row>
    <row r="1844" spans="1:9" x14ac:dyDescent="0.3">
      <c r="A1844" s="122" t="s">
        <v>4004</v>
      </c>
      <c r="B1844" t="s">
        <v>10557</v>
      </c>
      <c r="C1844">
        <v>948862.76</v>
      </c>
      <c r="D1844">
        <v>192.5</v>
      </c>
      <c r="E1844" t="s">
        <v>6444</v>
      </c>
      <c r="F1844" t="s">
        <v>7230</v>
      </c>
      <c r="G1844">
        <v>42.04</v>
      </c>
      <c r="H1844">
        <v>52.01</v>
      </c>
      <c r="I1844">
        <v>54.49</v>
      </c>
    </row>
    <row r="1845" spans="1:9" x14ac:dyDescent="0.3">
      <c r="A1845" s="122" t="s">
        <v>3737</v>
      </c>
      <c r="B1845" t="s">
        <v>10558</v>
      </c>
      <c r="C1845">
        <v>666018.66</v>
      </c>
      <c r="D1845">
        <v>42</v>
      </c>
      <c r="E1845" t="s">
        <v>1504</v>
      </c>
      <c r="F1845" t="s">
        <v>5747</v>
      </c>
      <c r="G1845">
        <v>13.71</v>
      </c>
      <c r="H1845">
        <v>19.829999999999998</v>
      </c>
      <c r="I1845">
        <v>26.86</v>
      </c>
    </row>
    <row r="1846" spans="1:9" x14ac:dyDescent="0.3">
      <c r="A1846" s="122" t="s">
        <v>4322</v>
      </c>
      <c r="B1846" t="s">
        <v>10559</v>
      </c>
      <c r="C1846">
        <v>1074440</v>
      </c>
      <c r="D1846">
        <v>49.8</v>
      </c>
      <c r="E1846" t="s">
        <v>6445</v>
      </c>
      <c r="F1846" t="s">
        <v>5748</v>
      </c>
      <c r="G1846">
        <v>22.59</v>
      </c>
      <c r="H1846">
        <v>26.98</v>
      </c>
      <c r="I1846">
        <v>44.55</v>
      </c>
    </row>
    <row r="1847" spans="1:9" x14ac:dyDescent="0.3">
      <c r="A1847" s="122" t="s">
        <v>7287</v>
      </c>
      <c r="B1847" t="s">
        <v>10560</v>
      </c>
      <c r="C1847">
        <v>265350</v>
      </c>
      <c r="D1847">
        <v>75.900000000000006</v>
      </c>
      <c r="E1847" t="s">
        <v>6446</v>
      </c>
      <c r="F1847" t="s">
        <v>7318</v>
      </c>
      <c r="G1847">
        <v>9.27</v>
      </c>
      <c r="H1847">
        <v>11.19</v>
      </c>
      <c r="I1847">
        <v>16.32</v>
      </c>
    </row>
    <row r="1848" spans="1:9" x14ac:dyDescent="0.3">
      <c r="A1848" s="122" t="s">
        <v>3738</v>
      </c>
      <c r="B1848" t="s">
        <v>10561</v>
      </c>
      <c r="C1848">
        <v>735000</v>
      </c>
      <c r="D1848">
        <v>10.4</v>
      </c>
      <c r="E1848" t="s">
        <v>1504</v>
      </c>
      <c r="F1848" t="s">
        <v>5749</v>
      </c>
      <c r="G1848">
        <v>27.16</v>
      </c>
      <c r="H1848">
        <v>24.48</v>
      </c>
      <c r="I1848">
        <v>28.28</v>
      </c>
    </row>
    <row r="1849" spans="1:9" x14ac:dyDescent="0.3">
      <c r="A1849" s="122" t="s">
        <v>3739</v>
      </c>
      <c r="B1849" t="s">
        <v>10562</v>
      </c>
      <c r="C1849">
        <v>400697.38</v>
      </c>
      <c r="D1849">
        <v>45.4</v>
      </c>
      <c r="E1849" t="s">
        <v>1504</v>
      </c>
      <c r="F1849" t="s">
        <v>5750</v>
      </c>
      <c r="G1849">
        <v>34.24</v>
      </c>
      <c r="H1849">
        <v>45.79</v>
      </c>
      <c r="I1849">
        <v>49.09</v>
      </c>
    </row>
    <row r="1850" spans="1:9" x14ac:dyDescent="0.3">
      <c r="A1850" s="122" t="s">
        <v>4005</v>
      </c>
      <c r="B1850" t="s">
        <v>10563</v>
      </c>
      <c r="C1850">
        <v>411655.57</v>
      </c>
      <c r="D1850">
        <v>293</v>
      </c>
      <c r="E1850" t="s">
        <v>1517</v>
      </c>
      <c r="F1850" t="s">
        <v>5751</v>
      </c>
      <c r="G1850">
        <v>63.81</v>
      </c>
      <c r="H1850">
        <v>59.27</v>
      </c>
      <c r="I1850">
        <v>58.52</v>
      </c>
    </row>
    <row r="1851" spans="1:9" x14ac:dyDescent="0.3">
      <c r="A1851" s="122" t="s">
        <v>1405</v>
      </c>
      <c r="B1851" t="s">
        <v>10564</v>
      </c>
      <c r="C1851">
        <v>1194400</v>
      </c>
      <c r="D1851">
        <v>30.9</v>
      </c>
      <c r="E1851" t="s">
        <v>1504</v>
      </c>
      <c r="F1851" t="s">
        <v>5752</v>
      </c>
      <c r="G1851">
        <v>15.57</v>
      </c>
      <c r="H1851">
        <v>17.37</v>
      </c>
      <c r="I1851">
        <v>21.15</v>
      </c>
    </row>
    <row r="1852" spans="1:9" x14ac:dyDescent="0.3">
      <c r="A1852" s="122" t="s">
        <v>1406</v>
      </c>
      <c r="B1852" t="s">
        <v>10565</v>
      </c>
      <c r="C1852">
        <v>440373.7</v>
      </c>
      <c r="D1852">
        <v>30.45</v>
      </c>
      <c r="E1852" t="s">
        <v>1504</v>
      </c>
      <c r="F1852" t="s">
        <v>7438</v>
      </c>
      <c r="G1852">
        <v>35.29</v>
      </c>
      <c r="H1852">
        <v>39.17</v>
      </c>
      <c r="I1852">
        <v>41.9</v>
      </c>
    </row>
    <row r="1853" spans="1:9" x14ac:dyDescent="0.3">
      <c r="A1853" s="122" t="s">
        <v>1407</v>
      </c>
      <c r="B1853" t="s">
        <v>10566</v>
      </c>
      <c r="C1853">
        <v>3061482.93</v>
      </c>
      <c r="D1853">
        <v>40.65</v>
      </c>
      <c r="E1853" t="s">
        <v>1527</v>
      </c>
      <c r="F1853" t="s">
        <v>7231</v>
      </c>
      <c r="G1853">
        <v>6.22</v>
      </c>
      <c r="H1853">
        <v>8.24</v>
      </c>
      <c r="I1853">
        <v>16.25</v>
      </c>
    </row>
    <row r="1854" spans="1:9" x14ac:dyDescent="0.3">
      <c r="A1854" s="122" t="s">
        <v>1408</v>
      </c>
      <c r="B1854" t="s">
        <v>10567</v>
      </c>
      <c r="C1854">
        <v>1514187.51</v>
      </c>
      <c r="D1854">
        <v>47.7</v>
      </c>
      <c r="E1854" t="s">
        <v>1504</v>
      </c>
      <c r="F1854" t="s">
        <v>5753</v>
      </c>
      <c r="G1854">
        <v>11.35</v>
      </c>
      <c r="H1854">
        <v>10.73</v>
      </c>
      <c r="I1854">
        <v>18.78</v>
      </c>
    </row>
    <row r="1855" spans="1:9" x14ac:dyDescent="0.3">
      <c r="A1855" s="122" t="s">
        <v>1409</v>
      </c>
      <c r="B1855" t="s">
        <v>10568</v>
      </c>
      <c r="C1855">
        <v>1626524.59</v>
      </c>
      <c r="D1855">
        <v>59</v>
      </c>
      <c r="E1855" t="s">
        <v>1527</v>
      </c>
      <c r="F1855" t="s">
        <v>5754</v>
      </c>
      <c r="G1855">
        <v>12.35</v>
      </c>
      <c r="H1855">
        <v>15.54</v>
      </c>
      <c r="I1855">
        <v>19.329999999999998</v>
      </c>
    </row>
    <row r="1856" spans="1:9" x14ac:dyDescent="0.3">
      <c r="A1856" s="122" t="s">
        <v>1410</v>
      </c>
      <c r="B1856" t="s">
        <v>10569</v>
      </c>
      <c r="C1856">
        <v>465921.59</v>
      </c>
      <c r="D1856">
        <v>16.899999999999999</v>
      </c>
      <c r="E1856" t="s">
        <v>1504</v>
      </c>
      <c r="F1856" t="s">
        <v>5755</v>
      </c>
      <c r="G1856">
        <v>17.079999999999998</v>
      </c>
      <c r="H1856">
        <v>23.74</v>
      </c>
      <c r="I1856">
        <v>42.95</v>
      </c>
    </row>
    <row r="1857" spans="1:9" x14ac:dyDescent="0.3">
      <c r="A1857" s="122" t="s">
        <v>1411</v>
      </c>
      <c r="B1857" t="s">
        <v>10570</v>
      </c>
      <c r="C1857">
        <v>303758</v>
      </c>
      <c r="D1857">
        <v>20.55</v>
      </c>
      <c r="E1857" t="s">
        <v>1529</v>
      </c>
      <c r="F1857" t="s">
        <v>5756</v>
      </c>
      <c r="G1857">
        <v>43.24</v>
      </c>
      <c r="H1857">
        <v>38.880000000000003</v>
      </c>
      <c r="I1857">
        <v>38.42</v>
      </c>
    </row>
    <row r="1858" spans="1:9" x14ac:dyDescent="0.3">
      <c r="A1858" s="122" t="s">
        <v>1412</v>
      </c>
      <c r="B1858" t="s">
        <v>10571</v>
      </c>
      <c r="C1858">
        <v>838000</v>
      </c>
      <c r="D1858">
        <v>73.900000000000006</v>
      </c>
      <c r="E1858" t="s">
        <v>6444</v>
      </c>
      <c r="F1858" t="s">
        <v>8694</v>
      </c>
      <c r="G1858">
        <v>31.22</v>
      </c>
      <c r="H1858">
        <v>27.1</v>
      </c>
      <c r="I1858">
        <v>33.42</v>
      </c>
    </row>
    <row r="1859" spans="1:9" x14ac:dyDescent="0.3">
      <c r="A1859" s="122" t="s">
        <v>1413</v>
      </c>
      <c r="B1859" t="s">
        <v>10572</v>
      </c>
      <c r="C1859">
        <v>7302820</v>
      </c>
      <c r="D1859">
        <v>48.15</v>
      </c>
      <c r="E1859" t="s">
        <v>1527</v>
      </c>
      <c r="F1859" t="s">
        <v>5757</v>
      </c>
      <c r="G1859">
        <v>16.78</v>
      </c>
      <c r="H1859">
        <v>16.52</v>
      </c>
      <c r="I1859">
        <v>22.39</v>
      </c>
    </row>
    <row r="1860" spans="1:9" x14ac:dyDescent="0.3">
      <c r="A1860" s="122" t="s">
        <v>1414</v>
      </c>
      <c r="B1860" t="s">
        <v>10573</v>
      </c>
      <c r="C1860">
        <v>4321003.67</v>
      </c>
      <c r="D1860">
        <v>26.6</v>
      </c>
      <c r="E1860" t="s">
        <v>1527</v>
      </c>
      <c r="F1860" t="s">
        <v>5758</v>
      </c>
      <c r="G1860">
        <v>45.58</v>
      </c>
      <c r="H1860">
        <v>37.33</v>
      </c>
      <c r="I1860">
        <v>39.24</v>
      </c>
    </row>
    <row r="1861" spans="1:9" x14ac:dyDescent="0.3">
      <c r="A1861" s="122" t="s">
        <v>1415</v>
      </c>
      <c r="B1861" t="s">
        <v>10574</v>
      </c>
      <c r="C1861">
        <v>508540.15</v>
      </c>
      <c r="D1861">
        <v>25.7</v>
      </c>
      <c r="E1861" t="s">
        <v>6444</v>
      </c>
      <c r="F1861" t="s">
        <v>5759</v>
      </c>
      <c r="G1861">
        <v>21.62</v>
      </c>
      <c r="H1861">
        <v>18.739999999999998</v>
      </c>
      <c r="I1861">
        <v>26.62</v>
      </c>
    </row>
    <row r="1862" spans="1:9" x14ac:dyDescent="0.3">
      <c r="A1862" s="122" t="s">
        <v>1416</v>
      </c>
      <c r="B1862" t="s">
        <v>10575</v>
      </c>
      <c r="C1862">
        <v>505808.62</v>
      </c>
      <c r="D1862">
        <v>16.850000000000001</v>
      </c>
      <c r="E1862" t="s">
        <v>1504</v>
      </c>
      <c r="F1862" t="s">
        <v>5760</v>
      </c>
      <c r="G1862">
        <v>28.86</v>
      </c>
      <c r="H1862">
        <v>29.76</v>
      </c>
      <c r="I1862">
        <v>39.700000000000003</v>
      </c>
    </row>
    <row r="1863" spans="1:9" x14ac:dyDescent="0.3">
      <c r="A1863" s="122" t="s">
        <v>1417</v>
      </c>
      <c r="B1863" t="s">
        <v>10576</v>
      </c>
      <c r="C1863">
        <v>818094.06</v>
      </c>
      <c r="D1863">
        <v>28.6</v>
      </c>
      <c r="E1863" t="s">
        <v>1513</v>
      </c>
      <c r="F1863" t="s">
        <v>5761</v>
      </c>
      <c r="G1863">
        <v>13.48</v>
      </c>
      <c r="H1863">
        <v>15.62</v>
      </c>
      <c r="I1863">
        <v>27.89</v>
      </c>
    </row>
    <row r="1864" spans="1:9" x14ac:dyDescent="0.3">
      <c r="A1864" s="122" t="s">
        <v>1418</v>
      </c>
      <c r="B1864" t="s">
        <v>10577</v>
      </c>
      <c r="C1864">
        <v>1222548.6200000001</v>
      </c>
      <c r="D1864">
        <v>52</v>
      </c>
      <c r="E1864" t="s">
        <v>1527</v>
      </c>
      <c r="F1864" t="s">
        <v>8695</v>
      </c>
      <c r="G1864">
        <v>10.06</v>
      </c>
      <c r="H1864">
        <v>14.1</v>
      </c>
      <c r="I1864">
        <v>19.55</v>
      </c>
    </row>
    <row r="1865" spans="1:9" x14ac:dyDescent="0.3">
      <c r="A1865" s="122" t="s">
        <v>1419</v>
      </c>
      <c r="B1865" t="s">
        <v>10578</v>
      </c>
      <c r="C1865">
        <v>894908.21</v>
      </c>
      <c r="D1865">
        <v>185</v>
      </c>
      <c r="E1865" t="s">
        <v>1504</v>
      </c>
      <c r="F1865" t="s">
        <v>6852</v>
      </c>
      <c r="G1865">
        <v>53.79</v>
      </c>
      <c r="H1865">
        <v>52.19</v>
      </c>
      <c r="I1865">
        <v>49.44</v>
      </c>
    </row>
    <row r="1866" spans="1:9" x14ac:dyDescent="0.3">
      <c r="A1866" s="122" t="s">
        <v>1420</v>
      </c>
      <c r="B1866" t="s">
        <v>10579</v>
      </c>
      <c r="C1866">
        <v>3267243.05</v>
      </c>
      <c r="D1866">
        <v>6.05</v>
      </c>
      <c r="E1866" t="s">
        <v>6444</v>
      </c>
      <c r="F1866" t="s">
        <v>7232</v>
      </c>
      <c r="G1866">
        <v>27.61</v>
      </c>
      <c r="H1866">
        <v>26.49</v>
      </c>
      <c r="I1866">
        <v>34.11</v>
      </c>
    </row>
    <row r="1867" spans="1:9" x14ac:dyDescent="0.3">
      <c r="A1867" s="122" t="s">
        <v>1421</v>
      </c>
      <c r="B1867" t="s">
        <v>10580</v>
      </c>
      <c r="C1867">
        <v>1134950</v>
      </c>
      <c r="D1867">
        <v>22.2</v>
      </c>
      <c r="E1867" t="s">
        <v>1504</v>
      </c>
      <c r="F1867" t="s">
        <v>5762</v>
      </c>
      <c r="G1867">
        <v>83.87</v>
      </c>
      <c r="H1867">
        <v>65.92</v>
      </c>
      <c r="I1867">
        <v>62.33</v>
      </c>
    </row>
    <row r="1868" spans="1:9" x14ac:dyDescent="0.3">
      <c r="A1868" s="122" t="s">
        <v>1422</v>
      </c>
      <c r="B1868" t="s">
        <v>10581</v>
      </c>
      <c r="C1868">
        <v>2480781.5699999998</v>
      </c>
      <c r="D1868">
        <v>57.8</v>
      </c>
      <c r="E1868" t="s">
        <v>1504</v>
      </c>
      <c r="F1868" t="s">
        <v>5763</v>
      </c>
      <c r="G1868">
        <v>23.38</v>
      </c>
      <c r="H1868">
        <v>23.57</v>
      </c>
      <c r="I1868">
        <v>33.4</v>
      </c>
    </row>
    <row r="1869" spans="1:9" x14ac:dyDescent="0.3">
      <c r="A1869" s="122" t="s">
        <v>1423</v>
      </c>
      <c r="B1869" t="s">
        <v>10582</v>
      </c>
      <c r="C1869">
        <v>1023200.68</v>
      </c>
      <c r="D1869">
        <v>154.5</v>
      </c>
      <c r="E1869" t="s">
        <v>1504</v>
      </c>
      <c r="F1869" t="s">
        <v>6885</v>
      </c>
      <c r="G1869">
        <v>56.28</v>
      </c>
      <c r="H1869">
        <v>50.63</v>
      </c>
      <c r="I1869">
        <v>58.57</v>
      </c>
    </row>
    <row r="1870" spans="1:9" x14ac:dyDescent="0.3">
      <c r="A1870" s="122" t="s">
        <v>1424</v>
      </c>
      <c r="B1870" t="s">
        <v>10583</v>
      </c>
      <c r="C1870">
        <v>1569864.9</v>
      </c>
      <c r="D1870">
        <v>60.2</v>
      </c>
      <c r="E1870" t="s">
        <v>6444</v>
      </c>
      <c r="F1870" t="s">
        <v>7233</v>
      </c>
      <c r="G1870">
        <v>12.7</v>
      </c>
      <c r="H1870">
        <v>21.01</v>
      </c>
      <c r="I1870">
        <v>29.88</v>
      </c>
    </row>
    <row r="1871" spans="1:9" x14ac:dyDescent="0.3">
      <c r="A1871" s="122" t="s">
        <v>1425</v>
      </c>
      <c r="B1871" t="s">
        <v>10584</v>
      </c>
      <c r="C1871">
        <v>674910.32</v>
      </c>
      <c r="D1871">
        <v>21.2</v>
      </c>
      <c r="E1871" t="s">
        <v>6443</v>
      </c>
      <c r="F1871" t="s">
        <v>5764</v>
      </c>
      <c r="G1871">
        <v>12.53</v>
      </c>
      <c r="H1871">
        <v>22.13</v>
      </c>
      <c r="I1871">
        <v>34.090000000000003</v>
      </c>
    </row>
    <row r="1872" spans="1:9" x14ac:dyDescent="0.3">
      <c r="A1872" s="122" t="s">
        <v>1426</v>
      </c>
      <c r="B1872" t="s">
        <v>10585</v>
      </c>
      <c r="C1872">
        <v>349720.71</v>
      </c>
      <c r="D1872">
        <v>44</v>
      </c>
      <c r="E1872" t="s">
        <v>6445</v>
      </c>
      <c r="F1872" t="s">
        <v>5765</v>
      </c>
      <c r="G1872">
        <v>24.31</v>
      </c>
      <c r="H1872">
        <v>21.64</v>
      </c>
      <c r="I1872">
        <v>26.79</v>
      </c>
    </row>
    <row r="1873" spans="1:9" x14ac:dyDescent="0.3">
      <c r="A1873" s="122" t="s">
        <v>1427</v>
      </c>
      <c r="B1873" t="s">
        <v>1929</v>
      </c>
      <c r="C1873">
        <v>1988422.55</v>
      </c>
      <c r="D1873">
        <v>34.6</v>
      </c>
      <c r="E1873" t="s">
        <v>1504</v>
      </c>
      <c r="F1873" t="s">
        <v>5766</v>
      </c>
      <c r="G1873">
        <v>19.62</v>
      </c>
      <c r="H1873">
        <v>18.11</v>
      </c>
      <c r="I1873">
        <v>26.69</v>
      </c>
    </row>
    <row r="1874" spans="1:9" x14ac:dyDescent="0.3">
      <c r="A1874" s="122" t="s">
        <v>1428</v>
      </c>
      <c r="B1874" t="s">
        <v>10586</v>
      </c>
      <c r="C1874">
        <v>914714.35</v>
      </c>
      <c r="D1874">
        <v>603</v>
      </c>
      <c r="E1874" t="s">
        <v>1512</v>
      </c>
      <c r="F1874" t="s">
        <v>8696</v>
      </c>
      <c r="G1874">
        <v>65.78</v>
      </c>
      <c r="H1874">
        <v>57.62</v>
      </c>
      <c r="I1874">
        <v>60.83</v>
      </c>
    </row>
    <row r="1875" spans="1:9" x14ac:dyDescent="0.3">
      <c r="A1875" s="122" t="s">
        <v>1429</v>
      </c>
      <c r="B1875" t="s">
        <v>10587</v>
      </c>
      <c r="C1875">
        <v>827042</v>
      </c>
      <c r="D1875">
        <v>4.79</v>
      </c>
      <c r="E1875" t="s">
        <v>5767</v>
      </c>
      <c r="F1875" t="s">
        <v>5768</v>
      </c>
      <c r="G1875">
        <v>10.83</v>
      </c>
      <c r="H1875">
        <v>29.63</v>
      </c>
      <c r="I1875">
        <v>38.54</v>
      </c>
    </row>
    <row r="1876" spans="1:9" x14ac:dyDescent="0.3">
      <c r="A1876" s="122" t="s">
        <v>1430</v>
      </c>
      <c r="B1876" t="s">
        <v>10588</v>
      </c>
      <c r="C1876">
        <v>916513.45700000005</v>
      </c>
      <c r="D1876">
        <v>21.45</v>
      </c>
      <c r="E1876" t="s">
        <v>5767</v>
      </c>
      <c r="F1876" t="s">
        <v>5769</v>
      </c>
      <c r="G1876">
        <v>18.38</v>
      </c>
      <c r="H1876">
        <v>22.71</v>
      </c>
      <c r="I1876">
        <v>31.25</v>
      </c>
    </row>
    <row r="1877" spans="1:9" x14ac:dyDescent="0.3">
      <c r="A1877" s="122" t="s">
        <v>1431</v>
      </c>
      <c r="B1877" t="s">
        <v>10589</v>
      </c>
      <c r="C1877">
        <v>9383139.8320000004</v>
      </c>
      <c r="D1877">
        <v>6.43</v>
      </c>
      <c r="E1877" t="s">
        <v>5767</v>
      </c>
      <c r="F1877" t="s">
        <v>7234</v>
      </c>
      <c r="G1877">
        <v>27.84</v>
      </c>
      <c r="H1877">
        <v>32.700000000000003</v>
      </c>
      <c r="I1877">
        <v>42.82</v>
      </c>
    </row>
    <row r="1878" spans="1:9" x14ac:dyDescent="0.3">
      <c r="A1878" s="122" t="s">
        <v>1432</v>
      </c>
      <c r="B1878" t="s">
        <v>10590</v>
      </c>
      <c r="C1878">
        <v>644726.41799999995</v>
      </c>
      <c r="D1878">
        <v>5.77</v>
      </c>
      <c r="E1878" t="s">
        <v>5767</v>
      </c>
      <c r="F1878" t="s">
        <v>5770</v>
      </c>
      <c r="G1878">
        <v>23.41</v>
      </c>
      <c r="H1878">
        <v>31.53</v>
      </c>
      <c r="I1878">
        <v>37</v>
      </c>
    </row>
    <row r="1879" spans="1:9" x14ac:dyDescent="0.3">
      <c r="A1879" s="122" t="s">
        <v>1433</v>
      </c>
      <c r="B1879" t="s">
        <v>10591</v>
      </c>
      <c r="C1879">
        <v>38168</v>
      </c>
      <c r="D1879">
        <v>3.45</v>
      </c>
      <c r="E1879" t="s">
        <v>5767</v>
      </c>
      <c r="F1879" t="s">
        <v>5771</v>
      </c>
      <c r="G1879">
        <v>33.81</v>
      </c>
      <c r="H1879">
        <v>28.08</v>
      </c>
      <c r="I1879">
        <v>32.299999999999997</v>
      </c>
    </row>
    <row r="1880" spans="1:9" x14ac:dyDescent="0.3">
      <c r="A1880" s="122" t="s">
        <v>1434</v>
      </c>
      <c r="B1880" t="s">
        <v>10592</v>
      </c>
      <c r="C1880">
        <v>526896</v>
      </c>
      <c r="D1880">
        <v>2.95</v>
      </c>
      <c r="E1880" t="s">
        <v>5767</v>
      </c>
      <c r="F1880" t="s">
        <v>5772</v>
      </c>
      <c r="G1880">
        <v>23.96</v>
      </c>
      <c r="H1880">
        <v>24.65</v>
      </c>
      <c r="I1880">
        <v>31.99</v>
      </c>
    </row>
    <row r="1881" spans="1:9" x14ac:dyDescent="0.3">
      <c r="A1881" s="122" t="s">
        <v>1435</v>
      </c>
      <c r="B1881" t="s">
        <v>10593</v>
      </c>
      <c r="C1881">
        <v>3714761.9029999999</v>
      </c>
      <c r="D1881">
        <v>3.85</v>
      </c>
      <c r="E1881" t="s">
        <v>5767</v>
      </c>
      <c r="F1881" t="s">
        <v>5773</v>
      </c>
      <c r="G1881">
        <v>14.7</v>
      </c>
      <c r="H1881">
        <v>15.03</v>
      </c>
      <c r="I1881">
        <v>24.37</v>
      </c>
    </row>
    <row r="1882" spans="1:9" x14ac:dyDescent="0.3">
      <c r="A1882" s="122" t="s">
        <v>1436</v>
      </c>
      <c r="B1882" t="s">
        <v>10594</v>
      </c>
      <c r="C1882">
        <v>356242.58199999999</v>
      </c>
      <c r="D1882">
        <v>1.28</v>
      </c>
      <c r="E1882" t="s">
        <v>5767</v>
      </c>
      <c r="F1882" t="s">
        <v>5774</v>
      </c>
      <c r="G1882">
        <v>22.85</v>
      </c>
      <c r="H1882">
        <v>25.23</v>
      </c>
      <c r="I1882">
        <v>28.39</v>
      </c>
    </row>
    <row r="1883" spans="1:9" x14ac:dyDescent="0.3">
      <c r="A1883" s="122" t="s">
        <v>1437</v>
      </c>
      <c r="B1883" t="s">
        <v>10595</v>
      </c>
      <c r="C1883">
        <v>1063575</v>
      </c>
      <c r="D1883">
        <v>2.88</v>
      </c>
      <c r="E1883" t="s">
        <v>5767</v>
      </c>
      <c r="F1883" t="s">
        <v>5775</v>
      </c>
      <c r="G1883">
        <v>27.22</v>
      </c>
      <c r="H1883">
        <v>23.45</v>
      </c>
      <c r="I1883">
        <v>32.85</v>
      </c>
    </row>
    <row r="1884" spans="1:9" x14ac:dyDescent="0.3">
      <c r="A1884" s="122" t="s">
        <v>1438</v>
      </c>
      <c r="B1884" t="s">
        <v>10596</v>
      </c>
      <c r="C1884">
        <v>440764</v>
      </c>
      <c r="D1884">
        <v>7.37</v>
      </c>
      <c r="E1884" t="s">
        <v>5767</v>
      </c>
      <c r="F1884" t="s">
        <v>5776</v>
      </c>
      <c r="G1884">
        <v>31.59</v>
      </c>
      <c r="H1884">
        <v>29.81</v>
      </c>
      <c r="I1884">
        <v>37.200000000000003</v>
      </c>
    </row>
    <row r="1885" spans="1:9" x14ac:dyDescent="0.3">
      <c r="A1885" s="122" t="s">
        <v>1439</v>
      </c>
      <c r="B1885" t="s">
        <v>10597</v>
      </c>
      <c r="C1885">
        <v>2009916.73</v>
      </c>
      <c r="D1885">
        <v>98.6</v>
      </c>
      <c r="E1885" t="s">
        <v>6444</v>
      </c>
      <c r="F1885" t="s">
        <v>6346</v>
      </c>
      <c r="G1885">
        <v>29.65</v>
      </c>
      <c r="H1885">
        <v>41.19</v>
      </c>
      <c r="I1885">
        <v>49.49</v>
      </c>
    </row>
    <row r="1886" spans="1:9" x14ac:dyDescent="0.3">
      <c r="A1886" s="122" t="s">
        <v>1440</v>
      </c>
      <c r="B1886" t="s">
        <v>10598</v>
      </c>
      <c r="C1886">
        <v>980496</v>
      </c>
      <c r="D1886">
        <v>16.45</v>
      </c>
      <c r="E1886" t="s">
        <v>1504</v>
      </c>
      <c r="F1886" t="s">
        <v>7235</v>
      </c>
      <c r="G1886">
        <v>40.799999999999997</v>
      </c>
      <c r="H1886">
        <v>53.32</v>
      </c>
      <c r="I1886">
        <v>50.73</v>
      </c>
    </row>
    <row r="1887" spans="1:9" x14ac:dyDescent="0.3">
      <c r="A1887" s="122" t="s">
        <v>1441</v>
      </c>
      <c r="B1887" t="s">
        <v>10599</v>
      </c>
      <c r="C1887">
        <v>29467872.129999999</v>
      </c>
      <c r="D1887">
        <v>29.25</v>
      </c>
      <c r="E1887" t="s">
        <v>6444</v>
      </c>
      <c r="F1887" t="s">
        <v>8377</v>
      </c>
      <c r="G1887">
        <v>16.399999999999999</v>
      </c>
      <c r="H1887">
        <v>26.69</v>
      </c>
      <c r="I1887">
        <v>32.950000000000003</v>
      </c>
    </row>
    <row r="1888" spans="1:9" x14ac:dyDescent="0.3">
      <c r="A1888" s="122" t="s">
        <v>1442</v>
      </c>
      <c r="B1888" t="s">
        <v>1663</v>
      </c>
      <c r="C1888">
        <v>3050000</v>
      </c>
      <c r="D1888">
        <v>20.05</v>
      </c>
      <c r="E1888" t="s">
        <v>1504</v>
      </c>
      <c r="F1888" t="s">
        <v>5952</v>
      </c>
      <c r="G1888">
        <v>6.83</v>
      </c>
      <c r="H1888">
        <v>7.27</v>
      </c>
      <c r="I1888">
        <v>13.77</v>
      </c>
    </row>
    <row r="1889" spans="1:9" x14ac:dyDescent="0.3">
      <c r="A1889" s="122" t="s">
        <v>1443</v>
      </c>
      <c r="B1889" t="s">
        <v>10600</v>
      </c>
      <c r="C1889">
        <v>903763.58</v>
      </c>
      <c r="D1889">
        <v>54.8</v>
      </c>
      <c r="E1889" t="s">
        <v>1510</v>
      </c>
      <c r="F1889" t="s">
        <v>8753</v>
      </c>
      <c r="G1889">
        <v>42.12</v>
      </c>
      <c r="H1889">
        <v>37.83</v>
      </c>
      <c r="I1889">
        <v>42.71</v>
      </c>
    </row>
    <row r="1890" spans="1:9" x14ac:dyDescent="0.3">
      <c r="A1890" s="122" t="s">
        <v>1444</v>
      </c>
      <c r="B1890" t="s">
        <v>10601</v>
      </c>
      <c r="C1890">
        <v>15791453.42</v>
      </c>
      <c r="D1890">
        <v>18.149999999999999</v>
      </c>
      <c r="E1890" t="s">
        <v>1504</v>
      </c>
      <c r="F1890" t="s">
        <v>8378</v>
      </c>
      <c r="G1890">
        <v>16.11</v>
      </c>
      <c r="H1890">
        <v>24.06</v>
      </c>
      <c r="I1890">
        <v>27.08</v>
      </c>
    </row>
    <row r="1891" spans="1:9" x14ac:dyDescent="0.3">
      <c r="A1891" s="122" t="s">
        <v>1445</v>
      </c>
      <c r="B1891" t="s">
        <v>10602</v>
      </c>
      <c r="C1891">
        <v>5163580</v>
      </c>
      <c r="D1891">
        <v>29.95</v>
      </c>
      <c r="E1891" t="s">
        <v>1527</v>
      </c>
      <c r="F1891" t="s">
        <v>8727</v>
      </c>
      <c r="G1891">
        <v>3.09</v>
      </c>
      <c r="H1891">
        <v>6.57</v>
      </c>
      <c r="I1891">
        <v>9.08</v>
      </c>
    </row>
    <row r="1892" spans="1:9" x14ac:dyDescent="0.3">
      <c r="A1892" s="122" t="s">
        <v>1446</v>
      </c>
      <c r="B1892" t="s">
        <v>10603</v>
      </c>
      <c r="C1892">
        <v>9874828.3100000005</v>
      </c>
      <c r="D1892">
        <v>121.5</v>
      </c>
      <c r="E1892" t="s">
        <v>6444</v>
      </c>
      <c r="F1892" t="s">
        <v>8379</v>
      </c>
      <c r="G1892">
        <v>30.97</v>
      </c>
      <c r="H1892">
        <v>34.979999999999997</v>
      </c>
      <c r="I1892">
        <v>41.29</v>
      </c>
    </row>
    <row r="1893" spans="1:9" x14ac:dyDescent="0.3">
      <c r="A1893" s="122" t="s">
        <v>1447</v>
      </c>
      <c r="B1893" t="s">
        <v>10604</v>
      </c>
      <c r="C1893">
        <v>2211211.88</v>
      </c>
      <c r="D1893">
        <v>85.6</v>
      </c>
      <c r="E1893" t="s">
        <v>6445</v>
      </c>
      <c r="F1893" t="s">
        <v>5777</v>
      </c>
      <c r="G1893">
        <v>8.4</v>
      </c>
      <c r="H1893">
        <v>10.48</v>
      </c>
      <c r="I1893">
        <v>17.63</v>
      </c>
    </row>
    <row r="1894" spans="1:9" x14ac:dyDescent="0.3">
      <c r="A1894" s="122" t="s">
        <v>1448</v>
      </c>
      <c r="B1894" t="s">
        <v>10605</v>
      </c>
      <c r="C1894">
        <v>541705.68999999994</v>
      </c>
      <c r="D1894">
        <v>11.9</v>
      </c>
      <c r="E1894" t="s">
        <v>1515</v>
      </c>
      <c r="F1894" t="s">
        <v>8697</v>
      </c>
      <c r="G1894">
        <v>13.17</v>
      </c>
      <c r="H1894">
        <v>12.76</v>
      </c>
      <c r="I1894">
        <v>22.1</v>
      </c>
    </row>
    <row r="1895" spans="1:9" x14ac:dyDescent="0.3">
      <c r="A1895" s="122" t="s">
        <v>1449</v>
      </c>
      <c r="B1895" t="s">
        <v>10606</v>
      </c>
      <c r="C1895">
        <v>2989838</v>
      </c>
      <c r="D1895">
        <v>103.5</v>
      </c>
      <c r="E1895" t="s">
        <v>6444</v>
      </c>
      <c r="F1895" t="s">
        <v>8380</v>
      </c>
      <c r="G1895">
        <v>30.52</v>
      </c>
      <c r="H1895">
        <v>36.18</v>
      </c>
      <c r="I1895">
        <v>42.48</v>
      </c>
    </row>
    <row r="1896" spans="1:9" x14ac:dyDescent="0.3">
      <c r="A1896" s="122" t="s">
        <v>1450</v>
      </c>
      <c r="B1896" t="s">
        <v>10607</v>
      </c>
      <c r="C1896">
        <v>4511970.93</v>
      </c>
      <c r="D1896">
        <v>109</v>
      </c>
      <c r="E1896" t="s">
        <v>1504</v>
      </c>
      <c r="F1896" t="s">
        <v>8381</v>
      </c>
      <c r="G1896">
        <v>9.89</v>
      </c>
      <c r="H1896">
        <v>13.84</v>
      </c>
      <c r="I1896">
        <v>22.67</v>
      </c>
    </row>
    <row r="1897" spans="1:9" x14ac:dyDescent="0.3">
      <c r="A1897" s="122" t="s">
        <v>1451</v>
      </c>
      <c r="B1897" t="s">
        <v>10608</v>
      </c>
      <c r="C1897">
        <v>1805374.53</v>
      </c>
      <c r="D1897">
        <v>39.549999999999997</v>
      </c>
      <c r="E1897" t="s">
        <v>1527</v>
      </c>
      <c r="F1897" t="s">
        <v>5778</v>
      </c>
      <c r="G1897">
        <v>8.08</v>
      </c>
      <c r="H1897">
        <v>11.81</v>
      </c>
      <c r="I1897">
        <v>12.75</v>
      </c>
    </row>
    <row r="1898" spans="1:9" x14ac:dyDescent="0.3">
      <c r="A1898" s="122" t="s">
        <v>1452</v>
      </c>
      <c r="B1898" t="s">
        <v>10609</v>
      </c>
      <c r="C1898">
        <v>1953627.5</v>
      </c>
      <c r="D1898">
        <v>16.899999999999999</v>
      </c>
      <c r="E1898" t="s">
        <v>1504</v>
      </c>
      <c r="F1898" t="s">
        <v>8728</v>
      </c>
      <c r="G1898">
        <v>17.5</v>
      </c>
      <c r="H1898">
        <v>29.98</v>
      </c>
      <c r="I1898">
        <v>38.22</v>
      </c>
    </row>
    <row r="1899" spans="1:9" x14ac:dyDescent="0.3">
      <c r="A1899" s="122" t="s">
        <v>1453</v>
      </c>
      <c r="B1899" t="s">
        <v>10610</v>
      </c>
      <c r="C1899">
        <v>3920653.95</v>
      </c>
      <c r="D1899">
        <v>104</v>
      </c>
      <c r="E1899" t="s">
        <v>6444</v>
      </c>
      <c r="F1899" t="s">
        <v>8382</v>
      </c>
      <c r="G1899">
        <v>31.24</v>
      </c>
      <c r="H1899">
        <v>33.64</v>
      </c>
      <c r="I1899">
        <v>41.59</v>
      </c>
    </row>
    <row r="1900" spans="1:9" x14ac:dyDescent="0.3">
      <c r="A1900" s="122" t="s">
        <v>1454</v>
      </c>
      <c r="B1900" t="s">
        <v>10611</v>
      </c>
      <c r="C1900">
        <v>1507617.36</v>
      </c>
      <c r="D1900">
        <v>51.6</v>
      </c>
      <c r="E1900" t="s">
        <v>6445</v>
      </c>
      <c r="F1900" t="s">
        <v>5779</v>
      </c>
      <c r="G1900">
        <v>20.7</v>
      </c>
      <c r="H1900">
        <v>18.63</v>
      </c>
      <c r="I1900">
        <v>25.19</v>
      </c>
    </row>
    <row r="1901" spans="1:9" x14ac:dyDescent="0.3">
      <c r="A1901" s="122" t="s">
        <v>1455</v>
      </c>
      <c r="B1901" t="s">
        <v>10612</v>
      </c>
      <c r="C1901">
        <v>3874896.05</v>
      </c>
      <c r="D1901">
        <v>40.799999999999997</v>
      </c>
      <c r="E1901" t="s">
        <v>1504</v>
      </c>
      <c r="F1901" t="s">
        <v>5780</v>
      </c>
      <c r="G1901">
        <v>4.3</v>
      </c>
      <c r="H1901">
        <v>5.0599999999999996</v>
      </c>
      <c r="I1901">
        <v>6.81</v>
      </c>
    </row>
    <row r="1902" spans="1:9" x14ac:dyDescent="0.3">
      <c r="A1902" s="122" t="s">
        <v>1456</v>
      </c>
      <c r="B1902" t="s">
        <v>10613</v>
      </c>
      <c r="C1902">
        <v>1795040.75</v>
      </c>
      <c r="D1902">
        <v>49.8</v>
      </c>
      <c r="E1902" t="s">
        <v>1527</v>
      </c>
      <c r="F1902" t="s">
        <v>7245</v>
      </c>
      <c r="G1902">
        <v>7.65</v>
      </c>
      <c r="H1902">
        <v>8.83</v>
      </c>
      <c r="I1902">
        <v>11.59</v>
      </c>
    </row>
    <row r="1903" spans="1:9" x14ac:dyDescent="0.3">
      <c r="A1903" s="122" t="s">
        <v>1457</v>
      </c>
      <c r="B1903" t="s">
        <v>10614</v>
      </c>
      <c r="C1903">
        <v>1673185.34</v>
      </c>
      <c r="D1903">
        <v>54.5</v>
      </c>
      <c r="E1903" t="s">
        <v>1504</v>
      </c>
      <c r="F1903" t="s">
        <v>5781</v>
      </c>
      <c r="G1903">
        <v>15</v>
      </c>
      <c r="H1903">
        <v>14.12</v>
      </c>
      <c r="I1903">
        <v>22.32</v>
      </c>
    </row>
    <row r="1904" spans="1:9" x14ac:dyDescent="0.3">
      <c r="A1904" s="122" t="s">
        <v>1458</v>
      </c>
      <c r="B1904" t="s">
        <v>10615</v>
      </c>
      <c r="C1904">
        <v>607245.82999999996</v>
      </c>
      <c r="D1904">
        <v>17.95</v>
      </c>
      <c r="E1904" t="s">
        <v>1504</v>
      </c>
      <c r="F1904" t="s">
        <v>5782</v>
      </c>
      <c r="G1904">
        <v>24.63</v>
      </c>
      <c r="H1904">
        <v>21.67</v>
      </c>
      <c r="I1904">
        <v>30.41</v>
      </c>
    </row>
    <row r="1905" spans="1:9" x14ac:dyDescent="0.3">
      <c r="A1905" s="122" t="s">
        <v>1459</v>
      </c>
      <c r="B1905" t="s">
        <v>10616</v>
      </c>
      <c r="C1905">
        <v>1012800</v>
      </c>
      <c r="D1905">
        <v>11.45</v>
      </c>
      <c r="E1905" t="s">
        <v>1504</v>
      </c>
      <c r="F1905" t="s">
        <v>5783</v>
      </c>
      <c r="G1905">
        <v>35.69</v>
      </c>
      <c r="H1905">
        <v>38.090000000000003</v>
      </c>
      <c r="I1905">
        <v>38.14</v>
      </c>
    </row>
    <row r="1906" spans="1:9" x14ac:dyDescent="0.3">
      <c r="A1906" s="122" t="s">
        <v>1460</v>
      </c>
      <c r="B1906" t="s">
        <v>10617</v>
      </c>
      <c r="C1906">
        <v>2485403.6800000002</v>
      </c>
      <c r="D1906">
        <v>69.599999999999994</v>
      </c>
      <c r="E1906" t="s">
        <v>6447</v>
      </c>
      <c r="F1906" t="s">
        <v>8698</v>
      </c>
      <c r="G1906">
        <v>10.45</v>
      </c>
      <c r="H1906">
        <v>14.64</v>
      </c>
      <c r="I1906">
        <v>19.2</v>
      </c>
    </row>
    <row r="1907" spans="1:9" x14ac:dyDescent="0.3">
      <c r="A1907" s="122" t="s">
        <v>1461</v>
      </c>
      <c r="B1907" t="s">
        <v>10618</v>
      </c>
      <c r="C1907">
        <v>1203693.03</v>
      </c>
      <c r="D1907">
        <v>33.35</v>
      </c>
      <c r="E1907" t="s">
        <v>1527</v>
      </c>
      <c r="F1907" t="s">
        <v>5784</v>
      </c>
      <c r="G1907">
        <v>6.38</v>
      </c>
      <c r="H1907">
        <v>9.1</v>
      </c>
      <c r="I1907">
        <v>12.28</v>
      </c>
    </row>
    <row r="1908" spans="1:9" x14ac:dyDescent="0.3">
      <c r="A1908" s="122" t="s">
        <v>1462</v>
      </c>
      <c r="B1908" t="s">
        <v>10619</v>
      </c>
      <c r="C1908">
        <v>8112207.9699999997</v>
      </c>
      <c r="D1908">
        <v>31.2</v>
      </c>
      <c r="E1908" t="s">
        <v>1504</v>
      </c>
      <c r="F1908" t="s">
        <v>8383</v>
      </c>
      <c r="G1908">
        <v>32.97</v>
      </c>
      <c r="H1908">
        <v>34.130000000000003</v>
      </c>
      <c r="I1908">
        <v>39.99</v>
      </c>
    </row>
    <row r="1909" spans="1:9" x14ac:dyDescent="0.3">
      <c r="A1909" s="122" t="s">
        <v>1463</v>
      </c>
      <c r="B1909" t="s">
        <v>1833</v>
      </c>
      <c r="C1909">
        <v>4110169.62</v>
      </c>
      <c r="D1909">
        <v>10.4</v>
      </c>
      <c r="E1909" t="s">
        <v>6445</v>
      </c>
      <c r="F1909" t="s">
        <v>7236</v>
      </c>
      <c r="G1909">
        <v>20.11</v>
      </c>
      <c r="H1909">
        <v>20.77</v>
      </c>
      <c r="I1909">
        <v>28.89</v>
      </c>
    </row>
    <row r="1910" spans="1:9" x14ac:dyDescent="0.3">
      <c r="A1910" s="122" t="s">
        <v>1464</v>
      </c>
      <c r="B1910" t="s">
        <v>10620</v>
      </c>
      <c r="C1910">
        <v>1778389.26</v>
      </c>
      <c r="D1910">
        <v>19.3</v>
      </c>
      <c r="E1910" t="s">
        <v>6445</v>
      </c>
      <c r="F1910" t="s">
        <v>8762</v>
      </c>
      <c r="G1910">
        <v>27.82</v>
      </c>
      <c r="H1910">
        <v>28.75</v>
      </c>
      <c r="I1910">
        <v>37.72</v>
      </c>
    </row>
    <row r="1911" spans="1:9" x14ac:dyDescent="0.3">
      <c r="A1911" s="122" t="s">
        <v>1465</v>
      </c>
      <c r="B1911" t="s">
        <v>10621</v>
      </c>
      <c r="C1911">
        <v>3090430</v>
      </c>
      <c r="D1911">
        <v>57.8</v>
      </c>
      <c r="E1911" t="s">
        <v>1527</v>
      </c>
      <c r="F1911" t="s">
        <v>8699</v>
      </c>
      <c r="G1911">
        <v>13.57</v>
      </c>
      <c r="H1911">
        <v>14.6</v>
      </c>
      <c r="I1911">
        <v>18.78</v>
      </c>
    </row>
    <row r="1912" spans="1:9" x14ac:dyDescent="0.3">
      <c r="A1912" s="122" t="s">
        <v>1466</v>
      </c>
      <c r="B1912" t="s">
        <v>10622</v>
      </c>
      <c r="C1912">
        <v>2979639.02</v>
      </c>
      <c r="D1912">
        <v>57.9</v>
      </c>
      <c r="E1912" t="s">
        <v>1504</v>
      </c>
      <c r="F1912" t="s">
        <v>5785</v>
      </c>
      <c r="G1912">
        <v>22.88</v>
      </c>
      <c r="H1912">
        <v>27.67</v>
      </c>
      <c r="I1912">
        <v>36.19</v>
      </c>
    </row>
    <row r="1913" spans="1:9" x14ac:dyDescent="0.3">
      <c r="A1913" s="122" t="s">
        <v>1467</v>
      </c>
      <c r="B1913" t="s">
        <v>1737</v>
      </c>
      <c r="C1913">
        <v>2957864.75</v>
      </c>
      <c r="D1913">
        <v>130</v>
      </c>
      <c r="E1913" t="s">
        <v>1504</v>
      </c>
      <c r="F1913" t="s">
        <v>5786</v>
      </c>
      <c r="G1913">
        <v>15.5</v>
      </c>
      <c r="H1913">
        <v>16.77</v>
      </c>
      <c r="I1913">
        <v>26.92</v>
      </c>
    </row>
    <row r="1914" spans="1:9" x14ac:dyDescent="0.3">
      <c r="A1914" s="122" t="s">
        <v>1468</v>
      </c>
      <c r="B1914" t="s">
        <v>10623</v>
      </c>
      <c r="C1914">
        <v>7368465</v>
      </c>
      <c r="D1914">
        <v>22.6</v>
      </c>
      <c r="E1914" t="s">
        <v>1504</v>
      </c>
      <c r="F1914" t="s">
        <v>8700</v>
      </c>
      <c r="G1914">
        <v>21.5</v>
      </c>
      <c r="H1914">
        <v>18.14</v>
      </c>
      <c r="I1914">
        <v>20.59</v>
      </c>
    </row>
    <row r="1915" spans="1:9" x14ac:dyDescent="0.3">
      <c r="A1915" s="122" t="s">
        <v>1469</v>
      </c>
      <c r="B1915" t="s">
        <v>1966</v>
      </c>
      <c r="C1915">
        <v>6756363.46</v>
      </c>
      <c r="D1915">
        <v>100</v>
      </c>
      <c r="E1915" t="s">
        <v>1504</v>
      </c>
      <c r="F1915" t="s">
        <v>8701</v>
      </c>
      <c r="G1915">
        <v>20.37</v>
      </c>
      <c r="H1915">
        <v>21.34</v>
      </c>
      <c r="I1915">
        <v>29.78</v>
      </c>
    </row>
    <row r="1916" spans="1:9" x14ac:dyDescent="0.3">
      <c r="A1916" s="122" t="s">
        <v>1470</v>
      </c>
      <c r="B1916" t="s">
        <v>10624</v>
      </c>
      <c r="C1916">
        <v>831613.2</v>
      </c>
      <c r="D1916">
        <v>107</v>
      </c>
      <c r="E1916" t="s">
        <v>1504</v>
      </c>
      <c r="F1916" t="s">
        <v>8702</v>
      </c>
      <c r="G1916">
        <v>13.7</v>
      </c>
      <c r="H1916">
        <v>13.45</v>
      </c>
      <c r="I1916">
        <v>22.27</v>
      </c>
    </row>
    <row r="1917" spans="1:9" x14ac:dyDescent="0.3">
      <c r="A1917" s="122" t="s">
        <v>1471</v>
      </c>
      <c r="B1917" t="s">
        <v>10625</v>
      </c>
      <c r="C1917">
        <v>1251715.1000000001</v>
      </c>
      <c r="D1917">
        <v>61</v>
      </c>
      <c r="E1917" t="s">
        <v>6443</v>
      </c>
      <c r="F1917" t="s">
        <v>5787</v>
      </c>
      <c r="G1917">
        <v>13.36</v>
      </c>
      <c r="H1917">
        <v>11.94</v>
      </c>
      <c r="I1917">
        <v>17.899999999999999</v>
      </c>
    </row>
    <row r="1918" spans="1:9" x14ac:dyDescent="0.3">
      <c r="A1918" s="122" t="s">
        <v>1472</v>
      </c>
      <c r="B1918" t="s">
        <v>10626</v>
      </c>
      <c r="C1918">
        <v>1059081</v>
      </c>
      <c r="D1918">
        <v>16.850000000000001</v>
      </c>
      <c r="E1918" t="s">
        <v>1504</v>
      </c>
      <c r="F1918" t="s">
        <v>5788</v>
      </c>
      <c r="G1918">
        <v>10.56</v>
      </c>
      <c r="H1918">
        <v>11.67</v>
      </c>
      <c r="I1918">
        <v>22.65</v>
      </c>
    </row>
    <row r="1919" spans="1:9" x14ac:dyDescent="0.3">
      <c r="A1919" s="122" t="s">
        <v>1473</v>
      </c>
      <c r="B1919" t="s">
        <v>10627</v>
      </c>
      <c r="C1919">
        <v>28442250.859999999</v>
      </c>
      <c r="D1919">
        <v>30</v>
      </c>
      <c r="E1919" t="s">
        <v>1504</v>
      </c>
      <c r="F1919" t="s">
        <v>8384</v>
      </c>
      <c r="G1919">
        <v>21.65</v>
      </c>
      <c r="H1919">
        <v>25.79</v>
      </c>
      <c r="I1919">
        <v>32.200000000000003</v>
      </c>
    </row>
    <row r="1920" spans="1:9" x14ac:dyDescent="0.3">
      <c r="A1920" s="122" t="s">
        <v>1474</v>
      </c>
      <c r="B1920" t="s">
        <v>10628</v>
      </c>
      <c r="C1920">
        <v>3265541.5</v>
      </c>
      <c r="D1920">
        <v>17.5</v>
      </c>
      <c r="E1920" t="s">
        <v>1510</v>
      </c>
      <c r="F1920" t="s">
        <v>6519</v>
      </c>
      <c r="G1920">
        <v>29.81</v>
      </c>
      <c r="H1920">
        <v>28.91</v>
      </c>
      <c r="I1920">
        <v>38.590000000000003</v>
      </c>
    </row>
    <row r="1921" spans="1:9" x14ac:dyDescent="0.3">
      <c r="A1921" s="122" t="s">
        <v>1475</v>
      </c>
      <c r="B1921" t="s">
        <v>10629</v>
      </c>
      <c r="C1921">
        <v>440333.6</v>
      </c>
      <c r="D1921">
        <v>20.55</v>
      </c>
      <c r="E1921" t="s">
        <v>1529</v>
      </c>
      <c r="F1921" t="s">
        <v>5789</v>
      </c>
      <c r="G1921">
        <v>45.4</v>
      </c>
      <c r="H1921">
        <v>40.24</v>
      </c>
      <c r="I1921">
        <v>41.81</v>
      </c>
    </row>
    <row r="1922" spans="1:9" x14ac:dyDescent="0.3">
      <c r="A1922" s="122" t="s">
        <v>1476</v>
      </c>
      <c r="B1922" t="s">
        <v>10630</v>
      </c>
      <c r="C1922">
        <v>1677160</v>
      </c>
      <c r="D1922">
        <v>10.55</v>
      </c>
      <c r="E1922" t="s">
        <v>1505</v>
      </c>
      <c r="F1922" t="s">
        <v>5790</v>
      </c>
      <c r="G1922">
        <v>24.32</v>
      </c>
      <c r="H1922">
        <v>23.58</v>
      </c>
      <c r="I1922">
        <v>32.28</v>
      </c>
    </row>
    <row r="1923" spans="1:9" x14ac:dyDescent="0.3">
      <c r="A1923" s="122" t="s">
        <v>1477</v>
      </c>
      <c r="B1923" t="s">
        <v>10631</v>
      </c>
      <c r="C1923">
        <v>749000</v>
      </c>
      <c r="D1923">
        <v>59.3</v>
      </c>
      <c r="E1923" t="s">
        <v>1512</v>
      </c>
      <c r="F1923" t="s">
        <v>5791</v>
      </c>
      <c r="G1923">
        <v>20.94</v>
      </c>
      <c r="H1923">
        <v>24.17</v>
      </c>
      <c r="I1923">
        <v>32.020000000000003</v>
      </c>
    </row>
    <row r="1924" spans="1:9" x14ac:dyDescent="0.3">
      <c r="A1924" s="122" t="s">
        <v>1478</v>
      </c>
      <c r="B1924" t="s">
        <v>10632</v>
      </c>
      <c r="C1924">
        <v>1044757.29</v>
      </c>
      <c r="D1924">
        <v>28.55</v>
      </c>
      <c r="E1924" t="s">
        <v>6447</v>
      </c>
      <c r="F1924" t="s">
        <v>7237</v>
      </c>
      <c r="G1924">
        <v>28.91</v>
      </c>
      <c r="H1924">
        <v>28.28</v>
      </c>
      <c r="I1924">
        <v>43.19</v>
      </c>
    </row>
    <row r="1925" spans="1:9" x14ac:dyDescent="0.3">
      <c r="A1925" s="122" t="s">
        <v>1479</v>
      </c>
      <c r="B1925" t="s">
        <v>10633</v>
      </c>
      <c r="C1925">
        <v>2468966.65</v>
      </c>
      <c r="D1925">
        <v>155.5</v>
      </c>
      <c r="E1925" t="s">
        <v>1513</v>
      </c>
      <c r="F1925" t="s">
        <v>5792</v>
      </c>
      <c r="G1925">
        <v>31.62</v>
      </c>
      <c r="H1925">
        <v>38.869999999999997</v>
      </c>
      <c r="I1925">
        <v>50.08</v>
      </c>
    </row>
    <row r="1926" spans="1:9" x14ac:dyDescent="0.3">
      <c r="A1926" s="122" t="s">
        <v>1480</v>
      </c>
      <c r="B1926" t="s">
        <v>10634</v>
      </c>
      <c r="C1926">
        <v>335925</v>
      </c>
      <c r="D1926">
        <v>21.1</v>
      </c>
      <c r="E1926" t="s">
        <v>6444</v>
      </c>
      <c r="F1926" t="s">
        <v>5793</v>
      </c>
      <c r="G1926">
        <v>14.26</v>
      </c>
      <c r="H1926">
        <v>14.18</v>
      </c>
      <c r="I1926">
        <v>23.16</v>
      </c>
    </row>
    <row r="1927" spans="1:9" x14ac:dyDescent="0.3">
      <c r="A1927" s="122" t="s">
        <v>1481</v>
      </c>
      <c r="B1927" t="s">
        <v>10635</v>
      </c>
      <c r="C1927">
        <v>902202.6</v>
      </c>
      <c r="D1927">
        <v>10.8</v>
      </c>
      <c r="E1927" t="s">
        <v>1513</v>
      </c>
      <c r="F1927" t="s">
        <v>8703</v>
      </c>
      <c r="G1927">
        <v>13.94</v>
      </c>
      <c r="H1927">
        <v>15.14</v>
      </c>
      <c r="I1927">
        <v>30.8</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A1:E2336"/>
  <sheetViews>
    <sheetView topLeftCell="A1444" workbookViewId="0">
      <selection activeCell="J8" sqref="J8"/>
    </sheetView>
  </sheetViews>
  <sheetFormatPr defaultRowHeight="16.2" x14ac:dyDescent="0.3"/>
  <cols>
    <col min="1" max="1" width="12.21875" customWidth="1"/>
    <col min="2" max="2" width="5.77734375" style="183" bestFit="1" customWidth="1"/>
  </cols>
  <sheetData>
    <row r="1" spans="1:5" x14ac:dyDescent="0.3">
      <c r="A1" s="83" t="s">
        <v>8705</v>
      </c>
      <c r="B1" s="182" t="s">
        <v>4421</v>
      </c>
    </row>
    <row r="2" spans="1:5" x14ac:dyDescent="0.3">
      <c r="A2">
        <v>1101</v>
      </c>
      <c r="B2" s="183" t="s">
        <v>7032</v>
      </c>
      <c r="E2" s="122"/>
    </row>
    <row r="3" spans="1:5" x14ac:dyDescent="0.3">
      <c r="A3">
        <v>1102</v>
      </c>
      <c r="B3" s="183" t="s">
        <v>7033</v>
      </c>
      <c r="E3" s="122"/>
    </row>
    <row r="4" spans="1:5" x14ac:dyDescent="0.3">
      <c r="A4">
        <v>1103</v>
      </c>
      <c r="B4" s="183" t="s">
        <v>7034</v>
      </c>
      <c r="E4" s="122"/>
    </row>
    <row r="5" spans="1:5" x14ac:dyDescent="0.3">
      <c r="A5">
        <v>1104</v>
      </c>
      <c r="B5" s="183" t="s">
        <v>7035</v>
      </c>
      <c r="E5" s="122"/>
    </row>
    <row r="6" spans="1:5" x14ac:dyDescent="0.3">
      <c r="A6">
        <v>1108</v>
      </c>
      <c r="B6" s="183" t="s">
        <v>7034</v>
      </c>
      <c r="E6" s="122"/>
    </row>
    <row r="7" spans="1:5" x14ac:dyDescent="0.3">
      <c r="A7">
        <v>1109</v>
      </c>
      <c r="B7" s="183" t="s">
        <v>7035</v>
      </c>
      <c r="E7" s="122"/>
    </row>
    <row r="8" spans="1:5" x14ac:dyDescent="0.3">
      <c r="A8">
        <v>1110</v>
      </c>
      <c r="B8" s="183">
        <v>6</v>
      </c>
      <c r="E8" s="122"/>
    </row>
    <row r="9" spans="1:5" x14ac:dyDescent="0.3">
      <c r="A9">
        <v>1111</v>
      </c>
      <c r="B9" s="183" t="s">
        <v>7621</v>
      </c>
      <c r="E9" s="122"/>
    </row>
    <row r="10" spans="1:5" x14ac:dyDescent="0.3">
      <c r="A10">
        <v>1201</v>
      </c>
      <c r="B10" s="183" t="s">
        <v>7034</v>
      </c>
      <c r="E10" s="122"/>
    </row>
    <row r="11" spans="1:5" x14ac:dyDescent="0.3">
      <c r="A11">
        <v>1203</v>
      </c>
      <c r="B11" s="183" t="s">
        <v>7035</v>
      </c>
      <c r="E11" s="122"/>
    </row>
    <row r="12" spans="1:5" x14ac:dyDescent="0.3">
      <c r="A12">
        <v>1210</v>
      </c>
      <c r="B12" s="183" t="s">
        <v>7032</v>
      </c>
      <c r="E12" s="122"/>
    </row>
    <row r="13" spans="1:5" x14ac:dyDescent="0.3">
      <c r="A13">
        <v>1213</v>
      </c>
      <c r="B13" s="183" t="s">
        <v>7038</v>
      </c>
      <c r="E13" s="122"/>
    </row>
    <row r="14" spans="1:5" x14ac:dyDescent="0.3">
      <c r="A14">
        <v>1215</v>
      </c>
      <c r="B14" s="183" t="s">
        <v>7032</v>
      </c>
      <c r="E14" s="122"/>
    </row>
    <row r="15" spans="1:5" x14ac:dyDescent="0.3">
      <c r="A15">
        <v>1216</v>
      </c>
      <c r="B15" s="183" t="s">
        <v>7033</v>
      </c>
      <c r="E15" s="122"/>
    </row>
    <row r="16" spans="1:5" x14ac:dyDescent="0.3">
      <c r="A16">
        <v>1217</v>
      </c>
      <c r="B16" s="183" t="s">
        <v>7036</v>
      </c>
      <c r="E16" s="122"/>
    </row>
    <row r="17" spans="1:5" x14ac:dyDescent="0.3">
      <c r="A17">
        <v>1218</v>
      </c>
      <c r="B17" s="183" t="s">
        <v>7034</v>
      </c>
      <c r="E17" s="122"/>
    </row>
    <row r="18" spans="1:5" x14ac:dyDescent="0.3">
      <c r="A18">
        <v>1219</v>
      </c>
      <c r="B18" s="183" t="s">
        <v>7034</v>
      </c>
      <c r="E18" s="122"/>
    </row>
    <row r="19" spans="1:5" x14ac:dyDescent="0.3">
      <c r="A19">
        <v>1220</v>
      </c>
      <c r="B19" s="183" t="s">
        <v>7034</v>
      </c>
      <c r="E19" s="122"/>
    </row>
    <row r="20" spans="1:5" x14ac:dyDescent="0.3">
      <c r="A20">
        <v>1225</v>
      </c>
      <c r="B20" s="183" t="s">
        <v>7036</v>
      </c>
      <c r="E20" s="122"/>
    </row>
    <row r="21" spans="1:5" x14ac:dyDescent="0.3">
      <c r="A21">
        <v>1227</v>
      </c>
      <c r="B21" s="183" t="s">
        <v>7033</v>
      </c>
      <c r="E21" s="122"/>
    </row>
    <row r="22" spans="1:5" x14ac:dyDescent="0.3">
      <c r="A22">
        <v>1229</v>
      </c>
      <c r="B22" s="183" t="s">
        <v>7035</v>
      </c>
      <c r="E22" s="122"/>
    </row>
    <row r="23" spans="1:5" x14ac:dyDescent="0.3">
      <c r="A23">
        <v>1231</v>
      </c>
      <c r="B23" s="183" t="s">
        <v>7035</v>
      </c>
      <c r="E23" s="122"/>
    </row>
    <row r="24" spans="1:5" x14ac:dyDescent="0.3">
      <c r="A24">
        <v>1232</v>
      </c>
      <c r="B24" s="183" t="s">
        <v>7032</v>
      </c>
      <c r="E24" s="122"/>
    </row>
    <row r="25" spans="1:5" x14ac:dyDescent="0.3">
      <c r="A25">
        <v>1233</v>
      </c>
      <c r="B25" s="183" t="s">
        <v>7034</v>
      </c>
      <c r="E25" s="122"/>
    </row>
    <row r="26" spans="1:5" x14ac:dyDescent="0.3">
      <c r="A26">
        <v>1234</v>
      </c>
      <c r="B26" s="183" t="s">
        <v>7032</v>
      </c>
      <c r="E26" s="122"/>
    </row>
    <row r="27" spans="1:5" x14ac:dyDescent="0.3">
      <c r="A27">
        <v>1235</v>
      </c>
      <c r="B27" s="183" t="s">
        <v>7037</v>
      </c>
      <c r="E27" s="122"/>
    </row>
    <row r="28" spans="1:5" x14ac:dyDescent="0.3">
      <c r="A28">
        <v>1236</v>
      </c>
      <c r="B28" s="183" t="s">
        <v>7034</v>
      </c>
      <c r="E28" s="122"/>
    </row>
    <row r="29" spans="1:5" x14ac:dyDescent="0.3">
      <c r="A29">
        <v>1237</v>
      </c>
      <c r="B29" s="183" t="s">
        <v>7032</v>
      </c>
      <c r="E29" s="122"/>
    </row>
    <row r="30" spans="1:5" x14ac:dyDescent="0.3">
      <c r="A30">
        <v>1240</v>
      </c>
      <c r="B30" s="183" t="s">
        <v>7034</v>
      </c>
      <c r="E30" s="122"/>
    </row>
    <row r="31" spans="1:5" x14ac:dyDescent="0.3">
      <c r="A31">
        <v>1242</v>
      </c>
      <c r="B31" s="183" t="s">
        <v>7034</v>
      </c>
      <c r="E31" s="122"/>
    </row>
    <row r="32" spans="1:5" x14ac:dyDescent="0.3">
      <c r="A32">
        <v>1246</v>
      </c>
      <c r="B32" s="183" t="s">
        <v>7034</v>
      </c>
      <c r="E32" s="122"/>
    </row>
    <row r="33" spans="1:5" x14ac:dyDescent="0.3">
      <c r="A33">
        <v>1256</v>
      </c>
      <c r="B33" s="183" t="s">
        <v>7035</v>
      </c>
      <c r="E33" s="122"/>
    </row>
    <row r="34" spans="1:5" x14ac:dyDescent="0.3">
      <c r="A34">
        <v>1259</v>
      </c>
      <c r="B34" s="183" t="s">
        <v>7035</v>
      </c>
      <c r="E34" s="122"/>
    </row>
    <row r="35" spans="1:5" x14ac:dyDescent="0.3">
      <c r="A35">
        <v>1260</v>
      </c>
      <c r="B35" s="183" t="s">
        <v>7034</v>
      </c>
      <c r="E35" s="122"/>
    </row>
    <row r="36" spans="1:5" x14ac:dyDescent="0.3">
      <c r="A36">
        <v>1264</v>
      </c>
      <c r="B36" s="183" t="s">
        <v>7032</v>
      </c>
      <c r="E36" s="122"/>
    </row>
    <row r="37" spans="1:5" x14ac:dyDescent="0.3">
      <c r="A37">
        <v>1267</v>
      </c>
      <c r="B37" s="183" t="s">
        <v>7037</v>
      </c>
      <c r="E37" s="122"/>
    </row>
    <row r="38" spans="1:5" x14ac:dyDescent="0.3">
      <c r="A38">
        <v>1268</v>
      </c>
      <c r="B38" s="183" t="s">
        <v>7035</v>
      </c>
      <c r="E38" s="122"/>
    </row>
    <row r="39" spans="1:5" x14ac:dyDescent="0.3">
      <c r="A39">
        <v>1269</v>
      </c>
      <c r="B39" s="183" t="s">
        <v>7621</v>
      </c>
      <c r="E39" s="122"/>
    </row>
    <row r="40" spans="1:5" x14ac:dyDescent="0.3">
      <c r="A40">
        <v>1271</v>
      </c>
      <c r="B40" s="183" t="s">
        <v>7621</v>
      </c>
      <c r="E40" s="122"/>
    </row>
    <row r="41" spans="1:5" x14ac:dyDescent="0.3">
      <c r="A41">
        <v>1293</v>
      </c>
      <c r="B41" s="183" t="s">
        <v>7034</v>
      </c>
      <c r="E41" s="122"/>
    </row>
    <row r="42" spans="1:5" x14ac:dyDescent="0.3">
      <c r="A42">
        <v>1294</v>
      </c>
      <c r="B42" s="183" t="s">
        <v>7034</v>
      </c>
      <c r="E42" s="122"/>
    </row>
    <row r="43" spans="1:5" x14ac:dyDescent="0.3">
      <c r="A43">
        <v>1295</v>
      </c>
      <c r="B43" s="183" t="s">
        <v>7034</v>
      </c>
      <c r="E43" s="122"/>
    </row>
    <row r="44" spans="1:5" x14ac:dyDescent="0.3">
      <c r="A44">
        <v>1301</v>
      </c>
      <c r="B44" s="183" t="s">
        <v>7033</v>
      </c>
      <c r="E44" s="122"/>
    </row>
    <row r="45" spans="1:5" x14ac:dyDescent="0.3">
      <c r="A45">
        <v>1303</v>
      </c>
      <c r="B45" s="183" t="s">
        <v>7033</v>
      </c>
      <c r="E45" s="122"/>
    </row>
    <row r="46" spans="1:5" x14ac:dyDescent="0.3">
      <c r="A46">
        <v>1304</v>
      </c>
      <c r="B46" s="183" t="s">
        <v>7032</v>
      </c>
      <c r="E46" s="122"/>
    </row>
    <row r="47" spans="1:5" x14ac:dyDescent="0.3">
      <c r="A47">
        <v>1305</v>
      </c>
      <c r="B47" s="183" t="s">
        <v>7035</v>
      </c>
      <c r="E47" s="122"/>
    </row>
    <row r="48" spans="1:5" x14ac:dyDescent="0.3">
      <c r="A48">
        <v>1307</v>
      </c>
      <c r="B48" s="183" t="s">
        <v>7032</v>
      </c>
      <c r="E48" s="122"/>
    </row>
    <row r="49" spans="1:5" x14ac:dyDescent="0.3">
      <c r="A49">
        <v>1308</v>
      </c>
      <c r="B49" s="183" t="s">
        <v>7032</v>
      </c>
      <c r="E49" s="122"/>
    </row>
    <row r="50" spans="1:5" x14ac:dyDescent="0.3">
      <c r="A50">
        <v>1309</v>
      </c>
      <c r="B50" s="183" t="s">
        <v>7035</v>
      </c>
      <c r="E50" s="122"/>
    </row>
    <row r="51" spans="1:5" x14ac:dyDescent="0.3">
      <c r="A51">
        <v>1310</v>
      </c>
      <c r="B51" s="183" t="s">
        <v>7036</v>
      </c>
      <c r="E51" s="122"/>
    </row>
    <row r="52" spans="1:5" x14ac:dyDescent="0.3">
      <c r="A52">
        <v>1312</v>
      </c>
      <c r="B52" s="183" t="s">
        <v>7035</v>
      </c>
      <c r="E52" s="122"/>
    </row>
    <row r="53" spans="1:5" x14ac:dyDescent="0.3">
      <c r="A53">
        <v>1313</v>
      </c>
      <c r="B53" s="183" t="s">
        <v>7035</v>
      </c>
      <c r="E53" s="122"/>
    </row>
    <row r="54" spans="1:5" x14ac:dyDescent="0.3">
      <c r="A54">
        <v>1314</v>
      </c>
      <c r="B54" s="183" t="s">
        <v>7036</v>
      </c>
      <c r="E54" s="122"/>
    </row>
    <row r="55" spans="1:5" x14ac:dyDescent="0.3">
      <c r="A55">
        <v>1315</v>
      </c>
      <c r="B55" s="183" t="s">
        <v>7035</v>
      </c>
      <c r="E55" s="122"/>
    </row>
    <row r="56" spans="1:5" x14ac:dyDescent="0.3">
      <c r="A56">
        <v>1316</v>
      </c>
      <c r="B56" s="183" t="s">
        <v>7037</v>
      </c>
      <c r="E56" s="122"/>
    </row>
    <row r="57" spans="1:5" x14ac:dyDescent="0.3">
      <c r="A57">
        <v>1319</v>
      </c>
      <c r="B57" s="183" t="s">
        <v>7033</v>
      </c>
      <c r="E57" s="122"/>
    </row>
    <row r="58" spans="1:5" x14ac:dyDescent="0.3">
      <c r="A58">
        <v>1321</v>
      </c>
      <c r="B58" s="183" t="s">
        <v>7035</v>
      </c>
      <c r="E58" s="122"/>
    </row>
    <row r="59" spans="1:5" x14ac:dyDescent="0.3">
      <c r="A59">
        <v>1323</v>
      </c>
      <c r="B59" s="183" t="s">
        <v>7034</v>
      </c>
      <c r="E59" s="122"/>
    </row>
    <row r="60" spans="1:5" x14ac:dyDescent="0.3">
      <c r="A60">
        <v>1324</v>
      </c>
      <c r="B60" s="183" t="s">
        <v>7034</v>
      </c>
      <c r="E60" s="122"/>
    </row>
    <row r="61" spans="1:5" x14ac:dyDescent="0.3">
      <c r="A61">
        <v>1325</v>
      </c>
      <c r="B61" s="183" t="s">
        <v>7034</v>
      </c>
      <c r="E61" s="122"/>
    </row>
    <row r="62" spans="1:5" x14ac:dyDescent="0.3">
      <c r="A62">
        <v>1326</v>
      </c>
      <c r="B62" s="183" t="s">
        <v>7033</v>
      </c>
      <c r="E62" s="122"/>
    </row>
    <row r="63" spans="1:5" x14ac:dyDescent="0.3">
      <c r="A63">
        <v>1328</v>
      </c>
      <c r="B63" s="183" t="s">
        <v>7621</v>
      </c>
      <c r="E63" s="122"/>
    </row>
    <row r="64" spans="1:5" x14ac:dyDescent="0.3">
      <c r="A64">
        <v>1336</v>
      </c>
      <c r="B64" s="183" t="s">
        <v>7034</v>
      </c>
      <c r="E64" s="122"/>
    </row>
    <row r="65" spans="1:5" x14ac:dyDescent="0.3">
      <c r="A65">
        <v>1337</v>
      </c>
      <c r="B65" s="183" t="s">
        <v>7036</v>
      </c>
      <c r="E65" s="122"/>
    </row>
    <row r="66" spans="1:5" x14ac:dyDescent="0.3">
      <c r="A66">
        <v>1338</v>
      </c>
      <c r="B66" s="183" t="s">
        <v>7034</v>
      </c>
      <c r="E66" s="122"/>
    </row>
    <row r="67" spans="1:5" x14ac:dyDescent="0.3">
      <c r="A67">
        <v>1339</v>
      </c>
      <c r="B67" s="183" t="s">
        <v>7035</v>
      </c>
      <c r="E67" s="122"/>
    </row>
    <row r="68" spans="1:5" x14ac:dyDescent="0.3">
      <c r="A68">
        <v>1340</v>
      </c>
      <c r="B68" s="183" t="s">
        <v>7037</v>
      </c>
      <c r="E68" s="122"/>
    </row>
    <row r="69" spans="1:5" x14ac:dyDescent="0.3">
      <c r="A69">
        <v>1341</v>
      </c>
      <c r="B69" s="183" t="s">
        <v>7034</v>
      </c>
      <c r="E69" s="122"/>
    </row>
    <row r="70" spans="1:5" x14ac:dyDescent="0.3">
      <c r="A70">
        <v>1342</v>
      </c>
      <c r="B70" s="183" t="s">
        <v>7035</v>
      </c>
      <c r="E70" s="122"/>
    </row>
    <row r="71" spans="1:5" x14ac:dyDescent="0.3">
      <c r="A71">
        <v>1343</v>
      </c>
      <c r="B71" s="183" t="s">
        <v>7621</v>
      </c>
      <c r="E71" s="122"/>
    </row>
    <row r="72" spans="1:5" x14ac:dyDescent="0.3">
      <c r="A72">
        <v>1402</v>
      </c>
      <c r="B72" s="183" t="s">
        <v>7033</v>
      </c>
      <c r="E72" s="122"/>
    </row>
    <row r="73" spans="1:5" x14ac:dyDescent="0.3">
      <c r="A73">
        <v>1408</v>
      </c>
      <c r="B73" s="183" t="s">
        <v>6291</v>
      </c>
      <c r="E73" s="122"/>
    </row>
    <row r="74" spans="1:5" x14ac:dyDescent="0.3">
      <c r="A74">
        <v>1409</v>
      </c>
      <c r="B74" s="183" t="s">
        <v>7035</v>
      </c>
      <c r="E74" s="122"/>
    </row>
    <row r="75" spans="1:5" x14ac:dyDescent="0.3">
      <c r="A75">
        <v>1410</v>
      </c>
      <c r="B75" s="183" t="s">
        <v>7034</v>
      </c>
      <c r="E75" s="122"/>
    </row>
    <row r="76" spans="1:5" x14ac:dyDescent="0.3">
      <c r="A76">
        <v>1413</v>
      </c>
      <c r="B76" s="183" t="s">
        <v>7036</v>
      </c>
      <c r="E76" s="122"/>
    </row>
    <row r="77" spans="1:5" x14ac:dyDescent="0.3">
      <c r="A77">
        <v>1414</v>
      </c>
      <c r="B77" s="183" t="s">
        <v>7034</v>
      </c>
      <c r="E77" s="122"/>
    </row>
    <row r="78" spans="1:5" x14ac:dyDescent="0.3">
      <c r="A78">
        <v>1416</v>
      </c>
      <c r="B78" s="183" t="s">
        <v>7036</v>
      </c>
      <c r="E78" s="122"/>
    </row>
    <row r="79" spans="1:5" x14ac:dyDescent="0.3">
      <c r="A79">
        <v>1417</v>
      </c>
      <c r="B79" s="183" t="s">
        <v>7036</v>
      </c>
      <c r="E79" s="122"/>
    </row>
    <row r="80" spans="1:5" x14ac:dyDescent="0.3">
      <c r="A80">
        <v>1418</v>
      </c>
      <c r="B80" s="183" t="s">
        <v>7038</v>
      </c>
      <c r="E80" s="122"/>
    </row>
    <row r="81" spans="1:5" x14ac:dyDescent="0.3">
      <c r="A81">
        <v>1419</v>
      </c>
      <c r="B81" s="183" t="s">
        <v>7034</v>
      </c>
      <c r="E81" s="122"/>
    </row>
    <row r="82" spans="1:5" x14ac:dyDescent="0.3">
      <c r="A82">
        <v>1423</v>
      </c>
      <c r="B82" s="183" t="s">
        <v>7036</v>
      </c>
      <c r="E82" s="122"/>
    </row>
    <row r="83" spans="1:5" x14ac:dyDescent="0.3">
      <c r="A83">
        <v>1432</v>
      </c>
      <c r="B83" s="183" t="s">
        <v>7037</v>
      </c>
      <c r="E83" s="122"/>
    </row>
    <row r="84" spans="1:5" x14ac:dyDescent="0.3">
      <c r="A84">
        <v>1434</v>
      </c>
      <c r="B84" s="183" t="s">
        <v>7033</v>
      </c>
      <c r="E84" s="122"/>
    </row>
    <row r="85" spans="1:5" x14ac:dyDescent="0.3">
      <c r="A85">
        <v>1435</v>
      </c>
      <c r="B85" s="183" t="s">
        <v>7038</v>
      </c>
      <c r="E85" s="122"/>
    </row>
    <row r="86" spans="1:5" x14ac:dyDescent="0.3">
      <c r="A86">
        <v>1436</v>
      </c>
      <c r="B86" s="183" t="s">
        <v>7037</v>
      </c>
      <c r="E86" s="122"/>
    </row>
    <row r="87" spans="1:5" x14ac:dyDescent="0.3">
      <c r="A87">
        <v>1437</v>
      </c>
      <c r="B87" s="183" t="s">
        <v>7036</v>
      </c>
      <c r="E87" s="122"/>
    </row>
    <row r="88" spans="1:5" x14ac:dyDescent="0.3">
      <c r="A88">
        <v>1438</v>
      </c>
      <c r="B88" s="183" t="s">
        <v>7037</v>
      </c>
      <c r="E88" s="122"/>
    </row>
    <row r="89" spans="1:5" x14ac:dyDescent="0.3">
      <c r="A89">
        <v>1439</v>
      </c>
      <c r="B89" s="183" t="s">
        <v>7037</v>
      </c>
      <c r="E89" s="122"/>
    </row>
    <row r="90" spans="1:5" x14ac:dyDescent="0.3">
      <c r="A90">
        <v>1440</v>
      </c>
      <c r="B90" s="183" t="s">
        <v>7032</v>
      </c>
      <c r="E90" s="122"/>
    </row>
    <row r="91" spans="1:5" x14ac:dyDescent="0.3">
      <c r="A91">
        <v>1441</v>
      </c>
      <c r="B91" s="183" t="s">
        <v>7038</v>
      </c>
      <c r="E91" s="122"/>
    </row>
    <row r="92" spans="1:5" x14ac:dyDescent="0.3">
      <c r="A92">
        <v>1442</v>
      </c>
      <c r="B92" s="183" t="s">
        <v>7034</v>
      </c>
      <c r="E92" s="122"/>
    </row>
    <row r="93" spans="1:5" x14ac:dyDescent="0.3">
      <c r="A93">
        <v>1443</v>
      </c>
      <c r="B93" s="183" t="s">
        <v>7038</v>
      </c>
      <c r="E93" s="122"/>
    </row>
    <row r="94" spans="1:5" x14ac:dyDescent="0.3">
      <c r="A94">
        <v>1444</v>
      </c>
      <c r="B94" s="183" t="s">
        <v>7034</v>
      </c>
      <c r="E94" s="122"/>
    </row>
    <row r="95" spans="1:5" x14ac:dyDescent="0.3">
      <c r="A95">
        <v>1445</v>
      </c>
      <c r="B95" s="183" t="s">
        <v>7036</v>
      </c>
      <c r="E95" s="122"/>
    </row>
    <row r="96" spans="1:5" x14ac:dyDescent="0.3">
      <c r="A96">
        <v>1446</v>
      </c>
      <c r="B96" s="183" t="s">
        <v>7037</v>
      </c>
      <c r="E96" s="122"/>
    </row>
    <row r="97" spans="1:5" x14ac:dyDescent="0.3">
      <c r="A97">
        <v>1447</v>
      </c>
      <c r="B97" s="183" t="s">
        <v>7034</v>
      </c>
      <c r="E97" s="122"/>
    </row>
    <row r="98" spans="1:5" x14ac:dyDescent="0.3">
      <c r="A98">
        <v>1449</v>
      </c>
      <c r="B98" s="183" t="s">
        <v>7038</v>
      </c>
      <c r="E98" s="122"/>
    </row>
    <row r="99" spans="1:5" x14ac:dyDescent="0.3">
      <c r="A99">
        <v>1451</v>
      </c>
      <c r="B99" s="183" t="s">
        <v>7034</v>
      </c>
      <c r="E99" s="122"/>
    </row>
    <row r="100" spans="1:5" x14ac:dyDescent="0.3">
      <c r="A100">
        <v>1452</v>
      </c>
      <c r="B100" s="183" t="s">
        <v>7035</v>
      </c>
      <c r="E100" s="122"/>
    </row>
    <row r="101" spans="1:5" x14ac:dyDescent="0.3">
      <c r="A101">
        <v>1453</v>
      </c>
      <c r="B101" s="183" t="s">
        <v>7036</v>
      </c>
      <c r="E101" s="122"/>
    </row>
    <row r="102" spans="1:5" x14ac:dyDescent="0.3">
      <c r="A102">
        <v>1454</v>
      </c>
      <c r="B102" s="183" t="s">
        <v>7034</v>
      </c>
      <c r="E102" s="122"/>
    </row>
    <row r="103" spans="1:5" x14ac:dyDescent="0.3">
      <c r="A103">
        <v>1455</v>
      </c>
      <c r="B103" s="183" t="s">
        <v>7035</v>
      </c>
      <c r="E103" s="122"/>
    </row>
    <row r="104" spans="1:5" x14ac:dyDescent="0.3">
      <c r="A104">
        <v>1456</v>
      </c>
      <c r="B104" s="183" t="s">
        <v>7038</v>
      </c>
      <c r="E104" s="122"/>
    </row>
    <row r="105" spans="1:5" x14ac:dyDescent="0.3">
      <c r="A105">
        <v>1457</v>
      </c>
      <c r="B105" s="183" t="s">
        <v>7036</v>
      </c>
      <c r="E105" s="122"/>
    </row>
    <row r="106" spans="1:5" x14ac:dyDescent="0.3">
      <c r="A106">
        <v>1459</v>
      </c>
      <c r="B106" s="183" t="s">
        <v>7036</v>
      </c>
      <c r="E106" s="122"/>
    </row>
    <row r="107" spans="1:5" x14ac:dyDescent="0.3">
      <c r="A107">
        <v>1460</v>
      </c>
      <c r="B107" s="183" t="s">
        <v>7036</v>
      </c>
      <c r="E107" s="122"/>
    </row>
    <row r="108" spans="1:5" x14ac:dyDescent="0.3">
      <c r="A108">
        <v>1463</v>
      </c>
      <c r="B108" s="183" t="s">
        <v>7034</v>
      </c>
      <c r="E108" s="122"/>
    </row>
    <row r="109" spans="1:5" x14ac:dyDescent="0.3">
      <c r="A109">
        <v>1464</v>
      </c>
      <c r="B109" s="183" t="s">
        <v>7036</v>
      </c>
      <c r="E109" s="122"/>
    </row>
    <row r="110" spans="1:5" x14ac:dyDescent="0.3">
      <c r="A110">
        <v>1465</v>
      </c>
      <c r="B110" s="183" t="s">
        <v>7034</v>
      </c>
      <c r="E110" s="122"/>
    </row>
    <row r="111" spans="1:5" x14ac:dyDescent="0.3">
      <c r="A111">
        <v>1466</v>
      </c>
      <c r="B111" s="183" t="s">
        <v>7036</v>
      </c>
      <c r="E111" s="122"/>
    </row>
    <row r="112" spans="1:5" x14ac:dyDescent="0.3">
      <c r="A112">
        <v>1467</v>
      </c>
      <c r="B112" s="183" t="s">
        <v>7036</v>
      </c>
      <c r="E112" s="122"/>
    </row>
    <row r="113" spans="1:5" x14ac:dyDescent="0.3">
      <c r="A113">
        <v>1468</v>
      </c>
      <c r="B113" s="183" t="s">
        <v>7037</v>
      </c>
      <c r="E113" s="122"/>
    </row>
    <row r="114" spans="1:5" x14ac:dyDescent="0.3">
      <c r="A114">
        <v>1470</v>
      </c>
      <c r="B114" s="183" t="s">
        <v>7034</v>
      </c>
      <c r="E114" s="122"/>
    </row>
    <row r="115" spans="1:5" x14ac:dyDescent="0.3">
      <c r="A115">
        <v>1471</v>
      </c>
      <c r="B115" s="183" t="s">
        <v>7036</v>
      </c>
      <c r="E115" s="122"/>
    </row>
    <row r="116" spans="1:5" x14ac:dyDescent="0.3">
      <c r="A116">
        <v>1472</v>
      </c>
      <c r="B116" s="183" t="s">
        <v>7034</v>
      </c>
      <c r="E116" s="122"/>
    </row>
    <row r="117" spans="1:5" x14ac:dyDescent="0.3">
      <c r="A117">
        <v>1473</v>
      </c>
      <c r="B117" s="183" t="s">
        <v>7035</v>
      </c>
      <c r="E117" s="122"/>
    </row>
    <row r="118" spans="1:5" x14ac:dyDescent="0.3">
      <c r="A118">
        <v>1474</v>
      </c>
      <c r="B118" s="183" t="s">
        <v>7034</v>
      </c>
      <c r="E118" s="122"/>
    </row>
    <row r="119" spans="1:5" x14ac:dyDescent="0.3">
      <c r="A119">
        <v>1475</v>
      </c>
      <c r="B119" s="183" t="s">
        <v>7038</v>
      </c>
      <c r="E119" s="122"/>
    </row>
    <row r="120" spans="1:5" x14ac:dyDescent="0.3">
      <c r="A120">
        <v>1476</v>
      </c>
      <c r="B120" s="183" t="s">
        <v>7033</v>
      </c>
      <c r="E120" s="122"/>
    </row>
    <row r="121" spans="1:5" x14ac:dyDescent="0.3">
      <c r="A121">
        <v>1477</v>
      </c>
      <c r="B121" s="183" t="s">
        <v>7033</v>
      </c>
      <c r="E121" s="122"/>
    </row>
    <row r="122" spans="1:5" x14ac:dyDescent="0.3">
      <c r="A122">
        <v>1480</v>
      </c>
      <c r="B122" s="183" t="s">
        <v>7621</v>
      </c>
      <c r="E122" s="122"/>
    </row>
    <row r="123" spans="1:5" x14ac:dyDescent="0.3">
      <c r="A123">
        <v>1503</v>
      </c>
      <c r="B123" s="183" t="s">
        <v>7032</v>
      </c>
      <c r="E123" s="122"/>
    </row>
    <row r="124" spans="1:5" x14ac:dyDescent="0.3">
      <c r="A124">
        <v>1504</v>
      </c>
      <c r="B124" s="183" t="s">
        <v>7033</v>
      </c>
      <c r="E124" s="122"/>
    </row>
    <row r="125" spans="1:5" x14ac:dyDescent="0.3">
      <c r="A125">
        <v>1506</v>
      </c>
      <c r="B125" s="183" t="s">
        <v>7036</v>
      </c>
      <c r="E125" s="122"/>
    </row>
    <row r="126" spans="1:5" x14ac:dyDescent="0.3">
      <c r="A126">
        <v>1512</v>
      </c>
      <c r="B126" s="183" t="s">
        <v>7038</v>
      </c>
      <c r="E126" s="122"/>
    </row>
    <row r="127" spans="1:5" x14ac:dyDescent="0.3">
      <c r="A127">
        <v>1513</v>
      </c>
      <c r="B127" s="183" t="s">
        <v>7032</v>
      </c>
      <c r="E127" s="122"/>
    </row>
    <row r="128" spans="1:5" x14ac:dyDescent="0.3">
      <c r="A128">
        <v>1514</v>
      </c>
      <c r="B128" s="183" t="s">
        <v>7034</v>
      </c>
      <c r="E128" s="122"/>
    </row>
    <row r="129" spans="1:5" x14ac:dyDescent="0.3">
      <c r="A129">
        <v>1515</v>
      </c>
      <c r="B129" s="183" t="s">
        <v>7034</v>
      </c>
      <c r="E129" s="122"/>
    </row>
    <row r="130" spans="1:5" x14ac:dyDescent="0.3">
      <c r="A130">
        <v>1516</v>
      </c>
      <c r="B130" s="183" t="s">
        <v>7037</v>
      </c>
      <c r="E130" s="122"/>
    </row>
    <row r="131" spans="1:5" x14ac:dyDescent="0.3">
      <c r="A131">
        <v>1517</v>
      </c>
      <c r="B131" s="183" t="s">
        <v>7034</v>
      </c>
      <c r="E131" s="122"/>
    </row>
    <row r="132" spans="1:5" x14ac:dyDescent="0.3">
      <c r="A132">
        <v>1519</v>
      </c>
      <c r="B132" s="183" t="s">
        <v>7032</v>
      </c>
      <c r="E132" s="122"/>
    </row>
    <row r="133" spans="1:5" x14ac:dyDescent="0.3">
      <c r="A133">
        <v>1521</v>
      </c>
      <c r="B133" s="183" t="s">
        <v>7035</v>
      </c>
      <c r="E133" s="122"/>
    </row>
    <row r="134" spans="1:5" x14ac:dyDescent="0.3">
      <c r="A134">
        <v>1522</v>
      </c>
      <c r="B134" s="183" t="s">
        <v>7035</v>
      </c>
      <c r="E134" s="122"/>
    </row>
    <row r="135" spans="1:5" x14ac:dyDescent="0.3">
      <c r="A135">
        <v>1524</v>
      </c>
      <c r="B135" s="183" t="s">
        <v>7034</v>
      </c>
      <c r="E135" s="122"/>
    </row>
    <row r="136" spans="1:5" x14ac:dyDescent="0.3">
      <c r="A136">
        <v>1525</v>
      </c>
      <c r="B136" s="183" t="s">
        <v>7034</v>
      </c>
      <c r="E136" s="122"/>
    </row>
    <row r="137" spans="1:5" x14ac:dyDescent="0.3">
      <c r="A137">
        <v>1526</v>
      </c>
      <c r="B137" s="183" t="s">
        <v>7036</v>
      </c>
      <c r="E137" s="122"/>
    </row>
    <row r="138" spans="1:5" x14ac:dyDescent="0.3">
      <c r="A138">
        <v>1527</v>
      </c>
      <c r="B138" s="183" t="s">
        <v>7032</v>
      </c>
      <c r="E138" s="122"/>
    </row>
    <row r="139" spans="1:5" x14ac:dyDescent="0.3">
      <c r="A139">
        <v>1528</v>
      </c>
      <c r="B139" s="183" t="s">
        <v>7037</v>
      </c>
      <c r="E139" s="122"/>
    </row>
    <row r="140" spans="1:5" x14ac:dyDescent="0.3">
      <c r="A140">
        <v>1529</v>
      </c>
      <c r="B140" s="183" t="s">
        <v>7036</v>
      </c>
      <c r="E140" s="122"/>
    </row>
    <row r="141" spans="1:5" x14ac:dyDescent="0.3">
      <c r="A141">
        <v>1530</v>
      </c>
      <c r="B141" s="183" t="s">
        <v>7036</v>
      </c>
      <c r="E141" s="122"/>
    </row>
    <row r="142" spans="1:5" x14ac:dyDescent="0.3">
      <c r="A142">
        <v>1531</v>
      </c>
      <c r="B142" s="183" t="s">
        <v>7035</v>
      </c>
      <c r="E142" s="122"/>
    </row>
    <row r="143" spans="1:5" x14ac:dyDescent="0.3">
      <c r="A143">
        <v>1532</v>
      </c>
      <c r="B143" s="183" t="s">
        <v>7034</v>
      </c>
      <c r="E143" s="122"/>
    </row>
    <row r="144" spans="1:5" x14ac:dyDescent="0.3">
      <c r="A144">
        <v>1533</v>
      </c>
      <c r="B144" s="183" t="s">
        <v>7037</v>
      </c>
      <c r="E144" s="122"/>
    </row>
    <row r="145" spans="1:5" x14ac:dyDescent="0.3">
      <c r="A145">
        <v>1535</v>
      </c>
      <c r="B145" s="183" t="s">
        <v>7032</v>
      </c>
      <c r="E145" s="122"/>
    </row>
    <row r="146" spans="1:5" x14ac:dyDescent="0.3">
      <c r="A146">
        <v>1536</v>
      </c>
      <c r="B146" s="183" t="s">
        <v>7036</v>
      </c>
      <c r="E146" s="122"/>
    </row>
    <row r="147" spans="1:5" x14ac:dyDescent="0.3">
      <c r="A147">
        <v>1537</v>
      </c>
      <c r="B147" s="183" t="s">
        <v>7032</v>
      </c>
      <c r="E147" s="122"/>
    </row>
    <row r="148" spans="1:5" x14ac:dyDescent="0.3">
      <c r="A148">
        <v>1538</v>
      </c>
      <c r="B148" s="183" t="s">
        <v>7037</v>
      </c>
      <c r="E148" s="122"/>
    </row>
    <row r="149" spans="1:5" x14ac:dyDescent="0.3">
      <c r="A149">
        <v>1539</v>
      </c>
      <c r="B149" s="183" t="s">
        <v>7036</v>
      </c>
      <c r="E149" s="122"/>
    </row>
    <row r="150" spans="1:5" x14ac:dyDescent="0.3">
      <c r="A150">
        <v>1540</v>
      </c>
      <c r="B150" s="183" t="s">
        <v>7034</v>
      </c>
      <c r="E150" s="122"/>
    </row>
    <row r="151" spans="1:5" x14ac:dyDescent="0.3">
      <c r="A151">
        <v>1541</v>
      </c>
      <c r="B151" s="183" t="s">
        <v>7035</v>
      </c>
      <c r="E151" s="122"/>
    </row>
    <row r="152" spans="1:5" x14ac:dyDescent="0.3">
      <c r="A152">
        <v>1550</v>
      </c>
      <c r="B152" s="183" t="s">
        <v>7032</v>
      </c>
      <c r="E152" s="122"/>
    </row>
    <row r="153" spans="1:5" x14ac:dyDescent="0.3">
      <c r="A153">
        <v>1557</v>
      </c>
      <c r="B153" s="183" t="s">
        <v>7621</v>
      </c>
      <c r="E153" s="122"/>
    </row>
    <row r="154" spans="1:5" x14ac:dyDescent="0.3">
      <c r="A154">
        <v>1558</v>
      </c>
      <c r="B154" s="183" t="s">
        <v>7032</v>
      </c>
      <c r="E154" s="122"/>
    </row>
    <row r="155" spans="1:5" x14ac:dyDescent="0.3">
      <c r="A155">
        <v>1560</v>
      </c>
      <c r="B155" s="183" t="s">
        <v>7032</v>
      </c>
      <c r="E155" s="122"/>
    </row>
    <row r="156" spans="1:5" x14ac:dyDescent="0.3">
      <c r="A156">
        <v>1563</v>
      </c>
      <c r="B156" s="183" t="s">
        <v>7035</v>
      </c>
      <c r="E156" s="122"/>
    </row>
    <row r="157" spans="1:5" x14ac:dyDescent="0.3">
      <c r="A157">
        <v>1565</v>
      </c>
      <c r="B157" s="183" t="s">
        <v>7033</v>
      </c>
      <c r="E157" s="122"/>
    </row>
    <row r="158" spans="1:5" x14ac:dyDescent="0.3">
      <c r="A158">
        <v>1568</v>
      </c>
      <c r="B158" s="183" t="s">
        <v>7036</v>
      </c>
      <c r="E158" s="122"/>
    </row>
    <row r="159" spans="1:5" x14ac:dyDescent="0.3">
      <c r="A159">
        <v>1569</v>
      </c>
      <c r="B159" s="183" t="s">
        <v>7036</v>
      </c>
      <c r="E159" s="122"/>
    </row>
    <row r="160" spans="1:5" x14ac:dyDescent="0.3">
      <c r="A160">
        <v>1570</v>
      </c>
      <c r="B160" s="183" t="s">
        <v>7034</v>
      </c>
      <c r="E160" s="122"/>
    </row>
    <row r="161" spans="1:5" x14ac:dyDescent="0.3">
      <c r="A161">
        <v>1580</v>
      </c>
      <c r="B161" s="183" t="s">
        <v>7032</v>
      </c>
      <c r="E161" s="122"/>
    </row>
    <row r="162" spans="1:5" x14ac:dyDescent="0.3">
      <c r="A162">
        <v>1582</v>
      </c>
      <c r="B162" s="183" t="s">
        <v>7032</v>
      </c>
      <c r="E162" s="122"/>
    </row>
    <row r="163" spans="1:5" x14ac:dyDescent="0.3">
      <c r="A163">
        <v>1583</v>
      </c>
      <c r="B163" s="183" t="s">
        <v>7034</v>
      </c>
      <c r="E163" s="122"/>
    </row>
    <row r="164" spans="1:5" x14ac:dyDescent="0.3">
      <c r="A164">
        <v>1584</v>
      </c>
      <c r="B164" s="183" t="s">
        <v>7036</v>
      </c>
      <c r="E164" s="122"/>
    </row>
    <row r="165" spans="1:5" x14ac:dyDescent="0.3">
      <c r="A165">
        <v>1585</v>
      </c>
      <c r="B165" s="183" t="s">
        <v>7621</v>
      </c>
      <c r="E165" s="122"/>
    </row>
    <row r="166" spans="1:5" x14ac:dyDescent="0.3">
      <c r="A166">
        <v>1586</v>
      </c>
      <c r="B166" s="183" t="s">
        <v>7037</v>
      </c>
      <c r="E166" s="122"/>
    </row>
    <row r="167" spans="1:5" x14ac:dyDescent="0.3">
      <c r="A167">
        <v>1587</v>
      </c>
      <c r="B167" s="183" t="s">
        <v>7036</v>
      </c>
      <c r="E167" s="122"/>
    </row>
    <row r="168" spans="1:5" x14ac:dyDescent="0.3">
      <c r="A168">
        <v>1589</v>
      </c>
      <c r="B168" s="183" t="s">
        <v>7037</v>
      </c>
      <c r="E168" s="122"/>
    </row>
    <row r="169" spans="1:5" x14ac:dyDescent="0.3">
      <c r="A169">
        <v>1590</v>
      </c>
      <c r="B169" s="183" t="s">
        <v>7032</v>
      </c>
      <c r="E169" s="122"/>
    </row>
    <row r="170" spans="1:5" x14ac:dyDescent="0.3">
      <c r="A170">
        <v>1591</v>
      </c>
      <c r="B170" s="183" t="s">
        <v>7036</v>
      </c>
      <c r="E170" s="122"/>
    </row>
    <row r="171" spans="1:5" x14ac:dyDescent="0.3">
      <c r="A171">
        <v>1593</v>
      </c>
      <c r="B171" s="183" t="s">
        <v>7035</v>
      </c>
      <c r="E171" s="122"/>
    </row>
    <row r="172" spans="1:5" x14ac:dyDescent="0.3">
      <c r="A172">
        <v>1594</v>
      </c>
      <c r="B172" s="183" t="s">
        <v>7621</v>
      </c>
      <c r="E172" s="122"/>
    </row>
    <row r="173" spans="1:5" x14ac:dyDescent="0.3">
      <c r="A173">
        <v>1595</v>
      </c>
      <c r="B173" s="183" t="s">
        <v>7034</v>
      </c>
      <c r="E173" s="122"/>
    </row>
    <row r="174" spans="1:5" x14ac:dyDescent="0.3">
      <c r="A174">
        <v>1597</v>
      </c>
      <c r="B174" s="183" t="s">
        <v>7035</v>
      </c>
      <c r="E174" s="122"/>
    </row>
    <row r="175" spans="1:5" x14ac:dyDescent="0.3">
      <c r="A175">
        <v>1598</v>
      </c>
      <c r="B175" s="183" t="s">
        <v>7036</v>
      </c>
      <c r="E175" s="122"/>
    </row>
    <row r="176" spans="1:5" x14ac:dyDescent="0.3">
      <c r="A176">
        <v>1599</v>
      </c>
      <c r="B176" s="183" t="s">
        <v>7035</v>
      </c>
      <c r="E176" s="122"/>
    </row>
    <row r="177" spans="1:5" x14ac:dyDescent="0.3">
      <c r="A177">
        <v>1602</v>
      </c>
      <c r="B177" s="183" t="s">
        <v>7621</v>
      </c>
      <c r="E177" s="122"/>
    </row>
    <row r="178" spans="1:5" x14ac:dyDescent="0.3">
      <c r="A178">
        <v>1603</v>
      </c>
      <c r="B178" s="183" t="s">
        <v>7034</v>
      </c>
      <c r="E178" s="122"/>
    </row>
    <row r="179" spans="1:5" x14ac:dyDescent="0.3">
      <c r="A179">
        <v>1604</v>
      </c>
      <c r="B179" s="183" t="s">
        <v>7032</v>
      </c>
      <c r="E179" s="122"/>
    </row>
    <row r="180" spans="1:5" x14ac:dyDescent="0.3">
      <c r="A180">
        <v>1605</v>
      </c>
      <c r="B180" s="183" t="s">
        <v>7032</v>
      </c>
      <c r="E180" s="122"/>
    </row>
    <row r="181" spans="1:5" x14ac:dyDescent="0.3">
      <c r="A181">
        <v>1608</v>
      </c>
      <c r="B181" s="183" t="s">
        <v>7035</v>
      </c>
      <c r="E181" s="122"/>
    </row>
    <row r="182" spans="1:5" x14ac:dyDescent="0.3">
      <c r="A182">
        <v>1609</v>
      </c>
      <c r="B182" s="183" t="s">
        <v>7035</v>
      </c>
      <c r="E182" s="122"/>
    </row>
    <row r="183" spans="1:5" x14ac:dyDescent="0.3">
      <c r="A183">
        <v>1611</v>
      </c>
      <c r="B183" s="183" t="s">
        <v>7034</v>
      </c>
      <c r="E183" s="122"/>
    </row>
    <row r="184" spans="1:5" x14ac:dyDescent="0.3">
      <c r="A184">
        <v>1612</v>
      </c>
      <c r="B184" s="183" t="s">
        <v>7035</v>
      </c>
      <c r="E184" s="122"/>
    </row>
    <row r="185" spans="1:5" x14ac:dyDescent="0.3">
      <c r="A185">
        <v>1613</v>
      </c>
      <c r="B185" s="183" t="s">
        <v>7621</v>
      </c>
      <c r="E185" s="122"/>
    </row>
    <row r="186" spans="1:5" x14ac:dyDescent="0.3">
      <c r="A186">
        <v>1614</v>
      </c>
      <c r="B186" s="183" t="s">
        <v>7032</v>
      </c>
      <c r="E186" s="122"/>
    </row>
    <row r="187" spans="1:5" x14ac:dyDescent="0.3">
      <c r="A187">
        <v>1615</v>
      </c>
      <c r="B187" s="183" t="s">
        <v>7035</v>
      </c>
      <c r="E187" s="122"/>
    </row>
    <row r="188" spans="1:5" x14ac:dyDescent="0.3">
      <c r="A188">
        <v>1616</v>
      </c>
      <c r="B188" s="183" t="s">
        <v>7034</v>
      </c>
      <c r="E188" s="122"/>
    </row>
    <row r="189" spans="1:5" x14ac:dyDescent="0.3">
      <c r="A189">
        <v>1617</v>
      </c>
      <c r="B189" s="183" t="s">
        <v>7034</v>
      </c>
      <c r="E189" s="122"/>
    </row>
    <row r="190" spans="1:5" x14ac:dyDescent="0.3">
      <c r="A190">
        <v>1618</v>
      </c>
      <c r="B190" s="183" t="s">
        <v>7035</v>
      </c>
      <c r="E190" s="122"/>
    </row>
    <row r="191" spans="1:5" x14ac:dyDescent="0.3">
      <c r="A191">
        <v>1619</v>
      </c>
      <c r="B191" s="183" t="s">
        <v>7621</v>
      </c>
      <c r="E191" s="122"/>
    </row>
    <row r="192" spans="1:5" x14ac:dyDescent="0.3">
      <c r="A192">
        <v>1623</v>
      </c>
      <c r="B192" s="183" t="s">
        <v>7621</v>
      </c>
      <c r="E192" s="122"/>
    </row>
    <row r="193" spans="1:5" x14ac:dyDescent="0.3">
      <c r="A193">
        <v>1626</v>
      </c>
      <c r="B193" s="183" t="s">
        <v>7036</v>
      </c>
      <c r="E193" s="122"/>
    </row>
    <row r="194" spans="1:5" x14ac:dyDescent="0.3">
      <c r="A194">
        <v>1702</v>
      </c>
      <c r="B194" s="183" t="s">
        <v>7035</v>
      </c>
      <c r="E194" s="122"/>
    </row>
    <row r="195" spans="1:5" x14ac:dyDescent="0.3">
      <c r="A195">
        <v>1707</v>
      </c>
      <c r="B195" s="183" t="s">
        <v>7032</v>
      </c>
      <c r="E195" s="122"/>
    </row>
    <row r="196" spans="1:5" x14ac:dyDescent="0.3">
      <c r="A196">
        <v>1708</v>
      </c>
      <c r="B196" s="183" t="s">
        <v>7035</v>
      </c>
      <c r="E196" s="122"/>
    </row>
    <row r="197" spans="1:5" x14ac:dyDescent="0.3">
      <c r="A197">
        <v>1709</v>
      </c>
      <c r="B197" s="183" t="s">
        <v>7035</v>
      </c>
      <c r="E197" s="122"/>
    </row>
    <row r="198" spans="1:5" x14ac:dyDescent="0.3">
      <c r="A198">
        <v>1710</v>
      </c>
      <c r="B198" s="183" t="s">
        <v>7035</v>
      </c>
      <c r="E198" s="122"/>
    </row>
    <row r="199" spans="1:5" x14ac:dyDescent="0.3">
      <c r="A199">
        <v>1711</v>
      </c>
      <c r="B199" s="183" t="s">
        <v>7035</v>
      </c>
      <c r="E199" s="122"/>
    </row>
    <row r="200" spans="1:5" x14ac:dyDescent="0.3">
      <c r="A200">
        <v>1712</v>
      </c>
      <c r="B200" s="183" t="s">
        <v>7032</v>
      </c>
      <c r="E200" s="122"/>
    </row>
    <row r="201" spans="1:5" x14ac:dyDescent="0.3">
      <c r="A201">
        <v>1713</v>
      </c>
      <c r="B201" s="183" t="s">
        <v>7035</v>
      </c>
      <c r="E201" s="122"/>
    </row>
    <row r="202" spans="1:5" x14ac:dyDescent="0.3">
      <c r="A202">
        <v>1714</v>
      </c>
      <c r="B202" s="183" t="s">
        <v>7035</v>
      </c>
      <c r="E202" s="122"/>
    </row>
    <row r="203" spans="1:5" x14ac:dyDescent="0.3">
      <c r="A203">
        <v>1716</v>
      </c>
      <c r="B203" s="183" t="s">
        <v>7032</v>
      </c>
      <c r="E203" s="122"/>
    </row>
    <row r="204" spans="1:5" x14ac:dyDescent="0.3">
      <c r="A204">
        <v>1717</v>
      </c>
      <c r="B204" s="183" t="s">
        <v>7033</v>
      </c>
      <c r="E204" s="122"/>
    </row>
    <row r="205" spans="1:5" x14ac:dyDescent="0.3">
      <c r="A205">
        <v>1718</v>
      </c>
      <c r="B205" s="183" t="s">
        <v>7036</v>
      </c>
      <c r="E205" s="122"/>
    </row>
    <row r="206" spans="1:5" x14ac:dyDescent="0.3">
      <c r="A206">
        <v>1720</v>
      </c>
      <c r="B206" s="183" t="s">
        <v>7032</v>
      </c>
      <c r="E206" s="122"/>
    </row>
    <row r="207" spans="1:5" x14ac:dyDescent="0.3">
      <c r="A207">
        <v>1721</v>
      </c>
      <c r="B207" s="183" t="s">
        <v>7036</v>
      </c>
      <c r="E207" s="122"/>
    </row>
    <row r="208" spans="1:5" x14ac:dyDescent="0.3">
      <c r="A208">
        <v>1722</v>
      </c>
      <c r="B208" s="183" t="s">
        <v>7033</v>
      </c>
      <c r="E208" s="122"/>
    </row>
    <row r="209" spans="1:5" x14ac:dyDescent="0.3">
      <c r="A209">
        <v>1723</v>
      </c>
      <c r="B209" s="183" t="s">
        <v>7033</v>
      </c>
      <c r="E209" s="122"/>
    </row>
    <row r="210" spans="1:5" x14ac:dyDescent="0.3">
      <c r="A210">
        <v>1725</v>
      </c>
      <c r="B210" s="183" t="s">
        <v>7035</v>
      </c>
      <c r="E210" s="122"/>
    </row>
    <row r="211" spans="1:5" x14ac:dyDescent="0.3">
      <c r="A211">
        <v>1726</v>
      </c>
      <c r="B211" s="183" t="s">
        <v>7033</v>
      </c>
      <c r="E211" s="122"/>
    </row>
    <row r="212" spans="1:5" x14ac:dyDescent="0.3">
      <c r="A212">
        <v>1727</v>
      </c>
      <c r="B212" s="183" t="s">
        <v>7034</v>
      </c>
      <c r="E212" s="122"/>
    </row>
    <row r="213" spans="1:5" x14ac:dyDescent="0.3">
      <c r="A213">
        <v>1730</v>
      </c>
      <c r="B213" s="183" t="s">
        <v>7035</v>
      </c>
      <c r="E213" s="122"/>
    </row>
    <row r="214" spans="1:5" x14ac:dyDescent="0.3">
      <c r="A214">
        <v>1731</v>
      </c>
      <c r="B214" s="183" t="s">
        <v>7035</v>
      </c>
      <c r="E214" s="122"/>
    </row>
    <row r="215" spans="1:5" x14ac:dyDescent="0.3">
      <c r="A215">
        <v>1732</v>
      </c>
      <c r="B215" s="183" t="s">
        <v>7034</v>
      </c>
      <c r="E215" s="122"/>
    </row>
    <row r="216" spans="1:5" x14ac:dyDescent="0.3">
      <c r="A216">
        <v>1733</v>
      </c>
      <c r="B216" s="183" t="s">
        <v>7035</v>
      </c>
      <c r="E216" s="122"/>
    </row>
    <row r="217" spans="1:5" x14ac:dyDescent="0.3">
      <c r="A217">
        <v>1734</v>
      </c>
      <c r="B217" s="183" t="s">
        <v>7034</v>
      </c>
      <c r="E217" s="122"/>
    </row>
    <row r="218" spans="1:5" x14ac:dyDescent="0.3">
      <c r="A218">
        <v>1735</v>
      </c>
      <c r="B218" s="183" t="s">
        <v>7034</v>
      </c>
      <c r="E218" s="122"/>
    </row>
    <row r="219" spans="1:5" x14ac:dyDescent="0.3">
      <c r="A219">
        <v>1736</v>
      </c>
      <c r="B219" s="183" t="s">
        <v>7036</v>
      </c>
      <c r="E219" s="122"/>
    </row>
    <row r="220" spans="1:5" x14ac:dyDescent="0.3">
      <c r="A220">
        <v>1737</v>
      </c>
      <c r="B220" s="183" t="s">
        <v>7032</v>
      </c>
      <c r="E220" s="122"/>
    </row>
    <row r="221" spans="1:5" x14ac:dyDescent="0.3">
      <c r="A221">
        <v>1739</v>
      </c>
      <c r="B221" s="183" t="s">
        <v>7621</v>
      </c>
      <c r="E221" s="122"/>
    </row>
    <row r="222" spans="1:5" x14ac:dyDescent="0.3">
      <c r="A222">
        <v>1740</v>
      </c>
      <c r="B222" s="183" t="s">
        <v>7621</v>
      </c>
      <c r="E222" s="122"/>
    </row>
    <row r="223" spans="1:5" x14ac:dyDescent="0.3">
      <c r="A223">
        <v>1742</v>
      </c>
      <c r="B223" s="183" t="s">
        <v>7037</v>
      </c>
      <c r="E223" s="122"/>
    </row>
    <row r="224" spans="1:5" x14ac:dyDescent="0.3">
      <c r="A224">
        <v>1745</v>
      </c>
      <c r="B224" s="183" t="s">
        <v>7621</v>
      </c>
      <c r="E224" s="122"/>
    </row>
    <row r="225" spans="1:5" x14ac:dyDescent="0.3">
      <c r="A225">
        <v>1752</v>
      </c>
      <c r="B225" s="183" t="s">
        <v>7035</v>
      </c>
      <c r="E225" s="122"/>
    </row>
    <row r="226" spans="1:5" x14ac:dyDescent="0.3">
      <c r="A226">
        <v>1760</v>
      </c>
      <c r="B226" s="183" t="s">
        <v>7034</v>
      </c>
      <c r="E226" s="122"/>
    </row>
    <row r="227" spans="1:5" x14ac:dyDescent="0.3">
      <c r="A227">
        <v>1762</v>
      </c>
      <c r="B227" s="183" t="s">
        <v>7034</v>
      </c>
      <c r="E227" s="122"/>
    </row>
    <row r="228" spans="1:5" x14ac:dyDescent="0.3">
      <c r="A228">
        <v>1763</v>
      </c>
      <c r="B228" s="183" t="s">
        <v>7621</v>
      </c>
      <c r="E228" s="122"/>
    </row>
    <row r="229" spans="1:5" x14ac:dyDescent="0.3">
      <c r="A229">
        <v>1764</v>
      </c>
      <c r="B229" s="183" t="s">
        <v>7621</v>
      </c>
      <c r="E229" s="122"/>
    </row>
    <row r="230" spans="1:5" x14ac:dyDescent="0.3">
      <c r="A230">
        <v>1765</v>
      </c>
      <c r="B230" s="183" t="s">
        <v>7621</v>
      </c>
      <c r="E230" s="122"/>
    </row>
    <row r="231" spans="1:5" x14ac:dyDescent="0.3">
      <c r="A231">
        <v>1766</v>
      </c>
      <c r="B231" s="183" t="s">
        <v>7621</v>
      </c>
      <c r="E231" s="122"/>
    </row>
    <row r="232" spans="1:5" x14ac:dyDescent="0.3">
      <c r="A232">
        <v>1767</v>
      </c>
      <c r="B232" s="183" t="s">
        <v>7621</v>
      </c>
      <c r="E232" s="122"/>
    </row>
    <row r="233" spans="1:5" x14ac:dyDescent="0.3">
      <c r="A233">
        <v>1769</v>
      </c>
      <c r="B233" s="183" t="s">
        <v>7621</v>
      </c>
      <c r="E233" s="122"/>
    </row>
    <row r="234" spans="1:5" x14ac:dyDescent="0.3">
      <c r="A234">
        <v>1770</v>
      </c>
      <c r="B234" s="183" t="s">
        <v>7621</v>
      </c>
      <c r="E234" s="122"/>
    </row>
    <row r="235" spans="1:5" x14ac:dyDescent="0.3">
      <c r="A235">
        <v>1773</v>
      </c>
      <c r="B235" s="183" t="s">
        <v>7032</v>
      </c>
      <c r="E235" s="122"/>
    </row>
    <row r="236" spans="1:5" x14ac:dyDescent="0.3">
      <c r="A236">
        <v>1775</v>
      </c>
      <c r="B236" s="183" t="s">
        <v>7621</v>
      </c>
      <c r="E236" s="122"/>
    </row>
    <row r="237" spans="1:5" x14ac:dyDescent="0.3">
      <c r="A237">
        <v>1776</v>
      </c>
      <c r="B237" s="183" t="s">
        <v>7034</v>
      </c>
      <c r="E237" s="122"/>
    </row>
    <row r="238" spans="1:5" x14ac:dyDescent="0.3">
      <c r="A238">
        <v>1777</v>
      </c>
      <c r="B238" s="183" t="s">
        <v>7035</v>
      </c>
      <c r="E238" s="122"/>
    </row>
    <row r="239" spans="1:5" x14ac:dyDescent="0.3">
      <c r="A239">
        <v>1780</v>
      </c>
      <c r="B239" s="183" t="s">
        <v>7621</v>
      </c>
      <c r="E239" s="122"/>
    </row>
    <row r="240" spans="1:5" x14ac:dyDescent="0.3">
      <c r="A240">
        <v>1781</v>
      </c>
      <c r="B240" s="183" t="s">
        <v>7036</v>
      </c>
      <c r="E240" s="122"/>
    </row>
    <row r="241" spans="1:5" x14ac:dyDescent="0.3">
      <c r="A241">
        <v>1783</v>
      </c>
      <c r="B241" s="183" t="s">
        <v>7034</v>
      </c>
      <c r="E241" s="122"/>
    </row>
    <row r="242" spans="1:5" x14ac:dyDescent="0.3">
      <c r="A242">
        <v>1784</v>
      </c>
      <c r="B242" s="183" t="s">
        <v>7034</v>
      </c>
      <c r="E242" s="122"/>
    </row>
    <row r="243" spans="1:5" x14ac:dyDescent="0.3">
      <c r="A243">
        <v>1785</v>
      </c>
      <c r="B243" s="183" t="s">
        <v>7034</v>
      </c>
      <c r="E243" s="122"/>
    </row>
    <row r="244" spans="1:5" x14ac:dyDescent="0.3">
      <c r="A244">
        <v>1786</v>
      </c>
      <c r="B244" s="183" t="s">
        <v>7034</v>
      </c>
      <c r="E244" s="122"/>
    </row>
    <row r="245" spans="1:5" x14ac:dyDescent="0.3">
      <c r="A245">
        <v>1788</v>
      </c>
      <c r="B245" s="183" t="s">
        <v>7035</v>
      </c>
      <c r="E245" s="122"/>
    </row>
    <row r="246" spans="1:5" x14ac:dyDescent="0.3">
      <c r="A246">
        <v>1789</v>
      </c>
      <c r="B246" s="183" t="s">
        <v>7032</v>
      </c>
      <c r="E246" s="122"/>
    </row>
    <row r="247" spans="1:5" x14ac:dyDescent="0.3">
      <c r="A247">
        <v>1795</v>
      </c>
      <c r="B247" s="183" t="s">
        <v>7034</v>
      </c>
      <c r="E247" s="122"/>
    </row>
    <row r="248" spans="1:5" x14ac:dyDescent="0.3">
      <c r="A248">
        <v>1796</v>
      </c>
      <c r="B248" s="183" t="s">
        <v>7034</v>
      </c>
      <c r="E248" s="122"/>
    </row>
    <row r="249" spans="1:5" x14ac:dyDescent="0.3">
      <c r="A249">
        <v>1799</v>
      </c>
      <c r="B249" s="183" t="s">
        <v>7037</v>
      </c>
      <c r="E249" s="122"/>
    </row>
    <row r="250" spans="1:5" x14ac:dyDescent="0.3">
      <c r="A250">
        <v>1802</v>
      </c>
      <c r="B250" s="183" t="s">
        <v>7034</v>
      </c>
      <c r="E250" s="122"/>
    </row>
    <row r="251" spans="1:5" x14ac:dyDescent="0.3">
      <c r="A251">
        <v>1805</v>
      </c>
      <c r="B251" s="183" t="s">
        <v>7037</v>
      </c>
      <c r="E251" s="122"/>
    </row>
    <row r="252" spans="1:5" x14ac:dyDescent="0.3">
      <c r="A252">
        <v>1806</v>
      </c>
      <c r="B252" s="183" t="s">
        <v>7034</v>
      </c>
      <c r="E252" s="122"/>
    </row>
    <row r="253" spans="1:5" x14ac:dyDescent="0.3">
      <c r="A253">
        <v>1808</v>
      </c>
      <c r="B253" s="183" t="s">
        <v>7036</v>
      </c>
      <c r="E253" s="122"/>
    </row>
    <row r="254" spans="1:5" x14ac:dyDescent="0.3">
      <c r="A254">
        <v>1809</v>
      </c>
      <c r="B254" s="183" t="s">
        <v>7034</v>
      </c>
      <c r="E254" s="122"/>
    </row>
    <row r="255" spans="1:5" x14ac:dyDescent="0.3">
      <c r="A255">
        <v>1810</v>
      </c>
      <c r="B255" s="183" t="s">
        <v>7034</v>
      </c>
      <c r="E255" s="122"/>
    </row>
    <row r="256" spans="1:5" x14ac:dyDescent="0.3">
      <c r="A256">
        <v>1813</v>
      </c>
      <c r="B256" s="183" t="s">
        <v>7037</v>
      </c>
      <c r="E256" s="122"/>
    </row>
    <row r="257" spans="1:5" x14ac:dyDescent="0.3">
      <c r="A257">
        <v>1815</v>
      </c>
      <c r="B257" s="183" t="s">
        <v>7036</v>
      </c>
      <c r="E257" s="122"/>
    </row>
    <row r="258" spans="1:5" x14ac:dyDescent="0.3">
      <c r="A258">
        <v>1817</v>
      </c>
      <c r="B258" s="183" t="s">
        <v>7034</v>
      </c>
      <c r="E258" s="122"/>
    </row>
    <row r="259" spans="1:5" x14ac:dyDescent="0.3">
      <c r="A259">
        <v>1819</v>
      </c>
      <c r="B259" s="183" t="s">
        <v>7037</v>
      </c>
      <c r="E259" s="122"/>
    </row>
    <row r="260" spans="1:5" x14ac:dyDescent="0.3">
      <c r="A260">
        <v>1903</v>
      </c>
      <c r="B260" s="183" t="s">
        <v>7036</v>
      </c>
      <c r="E260" s="122"/>
    </row>
    <row r="261" spans="1:5" x14ac:dyDescent="0.3">
      <c r="A261">
        <v>1904</v>
      </c>
      <c r="B261" s="183" t="s">
        <v>7035</v>
      </c>
      <c r="E261" s="122"/>
    </row>
    <row r="262" spans="1:5" x14ac:dyDescent="0.3">
      <c r="A262">
        <v>1905</v>
      </c>
      <c r="B262" s="183" t="s">
        <v>7034</v>
      </c>
      <c r="E262" s="122"/>
    </row>
    <row r="263" spans="1:5" x14ac:dyDescent="0.3">
      <c r="A263">
        <v>1906</v>
      </c>
      <c r="B263" s="183" t="s">
        <v>7036</v>
      </c>
      <c r="E263" s="122"/>
    </row>
    <row r="264" spans="1:5" x14ac:dyDescent="0.3">
      <c r="A264">
        <v>1907</v>
      </c>
      <c r="B264" s="183" t="s">
        <v>7032</v>
      </c>
      <c r="E264" s="122"/>
    </row>
    <row r="265" spans="1:5" x14ac:dyDescent="0.3">
      <c r="A265">
        <v>1909</v>
      </c>
      <c r="B265" s="183" t="s">
        <v>7036</v>
      </c>
      <c r="E265" s="122"/>
    </row>
    <row r="266" spans="1:5" x14ac:dyDescent="0.3">
      <c r="A266">
        <v>2002</v>
      </c>
      <c r="B266" s="183" t="s">
        <v>7033</v>
      </c>
      <c r="E266" s="122"/>
    </row>
    <row r="267" spans="1:5" x14ac:dyDescent="0.3">
      <c r="A267">
        <v>2006</v>
      </c>
      <c r="B267" s="183" t="s">
        <v>7032</v>
      </c>
      <c r="E267" s="122"/>
    </row>
    <row r="268" spans="1:5" x14ac:dyDescent="0.3">
      <c r="A268">
        <v>2007</v>
      </c>
      <c r="B268" s="183" t="s">
        <v>7037</v>
      </c>
      <c r="E268" s="122"/>
    </row>
    <row r="269" spans="1:5" x14ac:dyDescent="0.3">
      <c r="A269">
        <v>2008</v>
      </c>
      <c r="B269" s="183" t="s">
        <v>7038</v>
      </c>
      <c r="E269" s="122"/>
    </row>
    <row r="270" spans="1:5" x14ac:dyDescent="0.3">
      <c r="A270">
        <v>2009</v>
      </c>
      <c r="B270" s="183" t="s">
        <v>7036</v>
      </c>
      <c r="E270" s="122"/>
    </row>
    <row r="271" spans="1:5" x14ac:dyDescent="0.3">
      <c r="A271">
        <v>2010</v>
      </c>
      <c r="B271" s="183" t="s">
        <v>7032</v>
      </c>
      <c r="E271" s="122"/>
    </row>
    <row r="272" spans="1:5" x14ac:dyDescent="0.3">
      <c r="A272">
        <v>2012</v>
      </c>
      <c r="B272" s="183" t="s">
        <v>7034</v>
      </c>
      <c r="E272" s="122"/>
    </row>
    <row r="273" spans="1:5" x14ac:dyDescent="0.3">
      <c r="A273">
        <v>2013</v>
      </c>
      <c r="B273" s="183" t="s">
        <v>7034</v>
      </c>
      <c r="E273" s="122"/>
    </row>
    <row r="274" spans="1:5" x14ac:dyDescent="0.3">
      <c r="A274">
        <v>2014</v>
      </c>
      <c r="B274" s="183" t="s">
        <v>7035</v>
      </c>
      <c r="E274" s="122"/>
    </row>
    <row r="275" spans="1:5" x14ac:dyDescent="0.3">
      <c r="A275">
        <v>2015</v>
      </c>
      <c r="B275" s="183" t="s">
        <v>7033</v>
      </c>
      <c r="E275" s="122"/>
    </row>
    <row r="276" spans="1:5" x14ac:dyDescent="0.3">
      <c r="A276">
        <v>2017</v>
      </c>
      <c r="B276" s="183" t="s">
        <v>7036</v>
      </c>
      <c r="E276" s="122"/>
    </row>
    <row r="277" spans="1:5" x14ac:dyDescent="0.3">
      <c r="A277">
        <v>2020</v>
      </c>
      <c r="B277" s="183" t="s">
        <v>7036</v>
      </c>
      <c r="E277" s="122"/>
    </row>
    <row r="278" spans="1:5" x14ac:dyDescent="0.3">
      <c r="A278">
        <v>2022</v>
      </c>
      <c r="B278" s="183" t="s">
        <v>7036</v>
      </c>
      <c r="E278" s="122"/>
    </row>
    <row r="279" spans="1:5" x14ac:dyDescent="0.3">
      <c r="A279">
        <v>2023</v>
      </c>
      <c r="B279" s="183" t="s">
        <v>7036</v>
      </c>
      <c r="E279" s="122"/>
    </row>
    <row r="280" spans="1:5" x14ac:dyDescent="0.3">
      <c r="A280">
        <v>2024</v>
      </c>
      <c r="B280" s="183" t="s">
        <v>7036</v>
      </c>
      <c r="E280" s="122"/>
    </row>
    <row r="281" spans="1:5" x14ac:dyDescent="0.3">
      <c r="A281">
        <v>2025</v>
      </c>
      <c r="B281" s="183" t="s">
        <v>7038</v>
      </c>
      <c r="E281" s="122"/>
    </row>
    <row r="282" spans="1:5" x14ac:dyDescent="0.3">
      <c r="A282">
        <v>2027</v>
      </c>
      <c r="B282" s="183" t="s">
        <v>7035</v>
      </c>
      <c r="E282" s="122"/>
    </row>
    <row r="283" spans="1:5" x14ac:dyDescent="0.3">
      <c r="A283">
        <v>2028</v>
      </c>
      <c r="B283" s="183" t="s">
        <v>7036</v>
      </c>
      <c r="E283" s="122"/>
    </row>
    <row r="284" spans="1:5" x14ac:dyDescent="0.3">
      <c r="A284">
        <v>2029</v>
      </c>
      <c r="B284" s="183" t="s">
        <v>7032</v>
      </c>
      <c r="E284" s="122"/>
    </row>
    <row r="285" spans="1:5" x14ac:dyDescent="0.3">
      <c r="A285">
        <v>2030</v>
      </c>
      <c r="B285" s="183" t="s">
        <v>7034</v>
      </c>
      <c r="E285" s="122"/>
    </row>
    <row r="286" spans="1:5" x14ac:dyDescent="0.3">
      <c r="A286">
        <v>2031</v>
      </c>
      <c r="B286" s="183" t="s">
        <v>7035</v>
      </c>
      <c r="E286" s="122"/>
    </row>
    <row r="287" spans="1:5" x14ac:dyDescent="0.3">
      <c r="A287">
        <v>2032</v>
      </c>
      <c r="B287" s="183" t="s">
        <v>7034</v>
      </c>
      <c r="E287" s="122"/>
    </row>
    <row r="288" spans="1:5" x14ac:dyDescent="0.3">
      <c r="A288">
        <v>2033</v>
      </c>
      <c r="B288" s="183" t="s">
        <v>7036</v>
      </c>
      <c r="E288" s="122"/>
    </row>
    <row r="289" spans="1:5" x14ac:dyDescent="0.3">
      <c r="A289">
        <v>2034</v>
      </c>
      <c r="B289" s="183" t="s">
        <v>7032</v>
      </c>
      <c r="E289" s="122"/>
    </row>
    <row r="290" spans="1:5" x14ac:dyDescent="0.3">
      <c r="A290">
        <v>2035</v>
      </c>
      <c r="B290" s="183" t="s">
        <v>7037</v>
      </c>
      <c r="E290" s="122"/>
    </row>
    <row r="291" spans="1:5" x14ac:dyDescent="0.3">
      <c r="A291">
        <v>2038</v>
      </c>
      <c r="B291" s="183" t="s">
        <v>7036</v>
      </c>
      <c r="E291" s="122"/>
    </row>
    <row r="292" spans="1:5" x14ac:dyDescent="0.3">
      <c r="A292">
        <v>2041</v>
      </c>
      <c r="B292" s="183" t="s">
        <v>7621</v>
      </c>
      <c r="E292" s="122"/>
    </row>
    <row r="293" spans="1:5" x14ac:dyDescent="0.3">
      <c r="A293">
        <v>2048</v>
      </c>
      <c r="B293" s="183" t="s">
        <v>7621</v>
      </c>
      <c r="E293" s="122"/>
    </row>
    <row r="294" spans="1:5" x14ac:dyDescent="0.3">
      <c r="A294">
        <v>2049</v>
      </c>
      <c r="B294" s="183" t="s">
        <v>7035</v>
      </c>
      <c r="E294" s="122"/>
    </row>
    <row r="295" spans="1:5" x14ac:dyDescent="0.3">
      <c r="A295">
        <v>2056</v>
      </c>
      <c r="B295" s="183" t="s">
        <v>7621</v>
      </c>
      <c r="E295" s="122"/>
    </row>
    <row r="296" spans="1:5" x14ac:dyDescent="0.3">
      <c r="A296">
        <v>2059</v>
      </c>
      <c r="B296" s="183" t="s">
        <v>7033</v>
      </c>
      <c r="E296" s="122"/>
    </row>
    <row r="297" spans="1:5" x14ac:dyDescent="0.3">
      <c r="A297">
        <v>2061</v>
      </c>
      <c r="B297" s="183" t="s">
        <v>7037</v>
      </c>
      <c r="E297" s="122"/>
    </row>
    <row r="298" spans="1:5" x14ac:dyDescent="0.3">
      <c r="A298">
        <v>2062</v>
      </c>
      <c r="B298" s="183" t="s">
        <v>7035</v>
      </c>
      <c r="E298" s="122"/>
    </row>
    <row r="299" spans="1:5" x14ac:dyDescent="0.3">
      <c r="A299">
        <v>2063</v>
      </c>
      <c r="B299" s="183" t="s">
        <v>7034</v>
      </c>
      <c r="E299" s="122"/>
    </row>
    <row r="300" spans="1:5" x14ac:dyDescent="0.3">
      <c r="A300">
        <v>2064</v>
      </c>
      <c r="B300" s="183" t="s">
        <v>7037</v>
      </c>
      <c r="E300" s="122"/>
    </row>
    <row r="301" spans="1:5" x14ac:dyDescent="0.3">
      <c r="A301">
        <v>2065</v>
      </c>
      <c r="B301" s="183" t="s">
        <v>7035</v>
      </c>
      <c r="E301" s="122"/>
    </row>
    <row r="302" spans="1:5" x14ac:dyDescent="0.3">
      <c r="A302">
        <v>2066</v>
      </c>
      <c r="B302" s="183" t="s">
        <v>7034</v>
      </c>
      <c r="E302" s="122"/>
    </row>
    <row r="303" spans="1:5" x14ac:dyDescent="0.3">
      <c r="A303">
        <v>2067</v>
      </c>
      <c r="B303" s="183" t="s">
        <v>7038</v>
      </c>
      <c r="E303" s="122"/>
    </row>
    <row r="304" spans="1:5" x14ac:dyDescent="0.3">
      <c r="A304">
        <v>2068</v>
      </c>
      <c r="B304" s="183" t="s">
        <v>7621</v>
      </c>
      <c r="E304" s="122"/>
    </row>
    <row r="305" spans="1:5" x14ac:dyDescent="0.3">
      <c r="A305">
        <v>2069</v>
      </c>
      <c r="B305" s="183" t="s">
        <v>7036</v>
      </c>
      <c r="E305" s="122"/>
    </row>
    <row r="306" spans="1:5" x14ac:dyDescent="0.3">
      <c r="A306">
        <v>2070</v>
      </c>
      <c r="B306" s="183" t="s">
        <v>7034</v>
      </c>
      <c r="E306" s="122"/>
    </row>
    <row r="307" spans="1:5" x14ac:dyDescent="0.3">
      <c r="A307">
        <v>2071</v>
      </c>
      <c r="B307" s="183" t="s">
        <v>7621</v>
      </c>
      <c r="E307" s="122"/>
    </row>
    <row r="308" spans="1:5" x14ac:dyDescent="0.3">
      <c r="A308">
        <v>2072</v>
      </c>
      <c r="B308" s="183" t="s">
        <v>7621</v>
      </c>
      <c r="E308" s="122"/>
    </row>
    <row r="309" spans="1:5" x14ac:dyDescent="0.3">
      <c r="A309">
        <v>2073</v>
      </c>
      <c r="B309" s="183" t="s">
        <v>7034</v>
      </c>
      <c r="E309" s="122"/>
    </row>
    <row r="310" spans="1:5" x14ac:dyDescent="0.3">
      <c r="A310">
        <v>2101</v>
      </c>
      <c r="B310" s="183" t="s">
        <v>7037</v>
      </c>
      <c r="E310" s="122"/>
    </row>
    <row r="311" spans="1:5" x14ac:dyDescent="0.3">
      <c r="A311">
        <v>2102</v>
      </c>
      <c r="B311" s="183" t="s">
        <v>7037</v>
      </c>
      <c r="E311" s="122"/>
    </row>
    <row r="312" spans="1:5" x14ac:dyDescent="0.3">
      <c r="A312">
        <v>2103</v>
      </c>
      <c r="B312" s="183" t="s">
        <v>7032</v>
      </c>
      <c r="E312" s="122"/>
    </row>
    <row r="313" spans="1:5" x14ac:dyDescent="0.3">
      <c r="A313">
        <v>2104</v>
      </c>
      <c r="B313" s="183" t="s">
        <v>7035</v>
      </c>
      <c r="E313" s="122"/>
    </row>
    <row r="314" spans="1:5" x14ac:dyDescent="0.3">
      <c r="A314">
        <v>2105</v>
      </c>
      <c r="B314" s="183" t="s">
        <v>7033</v>
      </c>
      <c r="E314" s="122"/>
    </row>
    <row r="315" spans="1:5" x14ac:dyDescent="0.3">
      <c r="A315">
        <v>2106</v>
      </c>
      <c r="B315" s="183" t="s">
        <v>7032</v>
      </c>
      <c r="E315" s="122"/>
    </row>
    <row r="316" spans="1:5" x14ac:dyDescent="0.3">
      <c r="A316">
        <v>2107</v>
      </c>
      <c r="B316" s="183" t="s">
        <v>7035</v>
      </c>
      <c r="E316" s="122"/>
    </row>
    <row r="317" spans="1:5" x14ac:dyDescent="0.3">
      <c r="A317">
        <v>2108</v>
      </c>
      <c r="B317" s="183" t="s">
        <v>7033</v>
      </c>
      <c r="E317" s="122"/>
    </row>
    <row r="318" spans="1:5" x14ac:dyDescent="0.3">
      <c r="A318">
        <v>2109</v>
      </c>
      <c r="B318" s="183" t="s">
        <v>7034</v>
      </c>
      <c r="E318" s="122"/>
    </row>
    <row r="319" spans="1:5" x14ac:dyDescent="0.3">
      <c r="A319">
        <v>2114</v>
      </c>
      <c r="B319" s="183" t="s">
        <v>7035</v>
      </c>
      <c r="E319" s="122"/>
    </row>
    <row r="320" spans="1:5" x14ac:dyDescent="0.3">
      <c r="A320">
        <v>2115</v>
      </c>
      <c r="B320" s="183" t="s">
        <v>7035</v>
      </c>
      <c r="E320" s="122"/>
    </row>
    <row r="321" spans="1:5" x14ac:dyDescent="0.3">
      <c r="A321">
        <v>2201</v>
      </c>
      <c r="B321" s="183" t="s">
        <v>7035</v>
      </c>
      <c r="E321" s="122"/>
    </row>
    <row r="322" spans="1:5" x14ac:dyDescent="0.3">
      <c r="A322">
        <v>2204</v>
      </c>
      <c r="B322" s="183" t="s">
        <v>7032</v>
      </c>
      <c r="E322" s="122"/>
    </row>
    <row r="323" spans="1:5" x14ac:dyDescent="0.3">
      <c r="A323">
        <v>2206</v>
      </c>
      <c r="B323" s="183" t="s">
        <v>7032</v>
      </c>
      <c r="E323" s="122"/>
    </row>
    <row r="324" spans="1:5" x14ac:dyDescent="0.3">
      <c r="A324">
        <v>2207</v>
      </c>
      <c r="B324" s="183" t="s">
        <v>7032</v>
      </c>
      <c r="E324" s="122"/>
    </row>
    <row r="325" spans="1:5" x14ac:dyDescent="0.3">
      <c r="A325">
        <v>2208</v>
      </c>
      <c r="B325" s="183" t="s">
        <v>7036</v>
      </c>
      <c r="E325" s="122"/>
    </row>
    <row r="326" spans="1:5" x14ac:dyDescent="0.3">
      <c r="A326">
        <v>2211</v>
      </c>
      <c r="B326" s="183" t="s">
        <v>7035</v>
      </c>
      <c r="E326" s="122"/>
    </row>
    <row r="327" spans="1:5" x14ac:dyDescent="0.3">
      <c r="A327">
        <v>2215</v>
      </c>
      <c r="B327" s="183" t="s">
        <v>7621</v>
      </c>
      <c r="E327" s="122"/>
    </row>
    <row r="328" spans="1:5" x14ac:dyDescent="0.3">
      <c r="A328">
        <v>2218</v>
      </c>
      <c r="B328" s="183" t="s">
        <v>7621</v>
      </c>
      <c r="E328" s="122"/>
    </row>
    <row r="329" spans="1:5" x14ac:dyDescent="0.3">
      <c r="A329">
        <v>2219</v>
      </c>
      <c r="B329" s="183" t="s">
        <v>7621</v>
      </c>
      <c r="E329" s="122"/>
    </row>
    <row r="330" spans="1:5" x14ac:dyDescent="0.3">
      <c r="A330">
        <v>2220</v>
      </c>
      <c r="B330" s="183" t="s">
        <v>7621</v>
      </c>
      <c r="E330" s="122"/>
    </row>
    <row r="331" spans="1:5" x14ac:dyDescent="0.3">
      <c r="A331">
        <v>2221</v>
      </c>
      <c r="B331" s="183" t="s">
        <v>7034</v>
      </c>
      <c r="E331" s="122"/>
    </row>
    <row r="332" spans="1:5" x14ac:dyDescent="0.3">
      <c r="A332">
        <v>2222</v>
      </c>
      <c r="B332" s="183" t="s">
        <v>7621</v>
      </c>
      <c r="E332" s="122"/>
    </row>
    <row r="333" spans="1:5" x14ac:dyDescent="0.3">
      <c r="A333">
        <v>2225</v>
      </c>
      <c r="B333" s="183" t="s">
        <v>7621</v>
      </c>
      <c r="E333" s="122"/>
    </row>
    <row r="334" spans="1:5" x14ac:dyDescent="0.3">
      <c r="A334">
        <v>2226</v>
      </c>
      <c r="B334" s="183" t="s">
        <v>7621</v>
      </c>
      <c r="E334" s="122"/>
    </row>
    <row r="335" spans="1:5" x14ac:dyDescent="0.3">
      <c r="A335">
        <v>2227</v>
      </c>
      <c r="B335" s="183" t="s">
        <v>7033</v>
      </c>
      <c r="E335" s="122"/>
    </row>
    <row r="336" spans="1:5" x14ac:dyDescent="0.3">
      <c r="A336">
        <v>2228</v>
      </c>
      <c r="B336" s="183" t="s">
        <v>7035</v>
      </c>
      <c r="E336" s="122"/>
    </row>
    <row r="337" spans="1:5" x14ac:dyDescent="0.3">
      <c r="A337">
        <v>2230</v>
      </c>
      <c r="B337" s="183" t="s">
        <v>7037</v>
      </c>
      <c r="E337" s="122"/>
    </row>
    <row r="338" spans="1:5" x14ac:dyDescent="0.3">
      <c r="A338">
        <v>2231</v>
      </c>
      <c r="B338" s="183" t="s">
        <v>7036</v>
      </c>
      <c r="E338" s="122"/>
    </row>
    <row r="339" spans="1:5" x14ac:dyDescent="0.3">
      <c r="A339">
        <v>2233</v>
      </c>
      <c r="B339" s="183" t="s">
        <v>7032</v>
      </c>
      <c r="E339" s="122"/>
    </row>
    <row r="340" spans="1:5" x14ac:dyDescent="0.3">
      <c r="A340">
        <v>2235</v>
      </c>
      <c r="B340" s="183" t="s">
        <v>7034</v>
      </c>
      <c r="E340" s="122"/>
    </row>
    <row r="341" spans="1:5" x14ac:dyDescent="0.3">
      <c r="A341">
        <v>2236</v>
      </c>
      <c r="B341" s="183" t="s">
        <v>7036</v>
      </c>
      <c r="E341" s="122"/>
    </row>
    <row r="342" spans="1:5" x14ac:dyDescent="0.3">
      <c r="A342">
        <v>2237</v>
      </c>
      <c r="B342" s="183" t="s">
        <v>7038</v>
      </c>
      <c r="E342" s="122"/>
    </row>
    <row r="343" spans="1:5" x14ac:dyDescent="0.3">
      <c r="A343">
        <v>2239</v>
      </c>
      <c r="B343" s="183" t="s">
        <v>7035</v>
      </c>
      <c r="E343" s="122"/>
    </row>
    <row r="344" spans="1:5" x14ac:dyDescent="0.3">
      <c r="A344">
        <v>2241</v>
      </c>
      <c r="B344" s="183" t="s">
        <v>7037</v>
      </c>
      <c r="E344" s="122"/>
    </row>
    <row r="345" spans="1:5" x14ac:dyDescent="0.3">
      <c r="A345">
        <v>2243</v>
      </c>
      <c r="B345" s="183" t="s">
        <v>7038</v>
      </c>
      <c r="E345" s="122"/>
    </row>
    <row r="346" spans="1:5" x14ac:dyDescent="0.3">
      <c r="A346">
        <v>2245</v>
      </c>
      <c r="B346" s="183" t="s">
        <v>7621</v>
      </c>
      <c r="E346" s="122"/>
    </row>
    <row r="347" spans="1:5" x14ac:dyDescent="0.3">
      <c r="A347">
        <v>2246</v>
      </c>
      <c r="B347" s="183" t="s">
        <v>7621</v>
      </c>
      <c r="E347" s="122"/>
    </row>
    <row r="348" spans="1:5" x14ac:dyDescent="0.3">
      <c r="A348">
        <v>2247</v>
      </c>
      <c r="B348" s="183" t="s">
        <v>7032</v>
      </c>
      <c r="E348" s="122"/>
    </row>
    <row r="349" spans="1:5" x14ac:dyDescent="0.3">
      <c r="A349">
        <v>2248</v>
      </c>
      <c r="B349" s="183" t="s">
        <v>7034</v>
      </c>
      <c r="E349" s="122"/>
    </row>
    <row r="350" spans="1:5" x14ac:dyDescent="0.3">
      <c r="A350">
        <v>2249</v>
      </c>
      <c r="B350" s="183" t="s">
        <v>7621</v>
      </c>
      <c r="E350" s="122"/>
    </row>
    <row r="351" spans="1:5" x14ac:dyDescent="0.3">
      <c r="A351">
        <v>2250</v>
      </c>
      <c r="B351" s="183" t="s">
        <v>7035</v>
      </c>
      <c r="E351" s="122"/>
    </row>
    <row r="352" spans="1:5" x14ac:dyDescent="0.3">
      <c r="A352">
        <v>2252</v>
      </c>
      <c r="B352" s="183" t="s">
        <v>7621</v>
      </c>
      <c r="E352" s="122"/>
    </row>
    <row r="353" spans="1:5" x14ac:dyDescent="0.3">
      <c r="A353">
        <v>2254</v>
      </c>
      <c r="B353" s="183" t="s">
        <v>7036</v>
      </c>
      <c r="E353" s="122"/>
    </row>
    <row r="354" spans="1:5" x14ac:dyDescent="0.3">
      <c r="A354">
        <v>2255</v>
      </c>
      <c r="B354" s="183" t="s">
        <v>7621</v>
      </c>
      <c r="E354" s="122"/>
    </row>
    <row r="355" spans="1:5" x14ac:dyDescent="0.3">
      <c r="A355">
        <v>2256</v>
      </c>
      <c r="B355" s="183" t="s">
        <v>7621</v>
      </c>
      <c r="E355" s="122"/>
    </row>
    <row r="356" spans="1:5" x14ac:dyDescent="0.3">
      <c r="A356">
        <v>2258</v>
      </c>
      <c r="B356" s="183" t="s">
        <v>7034</v>
      </c>
      <c r="E356" s="122"/>
    </row>
    <row r="357" spans="1:5" x14ac:dyDescent="0.3">
      <c r="A357">
        <v>2301</v>
      </c>
      <c r="B357" s="183" t="s">
        <v>7033</v>
      </c>
      <c r="E357" s="122"/>
    </row>
    <row r="358" spans="1:5" x14ac:dyDescent="0.3">
      <c r="A358">
        <v>2302</v>
      </c>
      <c r="B358" s="183" t="s">
        <v>7034</v>
      </c>
      <c r="E358" s="122"/>
    </row>
    <row r="359" spans="1:5" x14ac:dyDescent="0.3">
      <c r="A359">
        <v>2303</v>
      </c>
      <c r="B359" s="183" t="s">
        <v>7033</v>
      </c>
      <c r="E359" s="122"/>
    </row>
    <row r="360" spans="1:5" x14ac:dyDescent="0.3">
      <c r="A360">
        <v>2305</v>
      </c>
      <c r="B360" s="183" t="s">
        <v>7037</v>
      </c>
      <c r="E360" s="122"/>
    </row>
    <row r="361" spans="1:5" x14ac:dyDescent="0.3">
      <c r="A361">
        <v>2308</v>
      </c>
      <c r="B361" s="183" t="s">
        <v>7039</v>
      </c>
      <c r="E361" s="122"/>
    </row>
    <row r="362" spans="1:5" x14ac:dyDescent="0.3">
      <c r="A362">
        <v>2312</v>
      </c>
      <c r="B362" s="183" t="s">
        <v>7034</v>
      </c>
      <c r="E362" s="122"/>
    </row>
    <row r="363" spans="1:5" x14ac:dyDescent="0.3">
      <c r="A363">
        <v>2313</v>
      </c>
      <c r="B363" s="183" t="s">
        <v>7032</v>
      </c>
      <c r="E363" s="122"/>
    </row>
    <row r="364" spans="1:5" x14ac:dyDescent="0.3">
      <c r="A364">
        <v>2314</v>
      </c>
      <c r="B364" s="183" t="s">
        <v>7038</v>
      </c>
      <c r="E364" s="122"/>
    </row>
    <row r="365" spans="1:5" x14ac:dyDescent="0.3">
      <c r="A365">
        <v>2316</v>
      </c>
      <c r="B365" s="183" t="s">
        <v>7035</v>
      </c>
      <c r="E365" s="122"/>
    </row>
    <row r="366" spans="1:5" x14ac:dyDescent="0.3">
      <c r="A366">
        <v>2317</v>
      </c>
      <c r="B366" s="183" t="s">
        <v>7040</v>
      </c>
      <c r="E366" s="122"/>
    </row>
    <row r="367" spans="1:5" x14ac:dyDescent="0.3">
      <c r="A367">
        <v>2321</v>
      </c>
      <c r="B367" s="183" t="s">
        <v>7038</v>
      </c>
      <c r="E367" s="122"/>
    </row>
    <row r="368" spans="1:5" x14ac:dyDescent="0.3">
      <c r="A368">
        <v>2323</v>
      </c>
      <c r="B368" s="183" t="s">
        <v>7037</v>
      </c>
      <c r="E368" s="122"/>
    </row>
    <row r="369" spans="1:5" x14ac:dyDescent="0.3">
      <c r="A369">
        <v>2324</v>
      </c>
      <c r="B369" s="183" t="s">
        <v>7032</v>
      </c>
      <c r="E369" s="122"/>
    </row>
    <row r="370" spans="1:5" x14ac:dyDescent="0.3">
      <c r="A370">
        <v>2327</v>
      </c>
      <c r="B370" s="183" t="s">
        <v>7033</v>
      </c>
      <c r="E370" s="122"/>
    </row>
    <row r="371" spans="1:5" x14ac:dyDescent="0.3">
      <c r="A371">
        <v>2328</v>
      </c>
      <c r="B371" s="183" t="s">
        <v>7032</v>
      </c>
      <c r="E371" s="122"/>
    </row>
    <row r="372" spans="1:5" x14ac:dyDescent="0.3">
      <c r="A372">
        <v>2329</v>
      </c>
      <c r="B372" s="183" t="s">
        <v>7035</v>
      </c>
      <c r="E372" s="122"/>
    </row>
    <row r="373" spans="1:5" x14ac:dyDescent="0.3">
      <c r="A373">
        <v>2330</v>
      </c>
      <c r="B373" s="183" t="s">
        <v>7039</v>
      </c>
      <c r="E373" s="122"/>
    </row>
    <row r="374" spans="1:5" x14ac:dyDescent="0.3">
      <c r="A374">
        <v>2331</v>
      </c>
      <c r="B374" s="183" t="s">
        <v>7032</v>
      </c>
      <c r="E374" s="122"/>
    </row>
    <row r="375" spans="1:5" x14ac:dyDescent="0.3">
      <c r="A375">
        <v>2332</v>
      </c>
      <c r="B375" s="183" t="s">
        <v>7036</v>
      </c>
      <c r="E375" s="122"/>
    </row>
    <row r="376" spans="1:5" x14ac:dyDescent="0.3">
      <c r="A376">
        <v>2337</v>
      </c>
      <c r="B376" s="183" t="s">
        <v>7035</v>
      </c>
      <c r="E376" s="122"/>
    </row>
    <row r="377" spans="1:5" x14ac:dyDescent="0.3">
      <c r="A377">
        <v>2338</v>
      </c>
      <c r="B377" s="183" t="s">
        <v>7038</v>
      </c>
      <c r="E377" s="122"/>
    </row>
    <row r="378" spans="1:5" x14ac:dyDescent="0.3">
      <c r="A378">
        <v>2340</v>
      </c>
      <c r="B378" s="183" t="s">
        <v>7035</v>
      </c>
      <c r="E378" s="122"/>
    </row>
    <row r="379" spans="1:5" x14ac:dyDescent="0.3">
      <c r="A379">
        <v>2342</v>
      </c>
      <c r="B379" s="183" t="s">
        <v>7036</v>
      </c>
      <c r="E379" s="122"/>
    </row>
    <row r="380" spans="1:5" x14ac:dyDescent="0.3">
      <c r="A380">
        <v>2344</v>
      </c>
      <c r="B380" s="183" t="s">
        <v>7032</v>
      </c>
      <c r="E380" s="122"/>
    </row>
    <row r="381" spans="1:5" x14ac:dyDescent="0.3">
      <c r="A381">
        <v>2345</v>
      </c>
      <c r="B381" s="183" t="s">
        <v>7040</v>
      </c>
      <c r="E381" s="122"/>
    </row>
    <row r="382" spans="1:5" x14ac:dyDescent="0.3">
      <c r="A382">
        <v>2347</v>
      </c>
      <c r="B382" s="183" t="s">
        <v>7032</v>
      </c>
      <c r="E382" s="122"/>
    </row>
    <row r="383" spans="1:5" x14ac:dyDescent="0.3">
      <c r="A383">
        <v>2348</v>
      </c>
      <c r="B383" s="183" t="s">
        <v>7034</v>
      </c>
      <c r="E383" s="122"/>
    </row>
    <row r="384" spans="1:5" x14ac:dyDescent="0.3">
      <c r="A384">
        <v>2349</v>
      </c>
      <c r="B384" s="183" t="s">
        <v>7037</v>
      </c>
      <c r="E384" s="122"/>
    </row>
    <row r="385" spans="1:5" x14ac:dyDescent="0.3">
      <c r="A385">
        <v>2351</v>
      </c>
      <c r="B385" s="183" t="s">
        <v>7035</v>
      </c>
      <c r="E385" s="122"/>
    </row>
    <row r="386" spans="1:5" x14ac:dyDescent="0.3">
      <c r="A386">
        <v>2352</v>
      </c>
      <c r="B386" s="183" t="s">
        <v>7035</v>
      </c>
      <c r="E386" s="122"/>
    </row>
    <row r="387" spans="1:5" x14ac:dyDescent="0.3">
      <c r="A387">
        <v>2353</v>
      </c>
      <c r="B387" s="183" t="s">
        <v>7032</v>
      </c>
      <c r="E387" s="122"/>
    </row>
    <row r="388" spans="1:5" x14ac:dyDescent="0.3">
      <c r="A388">
        <v>2354</v>
      </c>
      <c r="B388" s="183" t="s">
        <v>7033</v>
      </c>
      <c r="E388" s="122"/>
    </row>
    <row r="389" spans="1:5" x14ac:dyDescent="0.3">
      <c r="A389">
        <v>2355</v>
      </c>
      <c r="B389" s="183" t="s">
        <v>7035</v>
      </c>
      <c r="E389" s="122"/>
    </row>
    <row r="390" spans="1:5" x14ac:dyDescent="0.3">
      <c r="A390">
        <v>2356</v>
      </c>
      <c r="B390" s="183" t="s">
        <v>7035</v>
      </c>
      <c r="E390" s="122"/>
    </row>
    <row r="391" spans="1:5" x14ac:dyDescent="0.3">
      <c r="A391">
        <v>2357</v>
      </c>
      <c r="B391" s="183" t="s">
        <v>7040</v>
      </c>
      <c r="E391" s="122"/>
    </row>
    <row r="392" spans="1:5" x14ac:dyDescent="0.3">
      <c r="A392">
        <v>2359</v>
      </c>
      <c r="B392" s="183" t="s">
        <v>7035</v>
      </c>
      <c r="E392" s="122"/>
    </row>
    <row r="393" spans="1:5" x14ac:dyDescent="0.3">
      <c r="A393">
        <v>2360</v>
      </c>
      <c r="B393" s="183" t="s">
        <v>7033</v>
      </c>
      <c r="E393" s="122"/>
    </row>
    <row r="394" spans="1:5" x14ac:dyDescent="0.3">
      <c r="A394">
        <v>2362</v>
      </c>
      <c r="B394" s="183" t="s">
        <v>7034</v>
      </c>
      <c r="E394" s="122"/>
    </row>
    <row r="395" spans="1:5" x14ac:dyDescent="0.3">
      <c r="A395">
        <v>2363</v>
      </c>
      <c r="B395" s="183" t="s">
        <v>7036</v>
      </c>
      <c r="E395" s="122"/>
    </row>
    <row r="396" spans="1:5" x14ac:dyDescent="0.3">
      <c r="A396">
        <v>2364</v>
      </c>
      <c r="B396" s="183" t="s">
        <v>7036</v>
      </c>
      <c r="E396" s="122"/>
    </row>
    <row r="397" spans="1:5" x14ac:dyDescent="0.3">
      <c r="A397">
        <v>2365</v>
      </c>
      <c r="B397" s="183" t="s">
        <v>7034</v>
      </c>
      <c r="E397" s="122"/>
    </row>
    <row r="398" spans="1:5" x14ac:dyDescent="0.3">
      <c r="A398">
        <v>2367</v>
      </c>
      <c r="B398" s="183" t="s">
        <v>7034</v>
      </c>
      <c r="E398" s="122"/>
    </row>
    <row r="399" spans="1:5" x14ac:dyDescent="0.3">
      <c r="A399">
        <v>2368</v>
      </c>
      <c r="B399" s="183" t="s">
        <v>7033</v>
      </c>
      <c r="E399" s="122"/>
    </row>
    <row r="400" spans="1:5" x14ac:dyDescent="0.3">
      <c r="A400">
        <v>2369</v>
      </c>
      <c r="B400" s="183" t="s">
        <v>7034</v>
      </c>
      <c r="E400" s="122"/>
    </row>
    <row r="401" spans="1:5" x14ac:dyDescent="0.3">
      <c r="A401">
        <v>2371</v>
      </c>
      <c r="B401" s="183" t="s">
        <v>7037</v>
      </c>
      <c r="E401" s="122"/>
    </row>
    <row r="402" spans="1:5" x14ac:dyDescent="0.3">
      <c r="A402">
        <v>2373</v>
      </c>
      <c r="B402" s="183" t="s">
        <v>7032</v>
      </c>
      <c r="E402" s="122"/>
    </row>
    <row r="403" spans="1:5" x14ac:dyDescent="0.3">
      <c r="A403">
        <v>2374</v>
      </c>
      <c r="B403" s="183" t="s">
        <v>7034</v>
      </c>
      <c r="E403" s="122"/>
    </row>
    <row r="404" spans="1:5" x14ac:dyDescent="0.3">
      <c r="A404">
        <v>2375</v>
      </c>
      <c r="B404" s="183" t="s">
        <v>7035</v>
      </c>
      <c r="E404" s="122"/>
    </row>
    <row r="405" spans="1:5" x14ac:dyDescent="0.3">
      <c r="A405">
        <v>2376</v>
      </c>
      <c r="B405" s="183" t="s">
        <v>7033</v>
      </c>
      <c r="E405" s="122"/>
    </row>
    <row r="406" spans="1:5" x14ac:dyDescent="0.3">
      <c r="A406">
        <v>2377</v>
      </c>
      <c r="B406" s="183" t="s">
        <v>7033</v>
      </c>
      <c r="E406" s="122"/>
    </row>
    <row r="407" spans="1:5" x14ac:dyDescent="0.3">
      <c r="A407">
        <v>2379</v>
      </c>
      <c r="B407" s="183" t="s">
        <v>7040</v>
      </c>
      <c r="E407" s="122"/>
    </row>
    <row r="408" spans="1:5" x14ac:dyDescent="0.3">
      <c r="A408">
        <v>2380</v>
      </c>
      <c r="B408" s="183" t="s">
        <v>6291</v>
      </c>
      <c r="E408" s="122"/>
    </row>
    <row r="409" spans="1:5" x14ac:dyDescent="0.3">
      <c r="A409">
        <v>2382</v>
      </c>
      <c r="B409" s="183" t="s">
        <v>7033</v>
      </c>
      <c r="E409" s="122"/>
    </row>
    <row r="410" spans="1:5" x14ac:dyDescent="0.3">
      <c r="A410">
        <v>2383</v>
      </c>
      <c r="B410" s="183" t="s">
        <v>7033</v>
      </c>
      <c r="E410" s="122"/>
    </row>
    <row r="411" spans="1:5" x14ac:dyDescent="0.3">
      <c r="A411">
        <v>2384</v>
      </c>
      <c r="B411" s="183" t="s">
        <v>6291</v>
      </c>
      <c r="E411" s="122"/>
    </row>
    <row r="412" spans="1:5" x14ac:dyDescent="0.3">
      <c r="A412">
        <v>2385</v>
      </c>
      <c r="B412" s="183" t="s">
        <v>7033</v>
      </c>
      <c r="E412" s="122"/>
    </row>
    <row r="413" spans="1:5" x14ac:dyDescent="0.3">
      <c r="A413">
        <v>2387</v>
      </c>
      <c r="B413" s="183" t="s">
        <v>7035</v>
      </c>
      <c r="E413" s="122"/>
    </row>
    <row r="414" spans="1:5" x14ac:dyDescent="0.3">
      <c r="A414">
        <v>2388</v>
      </c>
      <c r="B414" s="183" t="s">
        <v>7036</v>
      </c>
      <c r="E414" s="122"/>
    </row>
    <row r="415" spans="1:5" x14ac:dyDescent="0.3">
      <c r="A415">
        <v>2390</v>
      </c>
      <c r="B415" s="183" t="s">
        <v>7037</v>
      </c>
      <c r="E415" s="122"/>
    </row>
    <row r="416" spans="1:5" x14ac:dyDescent="0.3">
      <c r="A416">
        <v>2392</v>
      </c>
      <c r="B416" s="183" t="s">
        <v>7032</v>
      </c>
      <c r="E416" s="122"/>
    </row>
    <row r="417" spans="1:5" x14ac:dyDescent="0.3">
      <c r="A417">
        <v>2393</v>
      </c>
      <c r="B417" s="183" t="s">
        <v>7032</v>
      </c>
      <c r="E417" s="122"/>
    </row>
    <row r="418" spans="1:5" x14ac:dyDescent="0.3">
      <c r="A418">
        <v>2395</v>
      </c>
      <c r="B418" s="183" t="s">
        <v>7040</v>
      </c>
      <c r="E418" s="122"/>
    </row>
    <row r="419" spans="1:5" x14ac:dyDescent="0.3">
      <c r="A419">
        <v>2397</v>
      </c>
      <c r="B419" s="183" t="s">
        <v>7032</v>
      </c>
      <c r="E419" s="122"/>
    </row>
    <row r="420" spans="1:5" x14ac:dyDescent="0.3">
      <c r="A420">
        <v>2399</v>
      </c>
      <c r="B420" s="183" t="s">
        <v>7034</v>
      </c>
      <c r="E420" s="122"/>
    </row>
    <row r="421" spans="1:5" x14ac:dyDescent="0.3">
      <c r="A421">
        <v>2401</v>
      </c>
      <c r="B421" s="183" t="s">
        <v>7035</v>
      </c>
      <c r="E421" s="122"/>
    </row>
    <row r="422" spans="1:5" x14ac:dyDescent="0.3">
      <c r="A422">
        <v>2402</v>
      </c>
      <c r="B422" s="183" t="s">
        <v>7035</v>
      </c>
      <c r="E422" s="122"/>
    </row>
    <row r="423" spans="1:5" x14ac:dyDescent="0.3">
      <c r="A423">
        <v>2404</v>
      </c>
      <c r="B423" s="183" t="s">
        <v>7033</v>
      </c>
      <c r="E423" s="122"/>
    </row>
    <row r="424" spans="1:5" x14ac:dyDescent="0.3">
      <c r="A424">
        <v>2405</v>
      </c>
      <c r="B424" s="183" t="s">
        <v>7036</v>
      </c>
      <c r="E424" s="122"/>
    </row>
    <row r="425" spans="1:5" x14ac:dyDescent="0.3">
      <c r="A425">
        <v>2406</v>
      </c>
      <c r="B425" s="183" t="s">
        <v>7037</v>
      </c>
      <c r="E425" s="122"/>
    </row>
    <row r="426" spans="1:5" x14ac:dyDescent="0.3">
      <c r="A426">
        <v>2408</v>
      </c>
      <c r="B426" s="183" t="s">
        <v>7035</v>
      </c>
      <c r="E426" s="122"/>
    </row>
    <row r="427" spans="1:5" x14ac:dyDescent="0.3">
      <c r="A427">
        <v>2409</v>
      </c>
      <c r="B427" s="183" t="s">
        <v>7034</v>
      </c>
      <c r="E427" s="122"/>
    </row>
    <row r="428" spans="1:5" x14ac:dyDescent="0.3">
      <c r="A428">
        <v>2412</v>
      </c>
      <c r="B428" s="183" t="s">
        <v>7039</v>
      </c>
      <c r="E428" s="122"/>
    </row>
    <row r="429" spans="1:5" x14ac:dyDescent="0.3">
      <c r="A429">
        <v>2413</v>
      </c>
      <c r="B429" s="183" t="s">
        <v>7037</v>
      </c>
      <c r="E429" s="122"/>
    </row>
    <row r="430" spans="1:5" x14ac:dyDescent="0.3">
      <c r="A430">
        <v>2414</v>
      </c>
      <c r="B430" s="183" t="s">
        <v>7035</v>
      </c>
      <c r="E430" s="122"/>
    </row>
    <row r="431" spans="1:5" x14ac:dyDescent="0.3">
      <c r="A431">
        <v>2415</v>
      </c>
      <c r="B431" s="183" t="s">
        <v>7036</v>
      </c>
      <c r="E431" s="122"/>
    </row>
    <row r="432" spans="1:5" x14ac:dyDescent="0.3">
      <c r="A432">
        <v>2417</v>
      </c>
      <c r="B432" s="183" t="s">
        <v>7036</v>
      </c>
      <c r="E432" s="122"/>
    </row>
    <row r="433" spans="1:5" x14ac:dyDescent="0.3">
      <c r="A433">
        <v>2419</v>
      </c>
      <c r="B433" s="183" t="s">
        <v>7034</v>
      </c>
      <c r="E433" s="122"/>
    </row>
    <row r="434" spans="1:5" x14ac:dyDescent="0.3">
      <c r="A434">
        <v>2420</v>
      </c>
      <c r="B434" s="183" t="s">
        <v>7035</v>
      </c>
      <c r="E434" s="122"/>
    </row>
    <row r="435" spans="1:5" x14ac:dyDescent="0.3">
      <c r="A435">
        <v>2421</v>
      </c>
      <c r="B435" s="183" t="s">
        <v>7032</v>
      </c>
      <c r="E435" s="122"/>
    </row>
    <row r="436" spans="1:5" x14ac:dyDescent="0.3">
      <c r="A436">
        <v>2423</v>
      </c>
      <c r="B436" s="183" t="s">
        <v>7035</v>
      </c>
      <c r="E436" s="122"/>
    </row>
    <row r="437" spans="1:5" x14ac:dyDescent="0.3">
      <c r="A437">
        <v>2424</v>
      </c>
      <c r="B437" s="183" t="s">
        <v>7038</v>
      </c>
      <c r="E437" s="122"/>
    </row>
    <row r="438" spans="1:5" x14ac:dyDescent="0.3">
      <c r="A438">
        <v>2425</v>
      </c>
      <c r="B438" s="183" t="s">
        <v>7034</v>
      </c>
      <c r="E438" s="122"/>
    </row>
    <row r="439" spans="1:5" x14ac:dyDescent="0.3">
      <c r="A439">
        <v>2426</v>
      </c>
      <c r="B439" s="183" t="s">
        <v>7034</v>
      </c>
      <c r="E439" s="122"/>
    </row>
    <row r="440" spans="1:5" x14ac:dyDescent="0.3">
      <c r="A440">
        <v>2427</v>
      </c>
      <c r="B440" s="183" t="s">
        <v>7036</v>
      </c>
      <c r="E440" s="122"/>
    </row>
    <row r="441" spans="1:5" x14ac:dyDescent="0.3">
      <c r="A441">
        <v>2428</v>
      </c>
      <c r="B441" s="183" t="s">
        <v>7032</v>
      </c>
      <c r="E441" s="122"/>
    </row>
    <row r="442" spans="1:5" x14ac:dyDescent="0.3">
      <c r="A442">
        <v>2429</v>
      </c>
      <c r="B442" s="183" t="s">
        <v>7038</v>
      </c>
      <c r="E442" s="122"/>
    </row>
    <row r="443" spans="1:5" x14ac:dyDescent="0.3">
      <c r="A443">
        <v>2430</v>
      </c>
      <c r="B443" s="183" t="s">
        <v>7035</v>
      </c>
      <c r="E443" s="122"/>
    </row>
    <row r="444" spans="1:5" x14ac:dyDescent="0.3">
      <c r="A444">
        <v>2431</v>
      </c>
      <c r="B444" s="183" t="s">
        <v>7034</v>
      </c>
      <c r="E444" s="122"/>
    </row>
    <row r="445" spans="1:5" x14ac:dyDescent="0.3">
      <c r="A445">
        <v>2432</v>
      </c>
      <c r="B445" s="183" t="s">
        <v>7034</v>
      </c>
      <c r="E445" s="122"/>
    </row>
    <row r="446" spans="1:5" x14ac:dyDescent="0.3">
      <c r="A446">
        <v>2433</v>
      </c>
      <c r="B446" s="183" t="s">
        <v>7035</v>
      </c>
      <c r="E446" s="122"/>
    </row>
    <row r="447" spans="1:5" x14ac:dyDescent="0.3">
      <c r="A447">
        <v>2434</v>
      </c>
      <c r="B447" s="183" t="s">
        <v>7038</v>
      </c>
      <c r="E447" s="122"/>
    </row>
    <row r="448" spans="1:5" x14ac:dyDescent="0.3">
      <c r="A448">
        <v>2436</v>
      </c>
      <c r="B448" s="183" t="s">
        <v>7035</v>
      </c>
      <c r="E448" s="122"/>
    </row>
    <row r="449" spans="1:5" x14ac:dyDescent="0.3">
      <c r="A449">
        <v>2438</v>
      </c>
      <c r="B449" s="183" t="s">
        <v>7037</v>
      </c>
      <c r="E449" s="122"/>
    </row>
    <row r="450" spans="1:5" x14ac:dyDescent="0.3">
      <c r="A450">
        <v>2439</v>
      </c>
      <c r="B450" s="183" t="s">
        <v>7033</v>
      </c>
      <c r="E450" s="122"/>
    </row>
    <row r="451" spans="1:5" x14ac:dyDescent="0.3">
      <c r="A451">
        <v>2440</v>
      </c>
      <c r="B451" s="183" t="s">
        <v>7036</v>
      </c>
      <c r="E451" s="122"/>
    </row>
    <row r="452" spans="1:5" x14ac:dyDescent="0.3">
      <c r="A452">
        <v>2441</v>
      </c>
      <c r="B452" s="183" t="s">
        <v>7033</v>
      </c>
      <c r="E452" s="122"/>
    </row>
    <row r="453" spans="1:5" x14ac:dyDescent="0.3">
      <c r="A453">
        <v>2442</v>
      </c>
      <c r="B453" s="183" t="s">
        <v>7036</v>
      </c>
      <c r="E453" s="122"/>
    </row>
    <row r="454" spans="1:5" x14ac:dyDescent="0.3">
      <c r="A454">
        <v>2443</v>
      </c>
      <c r="B454" s="183" t="s">
        <v>6291</v>
      </c>
      <c r="E454" s="122"/>
    </row>
    <row r="455" spans="1:5" x14ac:dyDescent="0.3">
      <c r="A455">
        <v>2444</v>
      </c>
      <c r="B455" s="183" t="s">
        <v>7038</v>
      </c>
      <c r="E455" s="122"/>
    </row>
    <row r="456" spans="1:5" x14ac:dyDescent="0.3">
      <c r="A456">
        <v>2449</v>
      </c>
      <c r="B456" s="183" t="s">
        <v>7033</v>
      </c>
      <c r="E456" s="122"/>
    </row>
    <row r="457" spans="1:5" x14ac:dyDescent="0.3">
      <c r="A457">
        <v>2450</v>
      </c>
      <c r="B457" s="183" t="s">
        <v>7032</v>
      </c>
      <c r="E457" s="122"/>
    </row>
    <row r="458" spans="1:5" x14ac:dyDescent="0.3">
      <c r="A458">
        <v>2451</v>
      </c>
      <c r="B458" s="183" t="s">
        <v>7033</v>
      </c>
      <c r="E458" s="122"/>
    </row>
    <row r="459" spans="1:5" x14ac:dyDescent="0.3">
      <c r="A459">
        <v>2453</v>
      </c>
      <c r="B459" s="183" t="s">
        <v>7035</v>
      </c>
      <c r="E459" s="122"/>
    </row>
    <row r="460" spans="1:5" x14ac:dyDescent="0.3">
      <c r="A460">
        <v>2454</v>
      </c>
      <c r="B460" s="183" t="s">
        <v>7040</v>
      </c>
      <c r="E460" s="122"/>
    </row>
    <row r="461" spans="1:5" x14ac:dyDescent="0.3">
      <c r="A461">
        <v>2455</v>
      </c>
      <c r="B461" s="183" t="s">
        <v>7035</v>
      </c>
      <c r="E461" s="122"/>
    </row>
    <row r="462" spans="1:5" x14ac:dyDescent="0.3">
      <c r="A462">
        <v>2457</v>
      </c>
      <c r="B462" s="183" t="s">
        <v>7035</v>
      </c>
      <c r="E462" s="122"/>
    </row>
    <row r="463" spans="1:5" x14ac:dyDescent="0.3">
      <c r="A463">
        <v>2458</v>
      </c>
      <c r="B463" s="183" t="s">
        <v>7033</v>
      </c>
      <c r="E463" s="122"/>
    </row>
    <row r="464" spans="1:5" x14ac:dyDescent="0.3">
      <c r="A464">
        <v>2459</v>
      </c>
      <c r="B464" s="183" t="s">
        <v>7032</v>
      </c>
      <c r="E464" s="122"/>
    </row>
    <row r="465" spans="1:5" x14ac:dyDescent="0.3">
      <c r="A465">
        <v>2460</v>
      </c>
      <c r="B465" s="183" t="s">
        <v>7037</v>
      </c>
      <c r="E465" s="122"/>
    </row>
    <row r="466" spans="1:5" x14ac:dyDescent="0.3">
      <c r="A466">
        <v>2461</v>
      </c>
      <c r="B466" s="183" t="s">
        <v>7034</v>
      </c>
      <c r="E466" s="122"/>
    </row>
    <row r="467" spans="1:5" x14ac:dyDescent="0.3">
      <c r="A467">
        <v>2462</v>
      </c>
      <c r="B467" s="183" t="s">
        <v>7034</v>
      </c>
      <c r="E467" s="122"/>
    </row>
    <row r="468" spans="1:5" x14ac:dyDescent="0.3">
      <c r="A468">
        <v>2464</v>
      </c>
      <c r="B468" s="183" t="s">
        <v>7034</v>
      </c>
      <c r="E468" s="122"/>
    </row>
    <row r="469" spans="1:5" x14ac:dyDescent="0.3">
      <c r="A469">
        <v>2465</v>
      </c>
      <c r="B469" s="183" t="s">
        <v>7037</v>
      </c>
      <c r="E469" s="122"/>
    </row>
    <row r="470" spans="1:5" x14ac:dyDescent="0.3">
      <c r="A470">
        <v>2466</v>
      </c>
      <c r="B470" s="183" t="s">
        <v>7038</v>
      </c>
      <c r="E470" s="122"/>
    </row>
    <row r="471" spans="1:5" x14ac:dyDescent="0.3">
      <c r="A471">
        <v>2467</v>
      </c>
      <c r="B471" s="183" t="s">
        <v>7035</v>
      </c>
      <c r="E471" s="122"/>
    </row>
    <row r="472" spans="1:5" x14ac:dyDescent="0.3">
      <c r="A472">
        <v>2468</v>
      </c>
      <c r="B472" s="183" t="s">
        <v>7036</v>
      </c>
      <c r="E472" s="122"/>
    </row>
    <row r="473" spans="1:5" x14ac:dyDescent="0.3">
      <c r="A473">
        <v>2471</v>
      </c>
      <c r="B473" s="183" t="s">
        <v>7034</v>
      </c>
      <c r="E473" s="122"/>
    </row>
    <row r="474" spans="1:5" x14ac:dyDescent="0.3">
      <c r="A474">
        <v>2472</v>
      </c>
      <c r="B474" s="183" t="s">
        <v>7032</v>
      </c>
      <c r="E474" s="122"/>
    </row>
    <row r="475" spans="1:5" x14ac:dyDescent="0.3">
      <c r="A475">
        <v>2474</v>
      </c>
      <c r="B475" s="183" t="s">
        <v>7033</v>
      </c>
      <c r="E475" s="122"/>
    </row>
    <row r="476" spans="1:5" x14ac:dyDescent="0.3">
      <c r="A476">
        <v>2476</v>
      </c>
      <c r="B476" s="183" t="s">
        <v>7032</v>
      </c>
      <c r="E476" s="122"/>
    </row>
    <row r="477" spans="1:5" x14ac:dyDescent="0.3">
      <c r="A477">
        <v>2477</v>
      </c>
      <c r="B477" s="183" t="s">
        <v>7034</v>
      </c>
      <c r="E477" s="122"/>
    </row>
    <row r="478" spans="1:5" x14ac:dyDescent="0.3">
      <c r="A478">
        <v>2478</v>
      </c>
      <c r="B478" s="183" t="s">
        <v>7032</v>
      </c>
      <c r="E478" s="122"/>
    </row>
    <row r="479" spans="1:5" x14ac:dyDescent="0.3">
      <c r="A479">
        <v>2480</v>
      </c>
      <c r="B479" s="183" t="s">
        <v>7032</v>
      </c>
      <c r="E479" s="122"/>
    </row>
    <row r="480" spans="1:5" x14ac:dyDescent="0.3">
      <c r="A480">
        <v>2481</v>
      </c>
      <c r="B480" s="183" t="s">
        <v>7035</v>
      </c>
      <c r="E480" s="122"/>
    </row>
    <row r="481" spans="1:5" x14ac:dyDescent="0.3">
      <c r="A481">
        <v>2482</v>
      </c>
      <c r="B481" s="183" t="s">
        <v>7036</v>
      </c>
      <c r="E481" s="122"/>
    </row>
    <row r="482" spans="1:5" x14ac:dyDescent="0.3">
      <c r="A482">
        <v>2483</v>
      </c>
      <c r="B482" s="183" t="s">
        <v>7036</v>
      </c>
      <c r="E482" s="122"/>
    </row>
    <row r="483" spans="1:5" x14ac:dyDescent="0.3">
      <c r="A483">
        <v>2484</v>
      </c>
      <c r="B483" s="183" t="s">
        <v>7035</v>
      </c>
      <c r="E483" s="122"/>
    </row>
    <row r="484" spans="1:5" x14ac:dyDescent="0.3">
      <c r="A484">
        <v>2485</v>
      </c>
      <c r="B484" s="183" t="s">
        <v>7036</v>
      </c>
      <c r="E484" s="122"/>
    </row>
    <row r="485" spans="1:5" x14ac:dyDescent="0.3">
      <c r="A485">
        <v>2486</v>
      </c>
      <c r="B485" s="183" t="s">
        <v>7034</v>
      </c>
      <c r="E485" s="122"/>
    </row>
    <row r="486" spans="1:5" x14ac:dyDescent="0.3">
      <c r="A486">
        <v>2488</v>
      </c>
      <c r="B486" s="183" t="s">
        <v>7035</v>
      </c>
      <c r="E486" s="122"/>
    </row>
    <row r="487" spans="1:5" x14ac:dyDescent="0.3">
      <c r="A487">
        <v>2489</v>
      </c>
      <c r="B487" s="183" t="s">
        <v>7035</v>
      </c>
      <c r="E487" s="122"/>
    </row>
    <row r="488" spans="1:5" x14ac:dyDescent="0.3">
      <c r="A488">
        <v>2491</v>
      </c>
      <c r="B488" s="183" t="s">
        <v>7038</v>
      </c>
      <c r="E488" s="122"/>
    </row>
    <row r="489" spans="1:5" x14ac:dyDescent="0.3">
      <c r="A489">
        <v>2492</v>
      </c>
      <c r="B489" s="183" t="s">
        <v>7033</v>
      </c>
      <c r="E489" s="122"/>
    </row>
    <row r="490" spans="1:5" x14ac:dyDescent="0.3">
      <c r="A490">
        <v>2493</v>
      </c>
      <c r="B490" s="183" t="s">
        <v>7035</v>
      </c>
      <c r="E490" s="122"/>
    </row>
    <row r="491" spans="1:5" x14ac:dyDescent="0.3">
      <c r="A491">
        <v>2495</v>
      </c>
      <c r="B491" s="183" t="s">
        <v>7035</v>
      </c>
      <c r="E491" s="122"/>
    </row>
    <row r="492" spans="1:5" x14ac:dyDescent="0.3">
      <c r="A492">
        <v>2496</v>
      </c>
      <c r="B492" s="183" t="s">
        <v>7034</v>
      </c>
      <c r="E492" s="122"/>
    </row>
    <row r="493" spans="1:5" x14ac:dyDescent="0.3">
      <c r="A493">
        <v>2497</v>
      </c>
      <c r="B493" s="183" t="s">
        <v>7034</v>
      </c>
      <c r="E493" s="122"/>
    </row>
    <row r="494" spans="1:5" x14ac:dyDescent="0.3">
      <c r="A494">
        <v>2498</v>
      </c>
      <c r="B494" s="183" t="s">
        <v>7038</v>
      </c>
      <c r="E494" s="122"/>
    </row>
    <row r="495" spans="1:5" x14ac:dyDescent="0.3">
      <c r="A495">
        <v>2501</v>
      </c>
      <c r="B495" s="183" t="s">
        <v>7032</v>
      </c>
      <c r="E495" s="122"/>
    </row>
    <row r="496" spans="1:5" x14ac:dyDescent="0.3">
      <c r="A496">
        <v>2504</v>
      </c>
      <c r="B496" s="183" t="s">
        <v>7035</v>
      </c>
      <c r="E496" s="122"/>
    </row>
    <row r="497" spans="1:5" x14ac:dyDescent="0.3">
      <c r="A497">
        <v>2505</v>
      </c>
      <c r="B497" s="183" t="s">
        <v>7036</v>
      </c>
      <c r="E497" s="122"/>
    </row>
    <row r="498" spans="1:5" x14ac:dyDescent="0.3">
      <c r="A498">
        <v>2506</v>
      </c>
      <c r="B498" s="183" t="s">
        <v>7037</v>
      </c>
      <c r="E498" s="122"/>
    </row>
    <row r="499" spans="1:5" x14ac:dyDescent="0.3">
      <c r="A499">
        <v>2509</v>
      </c>
      <c r="B499" s="183" t="s">
        <v>7034</v>
      </c>
      <c r="E499" s="122"/>
    </row>
    <row r="500" spans="1:5" x14ac:dyDescent="0.3">
      <c r="A500">
        <v>2511</v>
      </c>
      <c r="B500" s="183" t="s">
        <v>7035</v>
      </c>
      <c r="E500" s="122"/>
    </row>
    <row r="501" spans="1:5" x14ac:dyDescent="0.3">
      <c r="A501">
        <v>2514</v>
      </c>
      <c r="B501" s="183" t="s">
        <v>7035</v>
      </c>
      <c r="E501" s="122"/>
    </row>
    <row r="502" spans="1:5" x14ac:dyDescent="0.3">
      <c r="A502">
        <v>2515</v>
      </c>
      <c r="B502" s="183" t="s">
        <v>7036</v>
      </c>
      <c r="E502" s="122"/>
    </row>
    <row r="503" spans="1:5" x14ac:dyDescent="0.3">
      <c r="A503">
        <v>2516</v>
      </c>
      <c r="B503" s="183" t="s">
        <v>7037</v>
      </c>
      <c r="E503" s="122"/>
    </row>
    <row r="504" spans="1:5" x14ac:dyDescent="0.3">
      <c r="A504">
        <v>2520</v>
      </c>
      <c r="B504" s="183" t="s">
        <v>7032</v>
      </c>
      <c r="E504" s="122"/>
    </row>
    <row r="505" spans="1:5" x14ac:dyDescent="0.3">
      <c r="A505">
        <v>2524</v>
      </c>
      <c r="B505" s="183" t="s">
        <v>7036</v>
      </c>
      <c r="E505" s="122"/>
    </row>
    <row r="506" spans="1:5" x14ac:dyDescent="0.3">
      <c r="A506">
        <v>2527</v>
      </c>
      <c r="B506" s="183" t="s">
        <v>7036</v>
      </c>
      <c r="E506" s="122"/>
    </row>
    <row r="507" spans="1:5" x14ac:dyDescent="0.3">
      <c r="A507">
        <v>2528</v>
      </c>
      <c r="B507" s="183" t="s">
        <v>7037</v>
      </c>
      <c r="E507" s="122"/>
    </row>
    <row r="508" spans="1:5" x14ac:dyDescent="0.3">
      <c r="A508">
        <v>2530</v>
      </c>
      <c r="B508" s="183" t="s">
        <v>7036</v>
      </c>
      <c r="E508" s="122"/>
    </row>
    <row r="509" spans="1:5" x14ac:dyDescent="0.3">
      <c r="A509">
        <v>2534</v>
      </c>
      <c r="B509" s="183" t="s">
        <v>7034</v>
      </c>
      <c r="E509" s="122"/>
    </row>
    <row r="510" spans="1:5" x14ac:dyDescent="0.3">
      <c r="A510">
        <v>2535</v>
      </c>
      <c r="B510" s="183" t="s">
        <v>7035</v>
      </c>
      <c r="E510" s="122"/>
    </row>
    <row r="511" spans="1:5" x14ac:dyDescent="0.3">
      <c r="A511">
        <v>2536</v>
      </c>
      <c r="B511" s="183" t="s">
        <v>7034</v>
      </c>
      <c r="E511" s="122"/>
    </row>
    <row r="512" spans="1:5" x14ac:dyDescent="0.3">
      <c r="A512">
        <v>2537</v>
      </c>
      <c r="B512" s="183" t="s">
        <v>7036</v>
      </c>
      <c r="E512" s="122"/>
    </row>
    <row r="513" spans="1:5" x14ac:dyDescent="0.3">
      <c r="A513">
        <v>2538</v>
      </c>
      <c r="B513" s="183" t="s">
        <v>7037</v>
      </c>
      <c r="E513" s="122"/>
    </row>
    <row r="514" spans="1:5" x14ac:dyDescent="0.3">
      <c r="A514">
        <v>2539</v>
      </c>
      <c r="B514" s="183" t="s">
        <v>7034</v>
      </c>
      <c r="E514" s="122"/>
    </row>
    <row r="515" spans="1:5" x14ac:dyDescent="0.3">
      <c r="A515">
        <v>2540</v>
      </c>
      <c r="B515" s="183" t="s">
        <v>7037</v>
      </c>
      <c r="E515" s="122"/>
    </row>
    <row r="516" spans="1:5" x14ac:dyDescent="0.3">
      <c r="A516">
        <v>2542</v>
      </c>
      <c r="B516" s="183" t="s">
        <v>7037</v>
      </c>
      <c r="E516" s="122"/>
    </row>
    <row r="517" spans="1:5" x14ac:dyDescent="0.3">
      <c r="A517">
        <v>2543</v>
      </c>
      <c r="B517" s="183" t="s">
        <v>7035</v>
      </c>
      <c r="E517" s="122"/>
    </row>
    <row r="518" spans="1:5" x14ac:dyDescent="0.3">
      <c r="A518">
        <v>2545</v>
      </c>
      <c r="B518" s="183" t="s">
        <v>7037</v>
      </c>
      <c r="E518" s="122"/>
    </row>
    <row r="519" spans="1:5" x14ac:dyDescent="0.3">
      <c r="A519">
        <v>2546</v>
      </c>
      <c r="B519" s="183" t="s">
        <v>7032</v>
      </c>
      <c r="E519" s="122"/>
    </row>
    <row r="520" spans="1:5" x14ac:dyDescent="0.3">
      <c r="A520">
        <v>2547</v>
      </c>
      <c r="B520" s="183" t="s">
        <v>7038</v>
      </c>
      <c r="E520" s="122"/>
    </row>
    <row r="521" spans="1:5" x14ac:dyDescent="0.3">
      <c r="A521">
        <v>2548</v>
      </c>
      <c r="B521" s="183" t="s">
        <v>7032</v>
      </c>
      <c r="E521" s="122"/>
    </row>
    <row r="522" spans="1:5" x14ac:dyDescent="0.3">
      <c r="A522">
        <v>2557</v>
      </c>
      <c r="B522" s="183" t="s">
        <v>7621</v>
      </c>
      <c r="E522" s="122"/>
    </row>
    <row r="523" spans="1:5" x14ac:dyDescent="0.3">
      <c r="A523">
        <v>2568</v>
      </c>
      <c r="B523" s="183" t="s">
        <v>7621</v>
      </c>
      <c r="E523" s="122"/>
    </row>
    <row r="524" spans="1:5" x14ac:dyDescent="0.3">
      <c r="A524">
        <v>2579</v>
      </c>
      <c r="B524" s="183" t="s">
        <v>7621</v>
      </c>
      <c r="E524" s="122"/>
    </row>
    <row r="525" spans="1:5" x14ac:dyDescent="0.3">
      <c r="A525">
        <v>2596</v>
      </c>
      <c r="B525" s="183" t="s">
        <v>7034</v>
      </c>
      <c r="E525" s="122"/>
    </row>
    <row r="526" spans="1:5" x14ac:dyDescent="0.3">
      <c r="A526">
        <v>2597</v>
      </c>
      <c r="B526" s="183" t="s">
        <v>7032</v>
      </c>
      <c r="E526" s="122"/>
    </row>
    <row r="527" spans="1:5" x14ac:dyDescent="0.3">
      <c r="A527">
        <v>2599</v>
      </c>
      <c r="B527" s="183" t="s">
        <v>7034</v>
      </c>
      <c r="E527" s="122"/>
    </row>
    <row r="528" spans="1:5" x14ac:dyDescent="0.3">
      <c r="A528">
        <v>2601</v>
      </c>
      <c r="B528" s="183" t="s">
        <v>7038</v>
      </c>
      <c r="E528" s="122"/>
    </row>
    <row r="529" spans="1:5" x14ac:dyDescent="0.3">
      <c r="A529">
        <v>2603</v>
      </c>
      <c r="B529" s="183" t="s">
        <v>7033</v>
      </c>
      <c r="E529" s="122"/>
    </row>
    <row r="530" spans="1:5" x14ac:dyDescent="0.3">
      <c r="A530">
        <v>2605</v>
      </c>
      <c r="B530" s="183" t="s">
        <v>7035</v>
      </c>
      <c r="E530" s="122"/>
    </row>
    <row r="531" spans="1:5" x14ac:dyDescent="0.3">
      <c r="A531">
        <v>2606</v>
      </c>
      <c r="B531" s="183" t="s">
        <v>7035</v>
      </c>
      <c r="E531" s="122"/>
    </row>
    <row r="532" spans="1:5" x14ac:dyDescent="0.3">
      <c r="A532">
        <v>2607</v>
      </c>
      <c r="B532" s="183" t="s">
        <v>7032</v>
      </c>
      <c r="E532" s="122"/>
    </row>
    <row r="533" spans="1:5" x14ac:dyDescent="0.3">
      <c r="A533">
        <v>2608</v>
      </c>
      <c r="B533" s="183" t="s">
        <v>7032</v>
      </c>
      <c r="E533" s="122"/>
    </row>
    <row r="534" spans="1:5" x14ac:dyDescent="0.3">
      <c r="A534">
        <v>2609</v>
      </c>
      <c r="B534" s="183" t="s">
        <v>7032</v>
      </c>
      <c r="E534" s="122"/>
    </row>
    <row r="535" spans="1:5" x14ac:dyDescent="0.3">
      <c r="A535">
        <v>2610</v>
      </c>
      <c r="B535" s="183" t="s">
        <v>7032</v>
      </c>
      <c r="E535" s="122"/>
    </row>
    <row r="536" spans="1:5" x14ac:dyDescent="0.3">
      <c r="A536">
        <v>2611</v>
      </c>
      <c r="B536" s="183" t="s">
        <v>7037</v>
      </c>
      <c r="E536" s="122"/>
    </row>
    <row r="537" spans="1:5" x14ac:dyDescent="0.3">
      <c r="A537">
        <v>2612</v>
      </c>
      <c r="B537" s="183" t="s">
        <v>7035</v>
      </c>
      <c r="E537" s="122"/>
    </row>
    <row r="538" spans="1:5" x14ac:dyDescent="0.3">
      <c r="A538">
        <v>2613</v>
      </c>
      <c r="B538" s="183" t="s">
        <v>7036</v>
      </c>
      <c r="E538" s="122"/>
    </row>
    <row r="539" spans="1:5" x14ac:dyDescent="0.3">
      <c r="A539">
        <v>2614</v>
      </c>
      <c r="B539" s="183" t="s">
        <v>7036</v>
      </c>
      <c r="E539" s="122"/>
    </row>
    <row r="540" spans="1:5" x14ac:dyDescent="0.3">
      <c r="A540">
        <v>2615</v>
      </c>
      <c r="B540" s="183" t="s">
        <v>7032</v>
      </c>
      <c r="E540" s="122"/>
    </row>
    <row r="541" spans="1:5" x14ac:dyDescent="0.3">
      <c r="A541">
        <v>2616</v>
      </c>
      <c r="B541" s="183" t="s">
        <v>7034</v>
      </c>
      <c r="E541" s="122"/>
    </row>
    <row r="542" spans="1:5" x14ac:dyDescent="0.3">
      <c r="A542">
        <v>2617</v>
      </c>
      <c r="B542" s="183" t="s">
        <v>7035</v>
      </c>
      <c r="E542" s="122"/>
    </row>
    <row r="543" spans="1:5" x14ac:dyDescent="0.3">
      <c r="A543">
        <v>2618</v>
      </c>
      <c r="B543" s="183" t="s">
        <v>7032</v>
      </c>
      <c r="E543" s="122"/>
    </row>
    <row r="544" spans="1:5" x14ac:dyDescent="0.3">
      <c r="A544">
        <v>2619</v>
      </c>
      <c r="B544" s="183" t="s">
        <v>7621</v>
      </c>
      <c r="E544" s="122"/>
    </row>
    <row r="545" spans="1:5" x14ac:dyDescent="0.3">
      <c r="A545">
        <v>2621</v>
      </c>
      <c r="B545" s="183" t="s">
        <v>7034</v>
      </c>
      <c r="E545" s="122"/>
    </row>
    <row r="546" spans="1:5" x14ac:dyDescent="0.3">
      <c r="A546">
        <v>2630</v>
      </c>
      <c r="B546" s="183" t="s">
        <v>7034</v>
      </c>
      <c r="E546" s="122"/>
    </row>
    <row r="547" spans="1:5" x14ac:dyDescent="0.3">
      <c r="A547">
        <v>2633</v>
      </c>
      <c r="B547" s="183" t="s">
        <v>7034</v>
      </c>
      <c r="E547" s="122"/>
    </row>
    <row r="548" spans="1:5" x14ac:dyDescent="0.3">
      <c r="A548">
        <v>2634</v>
      </c>
      <c r="B548" s="183" t="s">
        <v>7035</v>
      </c>
      <c r="E548" s="122"/>
    </row>
    <row r="549" spans="1:5" x14ac:dyDescent="0.3">
      <c r="A549">
        <v>2636</v>
      </c>
      <c r="B549" s="183" t="s">
        <v>7032</v>
      </c>
      <c r="E549" s="122"/>
    </row>
    <row r="550" spans="1:5" x14ac:dyDescent="0.3">
      <c r="A550">
        <v>2637</v>
      </c>
      <c r="B550" s="183" t="s">
        <v>7035</v>
      </c>
      <c r="E550" s="122"/>
    </row>
    <row r="551" spans="1:5" x14ac:dyDescent="0.3">
      <c r="A551">
        <v>2640</v>
      </c>
      <c r="B551" s="183" t="s">
        <v>7035</v>
      </c>
      <c r="E551" s="122"/>
    </row>
    <row r="552" spans="1:5" x14ac:dyDescent="0.3">
      <c r="A552">
        <v>2641</v>
      </c>
      <c r="B552" s="183" t="s">
        <v>7034</v>
      </c>
      <c r="E552" s="122"/>
    </row>
    <row r="553" spans="1:5" x14ac:dyDescent="0.3">
      <c r="A553">
        <v>2642</v>
      </c>
      <c r="B553" s="183" t="s">
        <v>7035</v>
      </c>
      <c r="E553" s="122"/>
    </row>
    <row r="554" spans="1:5" x14ac:dyDescent="0.3">
      <c r="A554">
        <v>2643</v>
      </c>
      <c r="B554" s="183" t="s">
        <v>7035</v>
      </c>
      <c r="E554" s="122"/>
    </row>
    <row r="555" spans="1:5" x14ac:dyDescent="0.3">
      <c r="A555">
        <v>2644</v>
      </c>
      <c r="B555" s="183" t="s">
        <v>7036</v>
      </c>
      <c r="E555" s="122"/>
    </row>
    <row r="556" spans="1:5" x14ac:dyDescent="0.3">
      <c r="A556">
        <v>2645</v>
      </c>
      <c r="B556" s="183" t="s">
        <v>7032</v>
      </c>
      <c r="E556" s="122"/>
    </row>
    <row r="557" spans="1:5" x14ac:dyDescent="0.3">
      <c r="A557">
        <v>2646</v>
      </c>
      <c r="B557" s="183" t="s">
        <v>7034</v>
      </c>
      <c r="E557" s="122"/>
    </row>
    <row r="558" spans="1:5" x14ac:dyDescent="0.3">
      <c r="A558">
        <v>2701</v>
      </c>
      <c r="B558" s="183" t="s">
        <v>7034</v>
      </c>
      <c r="E558" s="122"/>
    </row>
    <row r="559" spans="1:5" x14ac:dyDescent="0.3">
      <c r="A559">
        <v>2702</v>
      </c>
      <c r="B559" s="183" t="s">
        <v>7038</v>
      </c>
      <c r="E559" s="122"/>
    </row>
    <row r="560" spans="1:5" x14ac:dyDescent="0.3">
      <c r="A560">
        <v>2704</v>
      </c>
      <c r="B560" s="183" t="s">
        <v>7034</v>
      </c>
      <c r="E560" s="122"/>
    </row>
    <row r="561" spans="1:5" x14ac:dyDescent="0.3">
      <c r="A561">
        <v>2705</v>
      </c>
      <c r="B561" s="183" t="s">
        <v>7038</v>
      </c>
      <c r="E561" s="122"/>
    </row>
    <row r="562" spans="1:5" x14ac:dyDescent="0.3">
      <c r="A562">
        <v>2706</v>
      </c>
      <c r="B562" s="183" t="s">
        <v>7034</v>
      </c>
      <c r="E562" s="122"/>
    </row>
    <row r="563" spans="1:5" x14ac:dyDescent="0.3">
      <c r="A563">
        <v>2707</v>
      </c>
      <c r="B563" s="183" t="s">
        <v>7032</v>
      </c>
      <c r="E563" s="122"/>
    </row>
    <row r="564" spans="1:5" x14ac:dyDescent="0.3">
      <c r="A564">
        <v>2711</v>
      </c>
      <c r="B564" s="183" t="s">
        <v>7034</v>
      </c>
      <c r="E564" s="122"/>
    </row>
    <row r="565" spans="1:5" x14ac:dyDescent="0.3">
      <c r="A565">
        <v>2712</v>
      </c>
      <c r="B565" s="183" t="s">
        <v>7037</v>
      </c>
      <c r="E565" s="122"/>
    </row>
    <row r="566" spans="1:5" x14ac:dyDescent="0.3">
      <c r="A566">
        <v>2718</v>
      </c>
      <c r="B566" s="183" t="s">
        <v>7036</v>
      </c>
      <c r="E566" s="122"/>
    </row>
    <row r="567" spans="1:5" x14ac:dyDescent="0.3">
      <c r="A567">
        <v>2719</v>
      </c>
      <c r="B567" s="183" t="s">
        <v>7036</v>
      </c>
      <c r="E567" s="122"/>
    </row>
    <row r="568" spans="1:5" x14ac:dyDescent="0.3">
      <c r="A568">
        <v>2722</v>
      </c>
      <c r="B568" s="183" t="s">
        <v>7034</v>
      </c>
      <c r="E568" s="122"/>
    </row>
    <row r="569" spans="1:5" x14ac:dyDescent="0.3">
      <c r="A569">
        <v>2723</v>
      </c>
      <c r="B569" s="183" t="s">
        <v>7032</v>
      </c>
      <c r="E569" s="122"/>
    </row>
    <row r="570" spans="1:5" x14ac:dyDescent="0.3">
      <c r="A570">
        <v>2724</v>
      </c>
      <c r="B570" s="183" t="s">
        <v>7037</v>
      </c>
      <c r="E570" s="122"/>
    </row>
    <row r="571" spans="1:5" x14ac:dyDescent="0.3">
      <c r="A571">
        <v>2726</v>
      </c>
      <c r="B571" s="183" t="s">
        <v>7037</v>
      </c>
      <c r="E571" s="122"/>
    </row>
    <row r="572" spans="1:5" x14ac:dyDescent="0.3">
      <c r="A572">
        <v>2727</v>
      </c>
      <c r="B572" s="183" t="s">
        <v>7032</v>
      </c>
      <c r="E572" s="122"/>
    </row>
    <row r="573" spans="1:5" x14ac:dyDescent="0.3">
      <c r="A573">
        <v>2729</v>
      </c>
      <c r="B573" s="183" t="s">
        <v>7035</v>
      </c>
      <c r="E573" s="122"/>
    </row>
    <row r="574" spans="1:5" x14ac:dyDescent="0.3">
      <c r="A574">
        <v>2731</v>
      </c>
      <c r="B574" s="183" t="s">
        <v>7033</v>
      </c>
      <c r="E574" s="122"/>
    </row>
    <row r="575" spans="1:5" x14ac:dyDescent="0.3">
      <c r="A575">
        <v>2732</v>
      </c>
      <c r="B575" s="183" t="s">
        <v>7035</v>
      </c>
      <c r="E575" s="122"/>
    </row>
    <row r="576" spans="1:5" x14ac:dyDescent="0.3">
      <c r="A576">
        <v>2733</v>
      </c>
      <c r="B576" s="183" t="s">
        <v>7034</v>
      </c>
      <c r="E576" s="122"/>
    </row>
    <row r="577" spans="1:5" x14ac:dyDescent="0.3">
      <c r="A577">
        <v>2734</v>
      </c>
      <c r="B577" s="183" t="s">
        <v>7034</v>
      </c>
      <c r="E577" s="122"/>
    </row>
    <row r="578" spans="1:5" x14ac:dyDescent="0.3">
      <c r="A578">
        <v>2736</v>
      </c>
      <c r="B578" s="183" t="s">
        <v>7036</v>
      </c>
      <c r="E578" s="122"/>
    </row>
    <row r="579" spans="1:5" x14ac:dyDescent="0.3">
      <c r="A579">
        <v>2739</v>
      </c>
      <c r="B579" s="183" t="s">
        <v>7035</v>
      </c>
      <c r="E579" s="122"/>
    </row>
    <row r="580" spans="1:5" x14ac:dyDescent="0.3">
      <c r="A580">
        <v>2740</v>
      </c>
      <c r="B580" s="183" t="s">
        <v>7038</v>
      </c>
      <c r="E580" s="122"/>
    </row>
    <row r="581" spans="1:5" x14ac:dyDescent="0.3">
      <c r="A581">
        <v>2741</v>
      </c>
      <c r="B581" s="183" t="s">
        <v>7621</v>
      </c>
      <c r="E581" s="122"/>
    </row>
    <row r="582" spans="1:5" x14ac:dyDescent="0.3">
      <c r="A582">
        <v>2743</v>
      </c>
      <c r="B582" s="183" t="s">
        <v>7032</v>
      </c>
      <c r="E582" s="122"/>
    </row>
    <row r="583" spans="1:5" x14ac:dyDescent="0.3">
      <c r="A583">
        <v>2745</v>
      </c>
      <c r="B583" s="183" t="s">
        <v>7032</v>
      </c>
      <c r="E583" s="122"/>
    </row>
    <row r="584" spans="1:5" x14ac:dyDescent="0.3">
      <c r="A584">
        <v>2748</v>
      </c>
      <c r="B584" s="183" t="s">
        <v>7035</v>
      </c>
      <c r="E584" s="122"/>
    </row>
    <row r="585" spans="1:5" x14ac:dyDescent="0.3">
      <c r="A585">
        <v>2750</v>
      </c>
      <c r="B585" s="183" t="s">
        <v>7037</v>
      </c>
      <c r="E585" s="122"/>
    </row>
    <row r="586" spans="1:5" x14ac:dyDescent="0.3">
      <c r="A586">
        <v>2751</v>
      </c>
      <c r="B586" s="183" t="s">
        <v>7034</v>
      </c>
      <c r="E586" s="122"/>
    </row>
    <row r="587" spans="1:5" x14ac:dyDescent="0.3">
      <c r="A587">
        <v>2752</v>
      </c>
      <c r="B587" s="183" t="s">
        <v>7035</v>
      </c>
      <c r="E587" s="122"/>
    </row>
    <row r="588" spans="1:5" x14ac:dyDescent="0.3">
      <c r="A588">
        <v>2753</v>
      </c>
      <c r="B588" s="183" t="s">
        <v>7032</v>
      </c>
      <c r="E588" s="122"/>
    </row>
    <row r="589" spans="1:5" x14ac:dyDescent="0.3">
      <c r="A589">
        <v>2754</v>
      </c>
      <c r="B589" s="183" t="s">
        <v>7035</v>
      </c>
      <c r="E589" s="122"/>
    </row>
    <row r="590" spans="1:5" x14ac:dyDescent="0.3">
      <c r="A590">
        <v>2755</v>
      </c>
      <c r="B590" s="183" t="s">
        <v>7035</v>
      </c>
      <c r="E590" s="122"/>
    </row>
    <row r="591" spans="1:5" x14ac:dyDescent="0.3">
      <c r="A591">
        <v>2756</v>
      </c>
      <c r="B591" s="183" t="s">
        <v>7035</v>
      </c>
      <c r="E591" s="122"/>
    </row>
    <row r="592" spans="1:5" x14ac:dyDescent="0.3">
      <c r="A592">
        <v>2758</v>
      </c>
      <c r="B592" s="183" t="s">
        <v>7621</v>
      </c>
      <c r="E592" s="122"/>
    </row>
    <row r="593" spans="1:5" x14ac:dyDescent="0.3">
      <c r="A593">
        <v>2759</v>
      </c>
      <c r="B593" s="183" t="s">
        <v>7621</v>
      </c>
      <c r="E593" s="122"/>
    </row>
    <row r="594" spans="1:5" x14ac:dyDescent="0.3">
      <c r="A594">
        <v>2760</v>
      </c>
      <c r="B594" s="183" t="s">
        <v>7621</v>
      </c>
      <c r="E594" s="122"/>
    </row>
    <row r="595" spans="1:5" x14ac:dyDescent="0.3">
      <c r="A595">
        <v>2761</v>
      </c>
      <c r="B595" s="183" t="s">
        <v>7621</v>
      </c>
      <c r="E595" s="122"/>
    </row>
    <row r="596" spans="1:5" x14ac:dyDescent="0.3">
      <c r="A596">
        <v>2762</v>
      </c>
      <c r="B596" s="183" t="s">
        <v>7035</v>
      </c>
      <c r="E596" s="122"/>
    </row>
    <row r="597" spans="1:5" x14ac:dyDescent="0.3">
      <c r="A597">
        <v>2899</v>
      </c>
      <c r="B597" s="183" t="s">
        <v>7621</v>
      </c>
      <c r="E597" s="122"/>
    </row>
    <row r="598" spans="1:5" x14ac:dyDescent="0.3">
      <c r="A598">
        <v>2901</v>
      </c>
      <c r="B598" s="183" t="s">
        <v>7034</v>
      </c>
      <c r="E598" s="122"/>
    </row>
    <row r="599" spans="1:5" x14ac:dyDescent="0.3">
      <c r="A599">
        <v>2903</v>
      </c>
      <c r="B599" s="183" t="s">
        <v>7032</v>
      </c>
      <c r="E599" s="122"/>
    </row>
    <row r="600" spans="1:5" x14ac:dyDescent="0.3">
      <c r="A600">
        <v>2904</v>
      </c>
      <c r="B600" s="183" t="s">
        <v>7034</v>
      </c>
      <c r="E600" s="122"/>
    </row>
    <row r="601" spans="1:5" x14ac:dyDescent="0.3">
      <c r="A601">
        <v>2905</v>
      </c>
      <c r="B601" s="183" t="s">
        <v>7035</v>
      </c>
      <c r="E601" s="122"/>
    </row>
    <row r="602" spans="1:5" x14ac:dyDescent="0.3">
      <c r="A602">
        <v>2906</v>
      </c>
      <c r="B602" s="183" t="s">
        <v>7035</v>
      </c>
      <c r="E602" s="122"/>
    </row>
    <row r="603" spans="1:5" x14ac:dyDescent="0.3">
      <c r="A603">
        <v>2908</v>
      </c>
      <c r="B603" s="183" t="s">
        <v>7034</v>
      </c>
      <c r="E603" s="122"/>
    </row>
    <row r="604" spans="1:5" x14ac:dyDescent="0.3">
      <c r="A604">
        <v>2910</v>
      </c>
      <c r="B604" s="183" t="s">
        <v>7036</v>
      </c>
      <c r="E604" s="122"/>
    </row>
    <row r="605" spans="1:5" x14ac:dyDescent="0.3">
      <c r="A605">
        <v>2911</v>
      </c>
      <c r="B605" s="183" t="s">
        <v>6291</v>
      </c>
      <c r="E605" s="122"/>
    </row>
    <row r="606" spans="1:5" x14ac:dyDescent="0.3">
      <c r="A606">
        <v>2912</v>
      </c>
      <c r="B606" s="183" t="s">
        <v>7039</v>
      </c>
      <c r="E606" s="122"/>
    </row>
    <row r="607" spans="1:5" x14ac:dyDescent="0.3">
      <c r="A607">
        <v>2913</v>
      </c>
      <c r="B607" s="183" t="s">
        <v>7037</v>
      </c>
      <c r="E607" s="122"/>
    </row>
    <row r="608" spans="1:5" x14ac:dyDescent="0.3">
      <c r="A608">
        <v>2915</v>
      </c>
      <c r="B608" s="183" t="s">
        <v>7034</v>
      </c>
      <c r="E608" s="122"/>
    </row>
    <row r="609" spans="1:5" x14ac:dyDescent="0.3">
      <c r="A609">
        <v>2916</v>
      </c>
      <c r="B609" s="183" t="s">
        <v>7035</v>
      </c>
      <c r="E609" s="122"/>
    </row>
    <row r="610" spans="1:5" x14ac:dyDescent="0.3">
      <c r="A610">
        <v>2920</v>
      </c>
      <c r="B610" s="183" t="s">
        <v>7036</v>
      </c>
      <c r="E610" s="122"/>
    </row>
    <row r="611" spans="1:5" x14ac:dyDescent="0.3">
      <c r="A611">
        <v>2923</v>
      </c>
      <c r="B611" s="183" t="s">
        <v>7034</v>
      </c>
      <c r="E611" s="122"/>
    </row>
    <row r="612" spans="1:5" x14ac:dyDescent="0.3">
      <c r="A612">
        <v>2924</v>
      </c>
      <c r="B612" s="183" t="s">
        <v>7038</v>
      </c>
      <c r="E612" s="122"/>
    </row>
    <row r="613" spans="1:5" x14ac:dyDescent="0.3">
      <c r="A613">
        <v>2926</v>
      </c>
      <c r="B613" s="183" t="s">
        <v>7036</v>
      </c>
      <c r="E613" s="122"/>
    </row>
    <row r="614" spans="1:5" x14ac:dyDescent="0.3">
      <c r="A614">
        <v>2929</v>
      </c>
      <c r="B614" s="183" t="s">
        <v>7037</v>
      </c>
      <c r="E614" s="122"/>
    </row>
    <row r="615" spans="1:5" x14ac:dyDescent="0.3">
      <c r="A615">
        <v>2937</v>
      </c>
      <c r="B615" s="183" t="s">
        <v>7034</v>
      </c>
      <c r="E615" s="122"/>
    </row>
    <row r="616" spans="1:5" x14ac:dyDescent="0.3">
      <c r="A616">
        <v>2938</v>
      </c>
      <c r="B616" s="183" t="s">
        <v>7034</v>
      </c>
      <c r="E616" s="122"/>
    </row>
    <row r="617" spans="1:5" x14ac:dyDescent="0.3">
      <c r="A617">
        <v>2939</v>
      </c>
      <c r="B617" s="183" t="s">
        <v>7037</v>
      </c>
      <c r="E617" s="122"/>
    </row>
    <row r="618" spans="1:5" x14ac:dyDescent="0.3">
      <c r="A618">
        <v>2940</v>
      </c>
      <c r="B618" s="183" t="s">
        <v>7036</v>
      </c>
      <c r="E618" s="122"/>
    </row>
    <row r="619" spans="1:5" x14ac:dyDescent="0.3">
      <c r="A619">
        <v>2941</v>
      </c>
      <c r="B619" s="183" t="s">
        <v>7036</v>
      </c>
      <c r="E619" s="122"/>
    </row>
    <row r="620" spans="1:5" x14ac:dyDescent="0.3">
      <c r="A620">
        <v>2942</v>
      </c>
      <c r="B620" s="183" t="s">
        <v>7034</v>
      </c>
      <c r="E620" s="122"/>
    </row>
    <row r="621" spans="1:5" x14ac:dyDescent="0.3">
      <c r="A621">
        <v>2945</v>
      </c>
      <c r="B621" s="183" t="s">
        <v>7034</v>
      </c>
      <c r="E621" s="122"/>
    </row>
    <row r="622" spans="1:5" x14ac:dyDescent="0.3">
      <c r="A622">
        <v>2947</v>
      </c>
      <c r="B622" s="183" t="s">
        <v>7034</v>
      </c>
      <c r="E622" s="122"/>
    </row>
    <row r="623" spans="1:5" x14ac:dyDescent="0.3">
      <c r="A623">
        <v>2948</v>
      </c>
      <c r="B623" s="183" t="s">
        <v>7034</v>
      </c>
      <c r="E623" s="122"/>
    </row>
    <row r="624" spans="1:5" x14ac:dyDescent="0.3">
      <c r="A624">
        <v>2949</v>
      </c>
      <c r="B624" s="183" t="s">
        <v>7035</v>
      </c>
      <c r="E624" s="122"/>
    </row>
    <row r="625" spans="1:5" x14ac:dyDescent="0.3">
      <c r="A625">
        <v>3002</v>
      </c>
      <c r="B625" s="183" t="s">
        <v>7034</v>
      </c>
      <c r="E625" s="122"/>
    </row>
    <row r="626" spans="1:5" x14ac:dyDescent="0.3">
      <c r="A626">
        <v>3003</v>
      </c>
      <c r="B626" s="183" t="s">
        <v>7035</v>
      </c>
      <c r="E626" s="122"/>
    </row>
    <row r="627" spans="1:5" x14ac:dyDescent="0.3">
      <c r="A627">
        <v>3004</v>
      </c>
      <c r="B627" s="183" t="s">
        <v>7036</v>
      </c>
      <c r="E627" s="122"/>
    </row>
    <row r="628" spans="1:5" x14ac:dyDescent="0.3">
      <c r="A628">
        <v>3005</v>
      </c>
      <c r="B628" s="183" t="s">
        <v>7033</v>
      </c>
      <c r="E628" s="122"/>
    </row>
    <row r="629" spans="1:5" x14ac:dyDescent="0.3">
      <c r="A629">
        <v>3006</v>
      </c>
      <c r="B629" s="183" t="s">
        <v>7035</v>
      </c>
      <c r="E629" s="122"/>
    </row>
    <row r="630" spans="1:5" x14ac:dyDescent="0.3">
      <c r="A630">
        <v>3008</v>
      </c>
      <c r="B630" s="183" t="s">
        <v>7040</v>
      </c>
      <c r="E630" s="122"/>
    </row>
    <row r="631" spans="1:5" x14ac:dyDescent="0.3">
      <c r="A631">
        <v>3010</v>
      </c>
      <c r="B631" s="183" t="s">
        <v>7032</v>
      </c>
      <c r="E631" s="122"/>
    </row>
    <row r="632" spans="1:5" x14ac:dyDescent="0.3">
      <c r="A632">
        <v>3011</v>
      </c>
      <c r="B632" s="183" t="s">
        <v>7037</v>
      </c>
      <c r="E632" s="122"/>
    </row>
    <row r="633" spans="1:5" x14ac:dyDescent="0.3">
      <c r="A633">
        <v>3013</v>
      </c>
      <c r="B633" s="183" t="s">
        <v>7035</v>
      </c>
      <c r="E633" s="122"/>
    </row>
    <row r="634" spans="1:5" x14ac:dyDescent="0.3">
      <c r="A634">
        <v>3014</v>
      </c>
      <c r="B634" s="183" t="s">
        <v>7035</v>
      </c>
      <c r="E634" s="122"/>
    </row>
    <row r="635" spans="1:5" x14ac:dyDescent="0.3">
      <c r="A635">
        <v>3015</v>
      </c>
      <c r="B635" s="183" t="s">
        <v>7032</v>
      </c>
      <c r="E635" s="122"/>
    </row>
    <row r="636" spans="1:5" x14ac:dyDescent="0.3">
      <c r="A636">
        <v>3016</v>
      </c>
      <c r="B636" s="183" t="s">
        <v>7034</v>
      </c>
      <c r="E636" s="122"/>
    </row>
    <row r="637" spans="1:5" x14ac:dyDescent="0.3">
      <c r="A637">
        <v>3017</v>
      </c>
      <c r="B637" s="183" t="s">
        <v>7033</v>
      </c>
      <c r="E637" s="122"/>
    </row>
    <row r="638" spans="1:5" x14ac:dyDescent="0.3">
      <c r="A638">
        <v>3018</v>
      </c>
      <c r="B638" s="183" t="s">
        <v>6291</v>
      </c>
      <c r="E638" s="122"/>
    </row>
    <row r="639" spans="1:5" x14ac:dyDescent="0.3">
      <c r="A639">
        <v>3019</v>
      </c>
      <c r="B639" s="183" t="s">
        <v>7032</v>
      </c>
      <c r="E639" s="122"/>
    </row>
    <row r="640" spans="1:5" x14ac:dyDescent="0.3">
      <c r="A640">
        <v>3021</v>
      </c>
      <c r="B640" s="183" t="s">
        <v>7034</v>
      </c>
      <c r="E640" s="122"/>
    </row>
    <row r="641" spans="1:5" x14ac:dyDescent="0.3">
      <c r="A641">
        <v>3022</v>
      </c>
      <c r="B641" s="183" t="s">
        <v>7032</v>
      </c>
      <c r="E641" s="122"/>
    </row>
    <row r="642" spans="1:5" x14ac:dyDescent="0.3">
      <c r="A642">
        <v>3023</v>
      </c>
      <c r="B642" s="183" t="s">
        <v>7032</v>
      </c>
      <c r="E642" s="122"/>
    </row>
    <row r="643" spans="1:5" x14ac:dyDescent="0.3">
      <c r="A643">
        <v>3024</v>
      </c>
      <c r="B643" s="183" t="s">
        <v>7036</v>
      </c>
      <c r="E643" s="122"/>
    </row>
    <row r="644" spans="1:5" x14ac:dyDescent="0.3">
      <c r="A644">
        <v>3025</v>
      </c>
      <c r="B644" s="183" t="s">
        <v>7034</v>
      </c>
      <c r="E644" s="122"/>
    </row>
    <row r="645" spans="1:5" x14ac:dyDescent="0.3">
      <c r="A645">
        <v>3026</v>
      </c>
      <c r="B645" s="183" t="s">
        <v>7032</v>
      </c>
      <c r="E645" s="122"/>
    </row>
    <row r="646" spans="1:5" x14ac:dyDescent="0.3">
      <c r="A646">
        <v>3027</v>
      </c>
      <c r="B646" s="183" t="s">
        <v>7036</v>
      </c>
      <c r="E646" s="122"/>
    </row>
    <row r="647" spans="1:5" x14ac:dyDescent="0.3">
      <c r="A647">
        <v>3028</v>
      </c>
      <c r="B647" s="183" t="s">
        <v>7034</v>
      </c>
      <c r="E647" s="122"/>
    </row>
    <row r="648" spans="1:5" x14ac:dyDescent="0.3">
      <c r="A648">
        <v>3029</v>
      </c>
      <c r="B648" s="183" t="s">
        <v>7032</v>
      </c>
      <c r="E648" s="122"/>
    </row>
    <row r="649" spans="1:5" x14ac:dyDescent="0.3">
      <c r="A649">
        <v>3030</v>
      </c>
      <c r="B649" s="183" t="s">
        <v>7032</v>
      </c>
      <c r="E649" s="122"/>
    </row>
    <row r="650" spans="1:5" x14ac:dyDescent="0.3">
      <c r="A650">
        <v>3031</v>
      </c>
      <c r="B650" s="183" t="s">
        <v>7034</v>
      </c>
      <c r="E650" s="122"/>
    </row>
    <row r="651" spans="1:5" x14ac:dyDescent="0.3">
      <c r="A651">
        <v>3032</v>
      </c>
      <c r="B651" s="183" t="s">
        <v>7035</v>
      </c>
      <c r="E651" s="122"/>
    </row>
    <row r="652" spans="1:5" x14ac:dyDescent="0.3">
      <c r="A652">
        <v>3033</v>
      </c>
      <c r="B652" s="183" t="s">
        <v>7034</v>
      </c>
      <c r="E652" s="122"/>
    </row>
    <row r="653" spans="1:5" x14ac:dyDescent="0.3">
      <c r="A653">
        <v>3034</v>
      </c>
      <c r="B653" s="183" t="s">
        <v>7033</v>
      </c>
      <c r="E653" s="122"/>
    </row>
    <row r="654" spans="1:5" x14ac:dyDescent="0.3">
      <c r="A654">
        <v>3035</v>
      </c>
      <c r="B654" s="183" t="s">
        <v>7032</v>
      </c>
      <c r="E654" s="122"/>
    </row>
    <row r="655" spans="1:5" x14ac:dyDescent="0.3">
      <c r="A655">
        <v>3036</v>
      </c>
      <c r="B655" s="183" t="s">
        <v>7032</v>
      </c>
      <c r="E655" s="122"/>
    </row>
    <row r="656" spans="1:5" x14ac:dyDescent="0.3">
      <c r="A656">
        <v>3037</v>
      </c>
      <c r="B656" s="183" t="s">
        <v>7032</v>
      </c>
      <c r="E656" s="122"/>
    </row>
    <row r="657" spans="1:5" x14ac:dyDescent="0.3">
      <c r="A657">
        <v>3038</v>
      </c>
      <c r="B657" s="183" t="s">
        <v>7035</v>
      </c>
      <c r="E657" s="122"/>
    </row>
    <row r="658" spans="1:5" x14ac:dyDescent="0.3">
      <c r="A658">
        <v>3040</v>
      </c>
      <c r="B658" s="183" t="s">
        <v>7034</v>
      </c>
      <c r="E658" s="122"/>
    </row>
    <row r="659" spans="1:5" x14ac:dyDescent="0.3">
      <c r="A659">
        <v>3041</v>
      </c>
      <c r="B659" s="183" t="s">
        <v>7036</v>
      </c>
      <c r="E659" s="122"/>
    </row>
    <row r="660" spans="1:5" x14ac:dyDescent="0.3">
      <c r="A660">
        <v>3042</v>
      </c>
      <c r="B660" s="183" t="s">
        <v>7032</v>
      </c>
      <c r="E660" s="122"/>
    </row>
    <row r="661" spans="1:5" x14ac:dyDescent="0.3">
      <c r="A661">
        <v>3043</v>
      </c>
      <c r="B661" s="183" t="s">
        <v>7037</v>
      </c>
      <c r="E661" s="122"/>
    </row>
    <row r="662" spans="1:5" x14ac:dyDescent="0.3">
      <c r="A662">
        <v>3044</v>
      </c>
      <c r="B662" s="183" t="s">
        <v>7033</v>
      </c>
      <c r="E662" s="122"/>
    </row>
    <row r="663" spans="1:5" x14ac:dyDescent="0.3">
      <c r="A663">
        <v>3045</v>
      </c>
      <c r="B663" s="183" t="s">
        <v>7040</v>
      </c>
      <c r="E663" s="122"/>
    </row>
    <row r="664" spans="1:5" x14ac:dyDescent="0.3">
      <c r="A664">
        <v>3046</v>
      </c>
      <c r="B664" s="183" t="s">
        <v>7035</v>
      </c>
      <c r="E664" s="122"/>
    </row>
    <row r="665" spans="1:5" x14ac:dyDescent="0.3">
      <c r="A665">
        <v>3047</v>
      </c>
      <c r="B665" s="183" t="s">
        <v>7036</v>
      </c>
      <c r="E665" s="122"/>
    </row>
    <row r="666" spans="1:5" x14ac:dyDescent="0.3">
      <c r="A666">
        <v>3048</v>
      </c>
      <c r="B666" s="183" t="s">
        <v>7036</v>
      </c>
      <c r="E666" s="122"/>
    </row>
    <row r="667" spans="1:5" x14ac:dyDescent="0.3">
      <c r="A667">
        <v>3049</v>
      </c>
      <c r="B667" s="183" t="s">
        <v>7034</v>
      </c>
      <c r="E667" s="122"/>
    </row>
    <row r="668" spans="1:5" x14ac:dyDescent="0.3">
      <c r="A668">
        <v>3050</v>
      </c>
      <c r="B668" s="183" t="s">
        <v>7034</v>
      </c>
      <c r="E668" s="122"/>
    </row>
    <row r="669" spans="1:5" x14ac:dyDescent="0.3">
      <c r="A669">
        <v>3051</v>
      </c>
      <c r="B669" s="183" t="s">
        <v>7036</v>
      </c>
      <c r="E669" s="122"/>
    </row>
    <row r="670" spans="1:5" x14ac:dyDescent="0.3">
      <c r="A670">
        <v>3052</v>
      </c>
      <c r="B670" s="183" t="s">
        <v>7034</v>
      </c>
      <c r="E670" s="122"/>
    </row>
    <row r="671" spans="1:5" x14ac:dyDescent="0.3">
      <c r="A671">
        <v>3054</v>
      </c>
      <c r="B671" s="183" t="s">
        <v>7036</v>
      </c>
      <c r="E671" s="122"/>
    </row>
    <row r="672" spans="1:5" x14ac:dyDescent="0.3">
      <c r="A672">
        <v>3055</v>
      </c>
      <c r="B672" s="183" t="s">
        <v>7036</v>
      </c>
      <c r="E672" s="122"/>
    </row>
    <row r="673" spans="1:5" x14ac:dyDescent="0.3">
      <c r="A673">
        <v>3056</v>
      </c>
      <c r="B673" s="183" t="s">
        <v>7034</v>
      </c>
      <c r="E673" s="122"/>
    </row>
    <row r="674" spans="1:5" x14ac:dyDescent="0.3">
      <c r="A674">
        <v>3057</v>
      </c>
      <c r="B674" s="183" t="s">
        <v>7037</v>
      </c>
      <c r="E674" s="122"/>
    </row>
    <row r="675" spans="1:5" x14ac:dyDescent="0.3">
      <c r="A675">
        <v>3058</v>
      </c>
      <c r="B675" s="183" t="s">
        <v>7037</v>
      </c>
      <c r="E675" s="122"/>
    </row>
    <row r="676" spans="1:5" x14ac:dyDescent="0.3">
      <c r="A676">
        <v>3059</v>
      </c>
      <c r="B676" s="183" t="s">
        <v>7035</v>
      </c>
      <c r="E676" s="122"/>
    </row>
    <row r="677" spans="1:5" x14ac:dyDescent="0.3">
      <c r="A677">
        <v>3060</v>
      </c>
      <c r="B677" s="183" t="s">
        <v>7036</v>
      </c>
      <c r="E677" s="122"/>
    </row>
    <row r="678" spans="1:5" x14ac:dyDescent="0.3">
      <c r="A678">
        <v>3062</v>
      </c>
      <c r="B678" s="183" t="s">
        <v>7034</v>
      </c>
      <c r="E678" s="122"/>
    </row>
    <row r="679" spans="1:5" x14ac:dyDescent="0.3">
      <c r="A679">
        <v>3064</v>
      </c>
      <c r="B679" s="183" t="s">
        <v>7038</v>
      </c>
      <c r="E679" s="122"/>
    </row>
    <row r="680" spans="1:5" x14ac:dyDescent="0.3">
      <c r="A680">
        <v>3066</v>
      </c>
      <c r="B680" s="183" t="s">
        <v>7037</v>
      </c>
      <c r="E680" s="122"/>
    </row>
    <row r="681" spans="1:5" x14ac:dyDescent="0.3">
      <c r="A681">
        <v>3067</v>
      </c>
      <c r="B681" s="183" t="s">
        <v>7036</v>
      </c>
      <c r="E681" s="122"/>
    </row>
    <row r="682" spans="1:5" x14ac:dyDescent="0.3">
      <c r="A682">
        <v>3071</v>
      </c>
      <c r="B682" s="183" t="s">
        <v>7034</v>
      </c>
      <c r="E682" s="122"/>
    </row>
    <row r="683" spans="1:5" x14ac:dyDescent="0.3">
      <c r="A683">
        <v>3073</v>
      </c>
      <c r="B683" s="183" t="s">
        <v>7038</v>
      </c>
      <c r="E683" s="122"/>
    </row>
    <row r="684" spans="1:5" x14ac:dyDescent="0.3">
      <c r="A684">
        <v>3078</v>
      </c>
      <c r="B684" s="183" t="s">
        <v>7032</v>
      </c>
      <c r="E684" s="122"/>
    </row>
    <row r="685" spans="1:5" x14ac:dyDescent="0.3">
      <c r="A685">
        <v>3081</v>
      </c>
      <c r="B685" s="183" t="s">
        <v>7034</v>
      </c>
      <c r="E685" s="122"/>
    </row>
    <row r="686" spans="1:5" x14ac:dyDescent="0.3">
      <c r="A686">
        <v>3083</v>
      </c>
      <c r="B686" s="183" t="s">
        <v>7034</v>
      </c>
      <c r="E686" s="122"/>
    </row>
    <row r="687" spans="1:5" x14ac:dyDescent="0.3">
      <c r="A687">
        <v>3085</v>
      </c>
      <c r="B687" s="183" t="s">
        <v>7038</v>
      </c>
      <c r="E687" s="122"/>
    </row>
    <row r="688" spans="1:5" x14ac:dyDescent="0.3">
      <c r="A688">
        <v>3086</v>
      </c>
      <c r="B688" s="183" t="s">
        <v>7034</v>
      </c>
      <c r="E688" s="122"/>
    </row>
    <row r="689" spans="1:5" x14ac:dyDescent="0.3">
      <c r="A689">
        <v>3088</v>
      </c>
      <c r="B689" s="183" t="s">
        <v>7035</v>
      </c>
      <c r="E689" s="122"/>
    </row>
    <row r="690" spans="1:5" x14ac:dyDescent="0.3">
      <c r="A690">
        <v>3090</v>
      </c>
      <c r="B690" s="183" t="s">
        <v>7035</v>
      </c>
      <c r="E690" s="122"/>
    </row>
    <row r="691" spans="1:5" x14ac:dyDescent="0.3">
      <c r="A691">
        <v>3092</v>
      </c>
      <c r="B691" s="183" t="s">
        <v>7038</v>
      </c>
      <c r="E691" s="122"/>
    </row>
    <row r="692" spans="1:5" x14ac:dyDescent="0.3">
      <c r="A692">
        <v>3093</v>
      </c>
      <c r="B692" s="183" t="s">
        <v>7034</v>
      </c>
      <c r="E692" s="122"/>
    </row>
    <row r="693" spans="1:5" x14ac:dyDescent="0.3">
      <c r="A693">
        <v>3094</v>
      </c>
      <c r="B693" s="183" t="s">
        <v>7034</v>
      </c>
      <c r="E693" s="122"/>
    </row>
    <row r="694" spans="1:5" x14ac:dyDescent="0.3">
      <c r="A694">
        <v>3095</v>
      </c>
      <c r="B694" s="183" t="s">
        <v>7038</v>
      </c>
      <c r="E694" s="122"/>
    </row>
    <row r="695" spans="1:5" x14ac:dyDescent="0.3">
      <c r="A695">
        <v>3097</v>
      </c>
      <c r="B695" s="183" t="s">
        <v>7621</v>
      </c>
      <c r="E695" s="122"/>
    </row>
    <row r="696" spans="1:5" x14ac:dyDescent="0.3">
      <c r="A696">
        <v>3105</v>
      </c>
      <c r="B696" s="183" t="s">
        <v>7035</v>
      </c>
      <c r="E696" s="122"/>
    </row>
    <row r="697" spans="1:5" x14ac:dyDescent="0.3">
      <c r="A697">
        <v>3114</v>
      </c>
      <c r="B697" s="183" t="s">
        <v>7034</v>
      </c>
      <c r="E697" s="122"/>
    </row>
    <row r="698" spans="1:5" x14ac:dyDescent="0.3">
      <c r="A698">
        <v>3115</v>
      </c>
      <c r="B698" s="183" t="s">
        <v>7037</v>
      </c>
      <c r="E698" s="122"/>
    </row>
    <row r="699" spans="1:5" x14ac:dyDescent="0.3">
      <c r="A699">
        <v>3117</v>
      </c>
      <c r="B699" s="183" t="s">
        <v>7038</v>
      </c>
      <c r="E699" s="122"/>
    </row>
    <row r="700" spans="1:5" x14ac:dyDescent="0.3">
      <c r="A700">
        <v>3118</v>
      </c>
      <c r="B700" s="183" t="s">
        <v>7034</v>
      </c>
      <c r="E700" s="122"/>
    </row>
    <row r="701" spans="1:5" x14ac:dyDescent="0.3">
      <c r="A701">
        <v>3122</v>
      </c>
      <c r="B701" s="183" t="s">
        <v>7034</v>
      </c>
      <c r="E701" s="122"/>
    </row>
    <row r="702" spans="1:5" x14ac:dyDescent="0.3">
      <c r="A702">
        <v>3128</v>
      </c>
      <c r="B702" s="183" t="s">
        <v>7036</v>
      </c>
      <c r="E702" s="122"/>
    </row>
    <row r="703" spans="1:5" x14ac:dyDescent="0.3">
      <c r="A703">
        <v>3130</v>
      </c>
      <c r="B703" s="183" t="s">
        <v>7032</v>
      </c>
      <c r="E703" s="122"/>
    </row>
    <row r="704" spans="1:5" x14ac:dyDescent="0.3">
      <c r="A704">
        <v>3131</v>
      </c>
      <c r="B704" s="183" t="s">
        <v>7035</v>
      </c>
      <c r="E704" s="122"/>
    </row>
    <row r="705" spans="1:5" x14ac:dyDescent="0.3">
      <c r="A705">
        <v>3135</v>
      </c>
      <c r="B705" s="183" t="s">
        <v>7034</v>
      </c>
      <c r="E705" s="122"/>
    </row>
    <row r="706" spans="1:5" x14ac:dyDescent="0.3">
      <c r="A706">
        <v>3138</v>
      </c>
      <c r="B706" s="183" t="s">
        <v>7034</v>
      </c>
      <c r="E706" s="122"/>
    </row>
    <row r="707" spans="1:5" x14ac:dyDescent="0.3">
      <c r="A707">
        <v>3141</v>
      </c>
      <c r="B707" s="183" t="s">
        <v>7034</v>
      </c>
      <c r="E707" s="122"/>
    </row>
    <row r="708" spans="1:5" x14ac:dyDescent="0.3">
      <c r="A708">
        <v>3147</v>
      </c>
      <c r="B708" s="183" t="s">
        <v>7035</v>
      </c>
      <c r="E708" s="122"/>
    </row>
    <row r="709" spans="1:5" x14ac:dyDescent="0.3">
      <c r="A709">
        <v>3149</v>
      </c>
      <c r="B709" s="183" t="s">
        <v>7038</v>
      </c>
      <c r="E709" s="122"/>
    </row>
    <row r="710" spans="1:5" x14ac:dyDescent="0.3">
      <c r="A710">
        <v>3150</v>
      </c>
      <c r="B710" s="183" t="s">
        <v>7036</v>
      </c>
      <c r="E710" s="122"/>
    </row>
    <row r="711" spans="1:5" x14ac:dyDescent="0.3">
      <c r="A711">
        <v>3152</v>
      </c>
      <c r="B711" s="183" t="s">
        <v>7035</v>
      </c>
      <c r="E711" s="122"/>
    </row>
    <row r="712" spans="1:5" x14ac:dyDescent="0.3">
      <c r="A712">
        <v>3158</v>
      </c>
      <c r="B712" s="183" t="s">
        <v>7621</v>
      </c>
      <c r="E712" s="122"/>
    </row>
    <row r="713" spans="1:5" x14ac:dyDescent="0.3">
      <c r="A713">
        <v>3162</v>
      </c>
      <c r="B713" s="183" t="s">
        <v>7038</v>
      </c>
      <c r="E713" s="122"/>
    </row>
    <row r="714" spans="1:5" x14ac:dyDescent="0.3">
      <c r="A714">
        <v>3163</v>
      </c>
      <c r="B714" s="183" t="s">
        <v>7034</v>
      </c>
      <c r="E714" s="122"/>
    </row>
    <row r="715" spans="1:5" x14ac:dyDescent="0.3">
      <c r="A715">
        <v>3164</v>
      </c>
      <c r="B715" s="183" t="s">
        <v>7036</v>
      </c>
      <c r="E715" s="122"/>
    </row>
    <row r="716" spans="1:5" x14ac:dyDescent="0.3">
      <c r="A716">
        <v>3167</v>
      </c>
      <c r="B716" s="183" t="s">
        <v>7034</v>
      </c>
      <c r="E716" s="122"/>
    </row>
    <row r="717" spans="1:5" x14ac:dyDescent="0.3">
      <c r="A717">
        <v>3168</v>
      </c>
      <c r="B717" s="183" t="s">
        <v>7034</v>
      </c>
      <c r="E717" s="122"/>
    </row>
    <row r="718" spans="1:5" x14ac:dyDescent="0.3">
      <c r="A718">
        <v>3169</v>
      </c>
      <c r="B718" s="183" t="s">
        <v>7034</v>
      </c>
      <c r="E718" s="122"/>
    </row>
    <row r="719" spans="1:5" x14ac:dyDescent="0.3">
      <c r="A719">
        <v>3171</v>
      </c>
      <c r="B719" s="183" t="s">
        <v>7036</v>
      </c>
      <c r="E719" s="122"/>
    </row>
    <row r="720" spans="1:5" x14ac:dyDescent="0.3">
      <c r="A720">
        <v>3176</v>
      </c>
      <c r="B720" s="183" t="s">
        <v>7036</v>
      </c>
      <c r="E720" s="122"/>
    </row>
    <row r="721" spans="1:5" x14ac:dyDescent="0.3">
      <c r="A721">
        <v>3178</v>
      </c>
      <c r="B721" s="183" t="s">
        <v>7036</v>
      </c>
      <c r="E721" s="122"/>
    </row>
    <row r="722" spans="1:5" x14ac:dyDescent="0.3">
      <c r="A722">
        <v>3184</v>
      </c>
      <c r="B722" s="183" t="s">
        <v>7036</v>
      </c>
      <c r="E722" s="122"/>
    </row>
    <row r="723" spans="1:5" x14ac:dyDescent="0.3">
      <c r="A723">
        <v>3188</v>
      </c>
      <c r="B723" s="183" t="s">
        <v>7036</v>
      </c>
      <c r="E723" s="122"/>
    </row>
    <row r="724" spans="1:5" x14ac:dyDescent="0.3">
      <c r="A724">
        <v>3189</v>
      </c>
      <c r="B724" s="183" t="s">
        <v>7032</v>
      </c>
      <c r="E724" s="122"/>
    </row>
    <row r="725" spans="1:5" x14ac:dyDescent="0.3">
      <c r="A725">
        <v>3191</v>
      </c>
      <c r="B725" s="183" t="s">
        <v>7038</v>
      </c>
      <c r="E725" s="122"/>
    </row>
    <row r="726" spans="1:5" x14ac:dyDescent="0.3">
      <c r="A726">
        <v>3197</v>
      </c>
      <c r="B726" s="183" t="s">
        <v>7621</v>
      </c>
      <c r="E726" s="122"/>
    </row>
    <row r="727" spans="1:5" x14ac:dyDescent="0.3">
      <c r="A727">
        <v>3202</v>
      </c>
      <c r="B727" s="183" t="s">
        <v>6291</v>
      </c>
      <c r="E727" s="122"/>
    </row>
    <row r="728" spans="1:5" x14ac:dyDescent="0.3">
      <c r="A728">
        <v>3205</v>
      </c>
      <c r="B728" s="183" t="s">
        <v>7036</v>
      </c>
      <c r="E728" s="122"/>
    </row>
    <row r="729" spans="1:5" x14ac:dyDescent="0.3">
      <c r="A729">
        <v>3206</v>
      </c>
      <c r="B729" s="183" t="s">
        <v>7034</v>
      </c>
      <c r="E729" s="122"/>
    </row>
    <row r="730" spans="1:5" x14ac:dyDescent="0.3">
      <c r="A730">
        <v>3207</v>
      </c>
      <c r="B730" s="183" t="s">
        <v>7036</v>
      </c>
      <c r="E730" s="122"/>
    </row>
    <row r="731" spans="1:5" x14ac:dyDescent="0.3">
      <c r="A731">
        <v>3209</v>
      </c>
      <c r="B731" s="183" t="s">
        <v>7034</v>
      </c>
      <c r="E731" s="122"/>
    </row>
    <row r="732" spans="1:5" x14ac:dyDescent="0.3">
      <c r="A732">
        <v>3211</v>
      </c>
      <c r="B732" s="183" t="s">
        <v>7032</v>
      </c>
      <c r="E732" s="122"/>
    </row>
    <row r="733" spans="1:5" x14ac:dyDescent="0.3">
      <c r="A733">
        <v>3213</v>
      </c>
      <c r="B733" s="183" t="s">
        <v>7035</v>
      </c>
      <c r="E733" s="122"/>
    </row>
    <row r="734" spans="1:5" x14ac:dyDescent="0.3">
      <c r="A734">
        <v>3217</v>
      </c>
      <c r="B734" s="183" t="s">
        <v>7035</v>
      </c>
      <c r="E734" s="122"/>
    </row>
    <row r="735" spans="1:5" x14ac:dyDescent="0.3">
      <c r="A735">
        <v>3218</v>
      </c>
      <c r="B735" s="183" t="s">
        <v>7032</v>
      </c>
      <c r="E735" s="122"/>
    </row>
    <row r="736" spans="1:5" x14ac:dyDescent="0.3">
      <c r="A736">
        <v>3219</v>
      </c>
      <c r="B736" s="183" t="s">
        <v>7036</v>
      </c>
      <c r="E736" s="122"/>
    </row>
    <row r="737" spans="1:5" x14ac:dyDescent="0.3">
      <c r="A737">
        <v>3221</v>
      </c>
      <c r="B737" s="183" t="s">
        <v>7034</v>
      </c>
      <c r="E737" s="122"/>
    </row>
    <row r="738" spans="1:5" x14ac:dyDescent="0.3">
      <c r="A738">
        <v>3224</v>
      </c>
      <c r="B738" s="183" t="s">
        <v>7036</v>
      </c>
      <c r="E738" s="122"/>
    </row>
    <row r="739" spans="1:5" x14ac:dyDescent="0.3">
      <c r="A739">
        <v>3226</v>
      </c>
      <c r="B739" s="183" t="s">
        <v>7034</v>
      </c>
      <c r="E739" s="122"/>
    </row>
    <row r="740" spans="1:5" x14ac:dyDescent="0.3">
      <c r="A740">
        <v>3227</v>
      </c>
      <c r="B740" s="183" t="s">
        <v>7032</v>
      </c>
      <c r="E740" s="122"/>
    </row>
    <row r="741" spans="1:5" x14ac:dyDescent="0.3">
      <c r="A741">
        <v>3228</v>
      </c>
      <c r="B741" s="183" t="s">
        <v>7037</v>
      </c>
      <c r="E741" s="122"/>
    </row>
    <row r="742" spans="1:5" x14ac:dyDescent="0.3">
      <c r="A742">
        <v>3229</v>
      </c>
      <c r="B742" s="183" t="s">
        <v>7037</v>
      </c>
      <c r="E742" s="122"/>
    </row>
    <row r="743" spans="1:5" x14ac:dyDescent="0.3">
      <c r="A743">
        <v>3230</v>
      </c>
      <c r="B743" s="183" t="s">
        <v>7038</v>
      </c>
      <c r="E743" s="122"/>
    </row>
    <row r="744" spans="1:5" x14ac:dyDescent="0.3">
      <c r="A744">
        <v>3231</v>
      </c>
      <c r="B744" s="183" t="s">
        <v>7032</v>
      </c>
      <c r="E744" s="122"/>
    </row>
    <row r="745" spans="1:5" x14ac:dyDescent="0.3">
      <c r="A745">
        <v>3232</v>
      </c>
      <c r="B745" s="183" t="s">
        <v>7036</v>
      </c>
      <c r="E745" s="122"/>
    </row>
    <row r="746" spans="1:5" x14ac:dyDescent="0.3">
      <c r="A746">
        <v>3234</v>
      </c>
      <c r="B746" s="183" t="s">
        <v>7038</v>
      </c>
      <c r="E746" s="122"/>
    </row>
    <row r="747" spans="1:5" x14ac:dyDescent="0.3">
      <c r="A747">
        <v>3236</v>
      </c>
      <c r="B747" s="183" t="s">
        <v>7034</v>
      </c>
      <c r="E747" s="122"/>
    </row>
    <row r="748" spans="1:5" x14ac:dyDescent="0.3">
      <c r="A748">
        <v>3252</v>
      </c>
      <c r="B748" s="183" t="s">
        <v>7038</v>
      </c>
      <c r="E748" s="122"/>
    </row>
    <row r="749" spans="1:5" x14ac:dyDescent="0.3">
      <c r="A749">
        <v>3257</v>
      </c>
      <c r="B749" s="183" t="s">
        <v>7034</v>
      </c>
      <c r="E749" s="122"/>
    </row>
    <row r="750" spans="1:5" x14ac:dyDescent="0.3">
      <c r="A750">
        <v>3259</v>
      </c>
      <c r="B750" s="183" t="s">
        <v>7038</v>
      </c>
      <c r="E750" s="122"/>
    </row>
    <row r="751" spans="1:5" x14ac:dyDescent="0.3">
      <c r="A751">
        <v>3260</v>
      </c>
      <c r="B751" s="183" t="s">
        <v>7035</v>
      </c>
      <c r="E751" s="122"/>
    </row>
    <row r="752" spans="1:5" x14ac:dyDescent="0.3">
      <c r="A752">
        <v>3264</v>
      </c>
      <c r="B752" s="183" t="s">
        <v>7032</v>
      </c>
      <c r="E752" s="122"/>
    </row>
    <row r="753" spans="1:5" x14ac:dyDescent="0.3">
      <c r="A753">
        <v>3265</v>
      </c>
      <c r="B753" s="183" t="s">
        <v>7035</v>
      </c>
      <c r="E753" s="122"/>
    </row>
    <row r="754" spans="1:5" x14ac:dyDescent="0.3">
      <c r="A754">
        <v>3266</v>
      </c>
      <c r="B754" s="183" t="s">
        <v>7035</v>
      </c>
      <c r="E754" s="122"/>
    </row>
    <row r="755" spans="1:5" x14ac:dyDescent="0.3">
      <c r="A755">
        <v>3268</v>
      </c>
      <c r="B755" s="183" t="s">
        <v>7036</v>
      </c>
      <c r="E755" s="122"/>
    </row>
    <row r="756" spans="1:5" x14ac:dyDescent="0.3">
      <c r="A756">
        <v>3272</v>
      </c>
      <c r="B756" s="183" t="s">
        <v>7037</v>
      </c>
      <c r="E756" s="122"/>
    </row>
    <row r="757" spans="1:5" x14ac:dyDescent="0.3">
      <c r="A757">
        <v>3276</v>
      </c>
      <c r="B757" s="183" t="s">
        <v>7036</v>
      </c>
      <c r="E757" s="122"/>
    </row>
    <row r="758" spans="1:5" x14ac:dyDescent="0.3">
      <c r="A758">
        <v>3284</v>
      </c>
      <c r="B758" s="183" t="s">
        <v>7036</v>
      </c>
      <c r="E758" s="122"/>
    </row>
    <row r="759" spans="1:5" x14ac:dyDescent="0.3">
      <c r="A759">
        <v>3285</v>
      </c>
      <c r="B759" s="183" t="s">
        <v>7034</v>
      </c>
      <c r="E759" s="122"/>
    </row>
    <row r="760" spans="1:5" x14ac:dyDescent="0.3">
      <c r="A760">
        <v>3287</v>
      </c>
      <c r="B760" s="183" t="s">
        <v>7036</v>
      </c>
      <c r="E760" s="122"/>
    </row>
    <row r="761" spans="1:5" x14ac:dyDescent="0.3">
      <c r="A761">
        <v>3288</v>
      </c>
      <c r="B761" s="183" t="s">
        <v>7038</v>
      </c>
      <c r="E761" s="122"/>
    </row>
    <row r="762" spans="1:5" x14ac:dyDescent="0.3">
      <c r="A762">
        <v>3289</v>
      </c>
      <c r="B762" s="183" t="s">
        <v>7034</v>
      </c>
      <c r="E762" s="122"/>
    </row>
    <row r="763" spans="1:5" x14ac:dyDescent="0.3">
      <c r="A763">
        <v>3290</v>
      </c>
      <c r="B763" s="183" t="s">
        <v>7034</v>
      </c>
      <c r="E763" s="122"/>
    </row>
    <row r="764" spans="1:5" x14ac:dyDescent="0.3">
      <c r="A764">
        <v>3293</v>
      </c>
      <c r="B764" s="183" t="s">
        <v>7032</v>
      </c>
      <c r="E764" s="122"/>
    </row>
    <row r="765" spans="1:5" x14ac:dyDescent="0.3">
      <c r="A765">
        <v>3294</v>
      </c>
      <c r="B765" s="183" t="s">
        <v>7036</v>
      </c>
      <c r="E765" s="122"/>
    </row>
    <row r="766" spans="1:5" x14ac:dyDescent="0.3">
      <c r="A766">
        <v>3296</v>
      </c>
      <c r="B766" s="183" t="s">
        <v>7034</v>
      </c>
      <c r="E766" s="122"/>
    </row>
    <row r="767" spans="1:5" x14ac:dyDescent="0.3">
      <c r="A767">
        <v>3297</v>
      </c>
      <c r="B767" s="183" t="s">
        <v>7037</v>
      </c>
      <c r="E767" s="122"/>
    </row>
    <row r="768" spans="1:5" x14ac:dyDescent="0.3">
      <c r="A768">
        <v>3303</v>
      </c>
      <c r="B768" s="183" t="s">
        <v>7034</v>
      </c>
      <c r="E768" s="122"/>
    </row>
    <row r="769" spans="1:5" x14ac:dyDescent="0.3">
      <c r="A769">
        <v>3305</v>
      </c>
      <c r="B769" s="183" t="s">
        <v>7034</v>
      </c>
      <c r="E769" s="122"/>
    </row>
    <row r="770" spans="1:5" x14ac:dyDescent="0.3">
      <c r="A770">
        <v>3306</v>
      </c>
      <c r="B770" s="183" t="s">
        <v>7034</v>
      </c>
      <c r="E770" s="122"/>
    </row>
    <row r="771" spans="1:5" x14ac:dyDescent="0.3">
      <c r="A771">
        <v>3308</v>
      </c>
      <c r="B771" s="183" t="s">
        <v>7037</v>
      </c>
      <c r="E771" s="122"/>
    </row>
    <row r="772" spans="1:5" x14ac:dyDescent="0.3">
      <c r="A772">
        <v>3310</v>
      </c>
      <c r="B772" s="183" t="s">
        <v>7037</v>
      </c>
      <c r="E772" s="122"/>
    </row>
    <row r="773" spans="1:5" x14ac:dyDescent="0.3">
      <c r="A773">
        <v>3311</v>
      </c>
      <c r="B773" s="183" t="s">
        <v>7034</v>
      </c>
      <c r="E773" s="122"/>
    </row>
    <row r="774" spans="1:5" x14ac:dyDescent="0.3">
      <c r="A774">
        <v>3312</v>
      </c>
      <c r="B774" s="183" t="s">
        <v>7034</v>
      </c>
      <c r="E774" s="122"/>
    </row>
    <row r="775" spans="1:5" x14ac:dyDescent="0.3">
      <c r="A775">
        <v>3313</v>
      </c>
      <c r="B775" s="183" t="s">
        <v>7037</v>
      </c>
      <c r="E775" s="122"/>
    </row>
    <row r="776" spans="1:5" x14ac:dyDescent="0.3">
      <c r="A776">
        <v>3317</v>
      </c>
      <c r="B776" s="183" t="s">
        <v>7034</v>
      </c>
      <c r="E776" s="122"/>
    </row>
    <row r="777" spans="1:5" x14ac:dyDescent="0.3">
      <c r="A777">
        <v>3321</v>
      </c>
      <c r="B777" s="183" t="s">
        <v>7037</v>
      </c>
      <c r="E777" s="122"/>
    </row>
    <row r="778" spans="1:5" x14ac:dyDescent="0.3">
      <c r="A778">
        <v>3322</v>
      </c>
      <c r="B778" s="183" t="s">
        <v>7034</v>
      </c>
      <c r="E778" s="122"/>
    </row>
    <row r="779" spans="1:5" x14ac:dyDescent="0.3">
      <c r="A779">
        <v>3323</v>
      </c>
      <c r="B779" s="183" t="s">
        <v>7034</v>
      </c>
      <c r="E779" s="122"/>
    </row>
    <row r="780" spans="1:5" x14ac:dyDescent="0.3">
      <c r="A780">
        <v>3324</v>
      </c>
      <c r="B780" s="183" t="s">
        <v>7032</v>
      </c>
      <c r="E780" s="122"/>
    </row>
    <row r="781" spans="1:5" x14ac:dyDescent="0.3">
      <c r="A781">
        <v>3325</v>
      </c>
      <c r="B781" s="183" t="s">
        <v>7037</v>
      </c>
      <c r="E781" s="122"/>
    </row>
    <row r="782" spans="1:5" x14ac:dyDescent="0.3">
      <c r="A782">
        <v>3332</v>
      </c>
      <c r="B782" s="183" t="s">
        <v>7034</v>
      </c>
      <c r="E782" s="122"/>
    </row>
    <row r="783" spans="1:5" x14ac:dyDescent="0.3">
      <c r="A783">
        <v>3338</v>
      </c>
      <c r="B783" s="183" t="s">
        <v>7035</v>
      </c>
      <c r="E783" s="122"/>
    </row>
    <row r="784" spans="1:5" x14ac:dyDescent="0.3">
      <c r="A784">
        <v>3339</v>
      </c>
      <c r="B784" s="183" t="s">
        <v>7037</v>
      </c>
      <c r="E784" s="122"/>
    </row>
    <row r="785" spans="1:5" x14ac:dyDescent="0.3">
      <c r="A785">
        <v>3342</v>
      </c>
      <c r="B785" s="183" t="s">
        <v>7621</v>
      </c>
      <c r="E785" s="122"/>
    </row>
    <row r="786" spans="1:5" x14ac:dyDescent="0.3">
      <c r="A786">
        <v>3346</v>
      </c>
      <c r="B786" s="183" t="s">
        <v>7036</v>
      </c>
      <c r="E786" s="122"/>
    </row>
    <row r="787" spans="1:5" x14ac:dyDescent="0.3">
      <c r="A787">
        <v>3349</v>
      </c>
      <c r="B787" s="183" t="s">
        <v>7036</v>
      </c>
      <c r="E787" s="122"/>
    </row>
    <row r="788" spans="1:5" x14ac:dyDescent="0.3">
      <c r="A788">
        <v>3354</v>
      </c>
      <c r="B788" s="183" t="s">
        <v>7036</v>
      </c>
      <c r="E788" s="122"/>
    </row>
    <row r="789" spans="1:5" x14ac:dyDescent="0.3">
      <c r="A789">
        <v>3356</v>
      </c>
      <c r="B789" s="183" t="s">
        <v>7036</v>
      </c>
      <c r="E789" s="122"/>
    </row>
    <row r="790" spans="1:5" x14ac:dyDescent="0.3">
      <c r="A790">
        <v>3357</v>
      </c>
      <c r="B790" s="183" t="s">
        <v>7032</v>
      </c>
      <c r="E790" s="122"/>
    </row>
    <row r="791" spans="1:5" x14ac:dyDescent="0.3">
      <c r="A791">
        <v>3360</v>
      </c>
      <c r="B791" s="183" t="s">
        <v>7036</v>
      </c>
      <c r="E791" s="122"/>
    </row>
    <row r="792" spans="1:5" x14ac:dyDescent="0.3">
      <c r="A792">
        <v>3362</v>
      </c>
      <c r="B792" s="183" t="s">
        <v>7034</v>
      </c>
      <c r="E792" s="122"/>
    </row>
    <row r="793" spans="1:5" x14ac:dyDescent="0.3">
      <c r="A793">
        <v>3363</v>
      </c>
      <c r="B793" s="183" t="s">
        <v>7034</v>
      </c>
      <c r="E793" s="122"/>
    </row>
    <row r="794" spans="1:5" x14ac:dyDescent="0.3">
      <c r="A794">
        <v>3369</v>
      </c>
      <c r="B794" s="183" t="s">
        <v>7037</v>
      </c>
      <c r="E794" s="122"/>
    </row>
    <row r="795" spans="1:5" x14ac:dyDescent="0.3">
      <c r="A795">
        <v>3372</v>
      </c>
      <c r="B795" s="183" t="s">
        <v>7036</v>
      </c>
      <c r="E795" s="122"/>
    </row>
    <row r="796" spans="1:5" x14ac:dyDescent="0.3">
      <c r="A796">
        <v>3373</v>
      </c>
      <c r="B796" s="183" t="s">
        <v>7034</v>
      </c>
      <c r="E796" s="122"/>
    </row>
    <row r="797" spans="1:5" x14ac:dyDescent="0.3">
      <c r="A797">
        <v>3374</v>
      </c>
      <c r="B797" s="183" t="s">
        <v>7035</v>
      </c>
      <c r="E797" s="122"/>
    </row>
    <row r="798" spans="1:5" x14ac:dyDescent="0.3">
      <c r="A798">
        <v>3376</v>
      </c>
      <c r="B798" s="183" t="s">
        <v>7032</v>
      </c>
      <c r="E798" s="122"/>
    </row>
    <row r="799" spans="1:5" x14ac:dyDescent="0.3">
      <c r="A799">
        <v>3379</v>
      </c>
      <c r="B799" s="183" t="s">
        <v>7036</v>
      </c>
      <c r="E799" s="122"/>
    </row>
    <row r="800" spans="1:5" x14ac:dyDescent="0.3">
      <c r="A800">
        <v>3380</v>
      </c>
      <c r="B800" s="183" t="s">
        <v>7032</v>
      </c>
      <c r="E800" s="122"/>
    </row>
    <row r="801" spans="1:5" x14ac:dyDescent="0.3">
      <c r="A801">
        <v>3388</v>
      </c>
      <c r="B801" s="183" t="s">
        <v>7032</v>
      </c>
      <c r="E801" s="122"/>
    </row>
    <row r="802" spans="1:5" x14ac:dyDescent="0.3">
      <c r="A802">
        <v>3390</v>
      </c>
      <c r="B802" s="183" t="s">
        <v>7036</v>
      </c>
      <c r="E802" s="122"/>
    </row>
    <row r="803" spans="1:5" x14ac:dyDescent="0.3">
      <c r="A803">
        <v>3402</v>
      </c>
      <c r="B803" s="183" t="s">
        <v>7035</v>
      </c>
      <c r="E803" s="122"/>
    </row>
    <row r="804" spans="1:5" x14ac:dyDescent="0.3">
      <c r="A804">
        <v>3405</v>
      </c>
      <c r="B804" s="183" t="s">
        <v>7036</v>
      </c>
      <c r="E804" s="122"/>
    </row>
    <row r="805" spans="1:5" x14ac:dyDescent="0.3">
      <c r="A805">
        <v>3406</v>
      </c>
      <c r="B805" s="183" t="s">
        <v>7032</v>
      </c>
      <c r="E805" s="122"/>
    </row>
    <row r="806" spans="1:5" x14ac:dyDescent="0.3">
      <c r="A806">
        <v>3413</v>
      </c>
      <c r="B806" s="183" t="s">
        <v>7032</v>
      </c>
      <c r="E806" s="122"/>
    </row>
    <row r="807" spans="1:5" x14ac:dyDescent="0.3">
      <c r="A807">
        <v>3416</v>
      </c>
      <c r="B807" s="183" t="s">
        <v>7035</v>
      </c>
      <c r="E807" s="122"/>
    </row>
    <row r="808" spans="1:5" x14ac:dyDescent="0.3">
      <c r="A808">
        <v>3419</v>
      </c>
      <c r="B808" s="183" t="s">
        <v>7036</v>
      </c>
      <c r="E808" s="122"/>
    </row>
    <row r="809" spans="1:5" x14ac:dyDescent="0.3">
      <c r="A809">
        <v>3426</v>
      </c>
      <c r="B809" s="183" t="s">
        <v>7034</v>
      </c>
      <c r="E809" s="122"/>
    </row>
    <row r="810" spans="1:5" x14ac:dyDescent="0.3">
      <c r="A810">
        <v>3430</v>
      </c>
      <c r="B810" s="183" t="s">
        <v>7034</v>
      </c>
      <c r="E810" s="122"/>
    </row>
    <row r="811" spans="1:5" x14ac:dyDescent="0.3">
      <c r="A811">
        <v>3432</v>
      </c>
      <c r="B811" s="183" t="s">
        <v>7037</v>
      </c>
      <c r="E811" s="122"/>
    </row>
    <row r="812" spans="1:5" x14ac:dyDescent="0.3">
      <c r="A812">
        <v>3434</v>
      </c>
      <c r="B812" s="183" t="s">
        <v>7036</v>
      </c>
      <c r="E812" s="122"/>
    </row>
    <row r="813" spans="1:5" x14ac:dyDescent="0.3">
      <c r="A813">
        <v>3437</v>
      </c>
      <c r="B813" s="183" t="s">
        <v>7034</v>
      </c>
      <c r="E813" s="122"/>
    </row>
    <row r="814" spans="1:5" x14ac:dyDescent="0.3">
      <c r="A814">
        <v>3438</v>
      </c>
      <c r="B814" s="183" t="s">
        <v>7034</v>
      </c>
      <c r="E814" s="122"/>
    </row>
    <row r="815" spans="1:5" x14ac:dyDescent="0.3">
      <c r="A815">
        <v>3441</v>
      </c>
      <c r="B815" s="183" t="s">
        <v>7036</v>
      </c>
      <c r="E815" s="122"/>
    </row>
    <row r="816" spans="1:5" x14ac:dyDescent="0.3">
      <c r="A816">
        <v>3443</v>
      </c>
      <c r="B816" s="183" t="s">
        <v>7033</v>
      </c>
      <c r="E816" s="122"/>
    </row>
    <row r="817" spans="1:5" x14ac:dyDescent="0.3">
      <c r="A817">
        <v>3444</v>
      </c>
      <c r="B817" s="183" t="s">
        <v>7034</v>
      </c>
      <c r="E817" s="122"/>
    </row>
    <row r="818" spans="1:5" x14ac:dyDescent="0.3">
      <c r="A818">
        <v>3447</v>
      </c>
      <c r="B818" s="183" t="s">
        <v>7036</v>
      </c>
      <c r="E818" s="122"/>
    </row>
    <row r="819" spans="1:5" x14ac:dyDescent="0.3">
      <c r="A819">
        <v>3450</v>
      </c>
      <c r="B819" s="183" t="s">
        <v>7032</v>
      </c>
      <c r="E819" s="122"/>
    </row>
    <row r="820" spans="1:5" x14ac:dyDescent="0.3">
      <c r="A820">
        <v>3454</v>
      </c>
      <c r="B820" s="183" t="s">
        <v>7032</v>
      </c>
      <c r="E820" s="122"/>
    </row>
    <row r="821" spans="1:5" x14ac:dyDescent="0.3">
      <c r="A821">
        <v>3455</v>
      </c>
      <c r="B821" s="183" t="s">
        <v>7034</v>
      </c>
      <c r="E821" s="122"/>
    </row>
    <row r="822" spans="1:5" x14ac:dyDescent="0.3">
      <c r="A822">
        <v>3463</v>
      </c>
      <c r="B822" s="183" t="s">
        <v>7036</v>
      </c>
      <c r="E822" s="122"/>
    </row>
    <row r="823" spans="1:5" x14ac:dyDescent="0.3">
      <c r="A823">
        <v>3465</v>
      </c>
      <c r="B823" s="183" t="s">
        <v>7037</v>
      </c>
      <c r="E823" s="122"/>
    </row>
    <row r="824" spans="1:5" x14ac:dyDescent="0.3">
      <c r="A824">
        <v>3466</v>
      </c>
      <c r="B824" s="183" t="s">
        <v>7037</v>
      </c>
      <c r="E824" s="122"/>
    </row>
    <row r="825" spans="1:5" x14ac:dyDescent="0.3">
      <c r="A825">
        <v>3467</v>
      </c>
      <c r="B825" s="183" t="s">
        <v>7036</v>
      </c>
      <c r="E825" s="122"/>
    </row>
    <row r="826" spans="1:5" x14ac:dyDescent="0.3">
      <c r="A826">
        <v>3473</v>
      </c>
      <c r="B826" s="183" t="s">
        <v>7621</v>
      </c>
      <c r="E826" s="122"/>
    </row>
    <row r="827" spans="1:5" x14ac:dyDescent="0.3">
      <c r="A827">
        <v>3479</v>
      </c>
      <c r="B827" s="183" t="s">
        <v>7035</v>
      </c>
      <c r="E827" s="122"/>
    </row>
    <row r="828" spans="1:5" x14ac:dyDescent="0.3">
      <c r="A828">
        <v>3481</v>
      </c>
      <c r="B828" s="183" t="s">
        <v>7034</v>
      </c>
      <c r="E828" s="122"/>
    </row>
    <row r="829" spans="1:5" x14ac:dyDescent="0.3">
      <c r="A829">
        <v>3483</v>
      </c>
      <c r="B829" s="183" t="s">
        <v>7034</v>
      </c>
      <c r="E829" s="122"/>
    </row>
    <row r="830" spans="1:5" x14ac:dyDescent="0.3">
      <c r="A830">
        <v>3484</v>
      </c>
      <c r="B830" s="183" t="s">
        <v>7035</v>
      </c>
      <c r="E830" s="122"/>
    </row>
    <row r="831" spans="1:5" x14ac:dyDescent="0.3">
      <c r="A831">
        <v>3485</v>
      </c>
      <c r="B831" s="183" t="s">
        <v>7621</v>
      </c>
      <c r="E831" s="122"/>
    </row>
    <row r="832" spans="1:5" x14ac:dyDescent="0.3">
      <c r="A832">
        <v>3489</v>
      </c>
      <c r="B832" s="183" t="s">
        <v>7037</v>
      </c>
      <c r="E832" s="122"/>
    </row>
    <row r="833" spans="1:5" x14ac:dyDescent="0.3">
      <c r="A833">
        <v>3490</v>
      </c>
      <c r="B833" s="183" t="s">
        <v>7036</v>
      </c>
      <c r="E833" s="122"/>
    </row>
    <row r="834" spans="1:5" x14ac:dyDescent="0.3">
      <c r="A834">
        <v>3491</v>
      </c>
      <c r="B834" s="183" t="s">
        <v>7035</v>
      </c>
      <c r="E834" s="122"/>
    </row>
    <row r="835" spans="1:5" x14ac:dyDescent="0.3">
      <c r="A835">
        <v>3492</v>
      </c>
      <c r="B835" s="183" t="s">
        <v>7034</v>
      </c>
      <c r="E835" s="122"/>
    </row>
    <row r="836" spans="1:5" x14ac:dyDescent="0.3">
      <c r="A836">
        <v>3494</v>
      </c>
      <c r="B836" s="183" t="s">
        <v>7038</v>
      </c>
      <c r="E836" s="122"/>
    </row>
    <row r="837" spans="1:5" x14ac:dyDescent="0.3">
      <c r="A837">
        <v>3498</v>
      </c>
      <c r="B837" s="183" t="s">
        <v>7036</v>
      </c>
      <c r="E837" s="122"/>
    </row>
    <row r="838" spans="1:5" x14ac:dyDescent="0.3">
      <c r="A838">
        <v>3499</v>
      </c>
      <c r="B838" s="183" t="s">
        <v>7037</v>
      </c>
      <c r="E838" s="122"/>
    </row>
    <row r="839" spans="1:5" x14ac:dyDescent="0.3">
      <c r="A839">
        <v>3501</v>
      </c>
      <c r="B839" s="183" t="s">
        <v>7035</v>
      </c>
      <c r="E839" s="122"/>
    </row>
    <row r="840" spans="1:5" x14ac:dyDescent="0.3">
      <c r="A840">
        <v>3504</v>
      </c>
      <c r="B840" s="183" t="s">
        <v>7034</v>
      </c>
      <c r="E840" s="122"/>
    </row>
    <row r="841" spans="1:5" x14ac:dyDescent="0.3">
      <c r="A841">
        <v>3508</v>
      </c>
      <c r="B841" s="183" t="s">
        <v>7038</v>
      </c>
      <c r="E841" s="122"/>
    </row>
    <row r="842" spans="1:5" x14ac:dyDescent="0.3">
      <c r="A842">
        <v>3510</v>
      </c>
      <c r="B842" s="183" t="s">
        <v>7621</v>
      </c>
      <c r="E842" s="122"/>
    </row>
    <row r="843" spans="1:5" x14ac:dyDescent="0.3">
      <c r="A843">
        <v>3511</v>
      </c>
      <c r="B843" s="183" t="s">
        <v>7034</v>
      </c>
      <c r="E843" s="122"/>
    </row>
    <row r="844" spans="1:5" x14ac:dyDescent="0.3">
      <c r="A844">
        <v>3512</v>
      </c>
      <c r="B844" s="183" t="s">
        <v>7036</v>
      </c>
      <c r="E844" s="122"/>
    </row>
    <row r="845" spans="1:5" x14ac:dyDescent="0.3">
      <c r="A845">
        <v>3515</v>
      </c>
      <c r="B845" s="183" t="s">
        <v>7032</v>
      </c>
      <c r="E845" s="122"/>
    </row>
    <row r="846" spans="1:5" x14ac:dyDescent="0.3">
      <c r="A846">
        <v>3516</v>
      </c>
      <c r="B846" s="183" t="s">
        <v>7036</v>
      </c>
      <c r="E846" s="122"/>
    </row>
    <row r="847" spans="1:5" x14ac:dyDescent="0.3">
      <c r="A847">
        <v>3518</v>
      </c>
      <c r="B847" s="183" t="s">
        <v>7037</v>
      </c>
      <c r="E847" s="122"/>
    </row>
    <row r="848" spans="1:5" x14ac:dyDescent="0.3">
      <c r="A848">
        <v>3520</v>
      </c>
      <c r="B848" s="183" t="s">
        <v>7037</v>
      </c>
      <c r="E848" s="122"/>
    </row>
    <row r="849" spans="1:5" x14ac:dyDescent="0.3">
      <c r="A849">
        <v>3521</v>
      </c>
      <c r="B849" s="183" t="s">
        <v>7038</v>
      </c>
      <c r="E849" s="122"/>
    </row>
    <row r="850" spans="1:5" x14ac:dyDescent="0.3">
      <c r="A850">
        <v>3522</v>
      </c>
      <c r="B850" s="183" t="s">
        <v>7038</v>
      </c>
      <c r="E850" s="122"/>
    </row>
    <row r="851" spans="1:5" x14ac:dyDescent="0.3">
      <c r="A851">
        <v>3523</v>
      </c>
      <c r="B851" s="183" t="s">
        <v>7038</v>
      </c>
      <c r="E851" s="122"/>
    </row>
    <row r="852" spans="1:5" x14ac:dyDescent="0.3">
      <c r="A852">
        <v>3525</v>
      </c>
      <c r="B852" s="183" t="s">
        <v>7621</v>
      </c>
      <c r="E852" s="122"/>
    </row>
    <row r="853" spans="1:5" x14ac:dyDescent="0.3">
      <c r="A853">
        <v>3526</v>
      </c>
      <c r="B853" s="183" t="s">
        <v>7035</v>
      </c>
      <c r="E853" s="122"/>
    </row>
    <row r="854" spans="1:5" x14ac:dyDescent="0.3">
      <c r="A854">
        <v>3527</v>
      </c>
      <c r="B854" s="183" t="s">
        <v>7034</v>
      </c>
      <c r="E854" s="122"/>
    </row>
    <row r="855" spans="1:5" x14ac:dyDescent="0.3">
      <c r="A855">
        <v>3528</v>
      </c>
      <c r="B855" s="183" t="s">
        <v>7036</v>
      </c>
      <c r="E855" s="122"/>
    </row>
    <row r="856" spans="1:5" x14ac:dyDescent="0.3">
      <c r="A856">
        <v>3529</v>
      </c>
      <c r="B856" s="183" t="s">
        <v>7035</v>
      </c>
      <c r="E856" s="122"/>
    </row>
    <row r="857" spans="1:5" x14ac:dyDescent="0.3">
      <c r="A857">
        <v>3530</v>
      </c>
      <c r="B857" s="183" t="s">
        <v>7034</v>
      </c>
      <c r="E857" s="122"/>
    </row>
    <row r="858" spans="1:5" x14ac:dyDescent="0.3">
      <c r="A858">
        <v>3531</v>
      </c>
      <c r="B858" s="183" t="s">
        <v>7034</v>
      </c>
      <c r="E858" s="122"/>
    </row>
    <row r="859" spans="1:5" x14ac:dyDescent="0.3">
      <c r="A859">
        <v>3532</v>
      </c>
      <c r="B859" s="183" t="s">
        <v>7032</v>
      </c>
      <c r="E859" s="122"/>
    </row>
    <row r="860" spans="1:5" x14ac:dyDescent="0.3">
      <c r="A860">
        <v>3533</v>
      </c>
      <c r="B860" s="183" t="s">
        <v>7033</v>
      </c>
      <c r="E860" s="122"/>
    </row>
    <row r="861" spans="1:5" x14ac:dyDescent="0.3">
      <c r="A861">
        <v>3535</v>
      </c>
      <c r="B861" s="183" t="s">
        <v>7036</v>
      </c>
      <c r="E861" s="122"/>
    </row>
    <row r="862" spans="1:5" x14ac:dyDescent="0.3">
      <c r="A862">
        <v>3537</v>
      </c>
      <c r="B862" s="183" t="s">
        <v>7034</v>
      </c>
      <c r="E862" s="122"/>
    </row>
    <row r="863" spans="1:5" x14ac:dyDescent="0.3">
      <c r="A863">
        <v>3540</v>
      </c>
      <c r="B863" s="183" t="s">
        <v>7036</v>
      </c>
      <c r="E863" s="122"/>
    </row>
    <row r="864" spans="1:5" x14ac:dyDescent="0.3">
      <c r="A864">
        <v>3541</v>
      </c>
      <c r="B864" s="183" t="s">
        <v>7037</v>
      </c>
      <c r="E864" s="122"/>
    </row>
    <row r="865" spans="1:5" x14ac:dyDescent="0.3">
      <c r="A865">
        <v>3543</v>
      </c>
      <c r="B865" s="183" t="s">
        <v>7034</v>
      </c>
      <c r="E865" s="122"/>
    </row>
    <row r="866" spans="1:5" x14ac:dyDescent="0.3">
      <c r="A866">
        <v>3545</v>
      </c>
      <c r="B866" s="183" t="s">
        <v>7035</v>
      </c>
      <c r="E866" s="122"/>
    </row>
    <row r="867" spans="1:5" x14ac:dyDescent="0.3">
      <c r="A867">
        <v>3546</v>
      </c>
      <c r="B867" s="183" t="s">
        <v>7035</v>
      </c>
      <c r="E867" s="122"/>
    </row>
    <row r="868" spans="1:5" x14ac:dyDescent="0.3">
      <c r="A868">
        <v>3548</v>
      </c>
      <c r="B868" s="183" t="s">
        <v>7032</v>
      </c>
      <c r="E868" s="122"/>
    </row>
    <row r="869" spans="1:5" x14ac:dyDescent="0.3">
      <c r="A869">
        <v>3550</v>
      </c>
      <c r="B869" s="183" t="s">
        <v>7036</v>
      </c>
      <c r="E869" s="122"/>
    </row>
    <row r="870" spans="1:5" x14ac:dyDescent="0.3">
      <c r="A870">
        <v>3551</v>
      </c>
      <c r="B870" s="183" t="s">
        <v>7035</v>
      </c>
      <c r="E870" s="122"/>
    </row>
    <row r="871" spans="1:5" x14ac:dyDescent="0.3">
      <c r="A871">
        <v>3552</v>
      </c>
      <c r="B871" s="183" t="s">
        <v>7034</v>
      </c>
      <c r="E871" s="122"/>
    </row>
    <row r="872" spans="1:5" x14ac:dyDescent="0.3">
      <c r="A872">
        <v>3555</v>
      </c>
      <c r="B872" s="183" t="s">
        <v>7037</v>
      </c>
      <c r="E872" s="122"/>
    </row>
    <row r="873" spans="1:5" x14ac:dyDescent="0.3">
      <c r="A873">
        <v>3556</v>
      </c>
      <c r="B873" s="183" t="s">
        <v>7034</v>
      </c>
      <c r="E873" s="122"/>
    </row>
    <row r="874" spans="1:5" x14ac:dyDescent="0.3">
      <c r="A874">
        <v>3557</v>
      </c>
      <c r="B874" s="183" t="s">
        <v>7034</v>
      </c>
      <c r="E874" s="122"/>
    </row>
    <row r="875" spans="1:5" x14ac:dyDescent="0.3">
      <c r="A875">
        <v>3558</v>
      </c>
      <c r="B875" s="183" t="s">
        <v>7032</v>
      </c>
      <c r="E875" s="122"/>
    </row>
    <row r="876" spans="1:5" x14ac:dyDescent="0.3">
      <c r="A876">
        <v>3563</v>
      </c>
      <c r="B876" s="183" t="s">
        <v>7035</v>
      </c>
      <c r="E876" s="122"/>
    </row>
    <row r="877" spans="1:5" x14ac:dyDescent="0.3">
      <c r="A877">
        <v>3564</v>
      </c>
      <c r="B877" s="183" t="s">
        <v>7034</v>
      </c>
      <c r="E877" s="122"/>
    </row>
    <row r="878" spans="1:5" x14ac:dyDescent="0.3">
      <c r="A878">
        <v>3567</v>
      </c>
      <c r="B878" s="183" t="s">
        <v>7034</v>
      </c>
      <c r="E878" s="122"/>
    </row>
    <row r="879" spans="1:5" x14ac:dyDescent="0.3">
      <c r="A879">
        <v>3570</v>
      </c>
      <c r="B879" s="183" t="s">
        <v>7034</v>
      </c>
      <c r="E879" s="122"/>
    </row>
    <row r="880" spans="1:5" x14ac:dyDescent="0.3">
      <c r="A880">
        <v>3572</v>
      </c>
      <c r="B880" s="183" t="s">
        <v>7621</v>
      </c>
      <c r="E880" s="122"/>
    </row>
    <row r="881" spans="1:5" x14ac:dyDescent="0.3">
      <c r="A881">
        <v>3576</v>
      </c>
      <c r="B881" s="183" t="s">
        <v>7037</v>
      </c>
      <c r="E881" s="122"/>
    </row>
    <row r="882" spans="1:5" x14ac:dyDescent="0.3">
      <c r="A882">
        <v>3577</v>
      </c>
      <c r="B882" s="183" t="s">
        <v>7034</v>
      </c>
      <c r="E882" s="122"/>
    </row>
    <row r="883" spans="1:5" x14ac:dyDescent="0.3">
      <c r="A883">
        <v>3580</v>
      </c>
      <c r="B883" s="183" t="s">
        <v>7034</v>
      </c>
      <c r="E883" s="122"/>
    </row>
    <row r="884" spans="1:5" x14ac:dyDescent="0.3">
      <c r="A884">
        <v>3581</v>
      </c>
      <c r="B884" s="183" t="s">
        <v>7034</v>
      </c>
      <c r="E884" s="122"/>
    </row>
    <row r="885" spans="1:5" x14ac:dyDescent="0.3">
      <c r="A885">
        <v>3583</v>
      </c>
      <c r="B885" s="183" t="s">
        <v>7032</v>
      </c>
      <c r="E885" s="122"/>
    </row>
    <row r="886" spans="1:5" x14ac:dyDescent="0.3">
      <c r="A886">
        <v>3585</v>
      </c>
      <c r="B886" s="183" t="s">
        <v>7621</v>
      </c>
      <c r="E886" s="122"/>
    </row>
    <row r="887" spans="1:5" x14ac:dyDescent="0.3">
      <c r="A887">
        <v>3587</v>
      </c>
      <c r="B887" s="183" t="s">
        <v>7032</v>
      </c>
      <c r="E887" s="122"/>
    </row>
    <row r="888" spans="1:5" x14ac:dyDescent="0.3">
      <c r="A888">
        <v>3588</v>
      </c>
      <c r="B888" s="183" t="s">
        <v>7034</v>
      </c>
      <c r="E888" s="122"/>
    </row>
    <row r="889" spans="1:5" x14ac:dyDescent="0.3">
      <c r="A889">
        <v>3591</v>
      </c>
      <c r="B889" s="183" t="s">
        <v>7034</v>
      </c>
      <c r="E889" s="122"/>
    </row>
    <row r="890" spans="1:5" x14ac:dyDescent="0.3">
      <c r="A890">
        <v>3592</v>
      </c>
      <c r="B890" s="183" t="s">
        <v>7032</v>
      </c>
      <c r="E890" s="122"/>
    </row>
    <row r="891" spans="1:5" x14ac:dyDescent="0.3">
      <c r="A891">
        <v>3593</v>
      </c>
      <c r="B891" s="183" t="s">
        <v>6291</v>
      </c>
      <c r="E891" s="122"/>
    </row>
    <row r="892" spans="1:5" x14ac:dyDescent="0.3">
      <c r="A892">
        <v>3594</v>
      </c>
      <c r="B892" s="183" t="s">
        <v>7036</v>
      </c>
      <c r="E892" s="122"/>
    </row>
    <row r="893" spans="1:5" x14ac:dyDescent="0.3">
      <c r="A893">
        <v>3595</v>
      </c>
      <c r="B893" s="183" t="s">
        <v>7037</v>
      </c>
      <c r="E893" s="122"/>
    </row>
    <row r="894" spans="1:5" x14ac:dyDescent="0.3">
      <c r="A894">
        <v>3596</v>
      </c>
      <c r="B894" s="183" t="s">
        <v>7032</v>
      </c>
      <c r="E894" s="122"/>
    </row>
    <row r="895" spans="1:5" x14ac:dyDescent="0.3">
      <c r="A895">
        <v>3597</v>
      </c>
      <c r="B895" s="183" t="s">
        <v>7034</v>
      </c>
      <c r="E895" s="122"/>
    </row>
    <row r="896" spans="1:5" x14ac:dyDescent="0.3">
      <c r="A896">
        <v>3601</v>
      </c>
      <c r="B896" s="183" t="s">
        <v>7036</v>
      </c>
      <c r="E896" s="122"/>
    </row>
    <row r="897" spans="1:5" x14ac:dyDescent="0.3">
      <c r="A897">
        <v>3603</v>
      </c>
      <c r="B897" s="183" t="s">
        <v>7037</v>
      </c>
      <c r="E897" s="122"/>
    </row>
    <row r="898" spans="1:5" x14ac:dyDescent="0.3">
      <c r="A898">
        <v>3605</v>
      </c>
      <c r="B898" s="183" t="s">
        <v>7035</v>
      </c>
      <c r="E898" s="122"/>
    </row>
    <row r="899" spans="1:5" x14ac:dyDescent="0.3">
      <c r="A899">
        <v>3607</v>
      </c>
      <c r="B899" s="183" t="s">
        <v>7036</v>
      </c>
      <c r="E899" s="122"/>
    </row>
    <row r="900" spans="1:5" x14ac:dyDescent="0.3">
      <c r="A900">
        <v>3609</v>
      </c>
      <c r="B900" s="183" t="s">
        <v>7038</v>
      </c>
      <c r="E900" s="122"/>
    </row>
    <row r="901" spans="1:5" x14ac:dyDescent="0.3">
      <c r="A901">
        <v>3611</v>
      </c>
      <c r="B901" s="183" t="s">
        <v>7032</v>
      </c>
      <c r="E901" s="122"/>
    </row>
    <row r="902" spans="1:5" x14ac:dyDescent="0.3">
      <c r="A902">
        <v>3615</v>
      </c>
      <c r="B902" s="183" t="s">
        <v>7036</v>
      </c>
      <c r="E902" s="122"/>
    </row>
    <row r="903" spans="1:5" x14ac:dyDescent="0.3">
      <c r="A903">
        <v>3616</v>
      </c>
      <c r="B903" s="183" t="s">
        <v>7621</v>
      </c>
      <c r="E903" s="122"/>
    </row>
    <row r="904" spans="1:5" x14ac:dyDescent="0.3">
      <c r="A904">
        <v>3617</v>
      </c>
      <c r="B904" s="183" t="s">
        <v>7032</v>
      </c>
      <c r="E904" s="122"/>
    </row>
    <row r="905" spans="1:5" x14ac:dyDescent="0.3">
      <c r="A905">
        <v>3622</v>
      </c>
      <c r="B905" s="183" t="s">
        <v>7034</v>
      </c>
      <c r="E905" s="122"/>
    </row>
    <row r="906" spans="1:5" x14ac:dyDescent="0.3">
      <c r="A906">
        <v>3623</v>
      </c>
      <c r="B906" s="183" t="s">
        <v>7036</v>
      </c>
      <c r="E906" s="122"/>
    </row>
    <row r="907" spans="1:5" x14ac:dyDescent="0.3">
      <c r="A907">
        <v>3624</v>
      </c>
      <c r="B907" s="183" t="s">
        <v>7035</v>
      </c>
      <c r="E907" s="122"/>
    </row>
    <row r="908" spans="1:5" x14ac:dyDescent="0.3">
      <c r="A908">
        <v>3625</v>
      </c>
      <c r="B908" s="183" t="s">
        <v>7038</v>
      </c>
      <c r="E908" s="122"/>
    </row>
    <row r="909" spans="1:5" x14ac:dyDescent="0.3">
      <c r="A909">
        <v>3628</v>
      </c>
      <c r="B909" s="183" t="s">
        <v>7036</v>
      </c>
      <c r="E909" s="122"/>
    </row>
    <row r="910" spans="1:5" x14ac:dyDescent="0.3">
      <c r="A910">
        <v>3629</v>
      </c>
      <c r="B910" s="183" t="s">
        <v>7037</v>
      </c>
      <c r="E910" s="122"/>
    </row>
    <row r="911" spans="1:5" x14ac:dyDescent="0.3">
      <c r="A911">
        <v>3630</v>
      </c>
      <c r="B911" s="183" t="s">
        <v>7037</v>
      </c>
      <c r="E911" s="122"/>
    </row>
    <row r="912" spans="1:5" x14ac:dyDescent="0.3">
      <c r="A912">
        <v>3631</v>
      </c>
      <c r="B912" s="183" t="s">
        <v>7037</v>
      </c>
      <c r="E912" s="122"/>
    </row>
    <row r="913" spans="1:5" x14ac:dyDescent="0.3">
      <c r="A913">
        <v>3632</v>
      </c>
      <c r="B913" s="183" t="s">
        <v>7038</v>
      </c>
      <c r="E913" s="122"/>
    </row>
    <row r="914" spans="1:5" x14ac:dyDescent="0.3">
      <c r="A914">
        <v>3633</v>
      </c>
      <c r="B914" s="183" t="s">
        <v>7035</v>
      </c>
      <c r="E914" s="122"/>
    </row>
    <row r="915" spans="1:5" x14ac:dyDescent="0.3">
      <c r="A915">
        <v>3645</v>
      </c>
      <c r="B915" s="183" t="s">
        <v>7036</v>
      </c>
      <c r="E915" s="122"/>
    </row>
    <row r="916" spans="1:5" x14ac:dyDescent="0.3">
      <c r="A916">
        <v>3646</v>
      </c>
      <c r="B916" s="183" t="s">
        <v>7034</v>
      </c>
      <c r="E916" s="122"/>
    </row>
    <row r="917" spans="1:5" x14ac:dyDescent="0.3">
      <c r="A917">
        <v>3652</v>
      </c>
      <c r="B917" s="183" t="s">
        <v>7034</v>
      </c>
      <c r="E917" s="122"/>
    </row>
    <row r="918" spans="1:5" x14ac:dyDescent="0.3">
      <c r="A918">
        <v>3653</v>
      </c>
      <c r="B918" s="183" t="s">
        <v>7033</v>
      </c>
      <c r="E918" s="122"/>
    </row>
    <row r="919" spans="1:5" x14ac:dyDescent="0.3">
      <c r="A919">
        <v>3659</v>
      </c>
      <c r="B919" s="183" t="s">
        <v>7621</v>
      </c>
      <c r="E919" s="122"/>
    </row>
    <row r="920" spans="1:5" x14ac:dyDescent="0.3">
      <c r="A920">
        <v>3661</v>
      </c>
      <c r="B920" s="183" t="s">
        <v>7033</v>
      </c>
      <c r="E920" s="122"/>
    </row>
    <row r="921" spans="1:5" x14ac:dyDescent="0.3">
      <c r="A921">
        <v>3663</v>
      </c>
      <c r="B921" s="183" t="s">
        <v>7034</v>
      </c>
      <c r="E921" s="122"/>
    </row>
    <row r="922" spans="1:5" x14ac:dyDescent="0.3">
      <c r="A922">
        <v>3664</v>
      </c>
      <c r="B922" s="183" t="s">
        <v>7037</v>
      </c>
      <c r="E922" s="122"/>
    </row>
    <row r="923" spans="1:5" x14ac:dyDescent="0.3">
      <c r="A923">
        <v>3665</v>
      </c>
      <c r="B923" s="183" t="s">
        <v>7032</v>
      </c>
      <c r="E923" s="122"/>
    </row>
    <row r="924" spans="1:5" x14ac:dyDescent="0.3">
      <c r="A924">
        <v>3666</v>
      </c>
      <c r="B924" s="183" t="s">
        <v>7037</v>
      </c>
      <c r="E924" s="122"/>
    </row>
    <row r="925" spans="1:5" x14ac:dyDescent="0.3">
      <c r="A925">
        <v>3669</v>
      </c>
      <c r="B925" s="183" t="s">
        <v>7035</v>
      </c>
      <c r="E925" s="122"/>
    </row>
    <row r="926" spans="1:5" x14ac:dyDescent="0.3">
      <c r="A926">
        <v>3672</v>
      </c>
      <c r="B926" s="183" t="s">
        <v>7038</v>
      </c>
      <c r="E926" s="122"/>
    </row>
    <row r="927" spans="1:5" x14ac:dyDescent="0.3">
      <c r="A927">
        <v>3673</v>
      </c>
      <c r="B927" s="183" t="s">
        <v>7034</v>
      </c>
      <c r="E927" s="122"/>
    </row>
    <row r="928" spans="1:5" x14ac:dyDescent="0.3">
      <c r="A928">
        <v>3675</v>
      </c>
      <c r="B928" s="183" t="s">
        <v>7035</v>
      </c>
      <c r="E928" s="122"/>
    </row>
    <row r="929" spans="1:5" x14ac:dyDescent="0.3">
      <c r="A929">
        <v>3678</v>
      </c>
      <c r="B929" s="183" t="s">
        <v>7037</v>
      </c>
      <c r="E929" s="122"/>
    </row>
    <row r="930" spans="1:5" x14ac:dyDescent="0.3">
      <c r="A930">
        <v>3679</v>
      </c>
      <c r="B930" s="183" t="s">
        <v>7035</v>
      </c>
      <c r="E930" s="122"/>
    </row>
    <row r="931" spans="1:5" x14ac:dyDescent="0.3">
      <c r="A931">
        <v>3680</v>
      </c>
      <c r="B931" s="183" t="s">
        <v>7035</v>
      </c>
      <c r="E931" s="122"/>
    </row>
    <row r="932" spans="1:5" x14ac:dyDescent="0.3">
      <c r="A932">
        <v>3683</v>
      </c>
      <c r="B932" s="183" t="s">
        <v>7621</v>
      </c>
      <c r="E932" s="122"/>
    </row>
    <row r="933" spans="1:5" x14ac:dyDescent="0.3">
      <c r="A933">
        <v>3684</v>
      </c>
      <c r="B933" s="183" t="s">
        <v>7034</v>
      </c>
      <c r="E933" s="122"/>
    </row>
    <row r="934" spans="1:5" x14ac:dyDescent="0.3">
      <c r="A934">
        <v>3685</v>
      </c>
      <c r="B934" s="183" t="s">
        <v>7036</v>
      </c>
      <c r="E934" s="122"/>
    </row>
    <row r="935" spans="1:5" x14ac:dyDescent="0.3">
      <c r="A935">
        <v>3686</v>
      </c>
      <c r="B935" s="183" t="s">
        <v>7037</v>
      </c>
      <c r="E935" s="122"/>
    </row>
    <row r="936" spans="1:5" x14ac:dyDescent="0.3">
      <c r="A936">
        <v>3687</v>
      </c>
      <c r="B936" s="183" t="s">
        <v>7035</v>
      </c>
      <c r="E936" s="122"/>
    </row>
    <row r="937" spans="1:5" x14ac:dyDescent="0.3">
      <c r="A937">
        <v>3688</v>
      </c>
      <c r="B937" s="183" t="s">
        <v>7621</v>
      </c>
      <c r="E937" s="122"/>
    </row>
    <row r="938" spans="1:5" x14ac:dyDescent="0.3">
      <c r="A938">
        <v>3689</v>
      </c>
      <c r="B938" s="183" t="s">
        <v>7034</v>
      </c>
      <c r="E938" s="122"/>
    </row>
    <row r="939" spans="1:5" x14ac:dyDescent="0.3">
      <c r="A939">
        <v>3691</v>
      </c>
      <c r="B939" s="183" t="s">
        <v>7036</v>
      </c>
      <c r="E939" s="122"/>
    </row>
    <row r="940" spans="1:5" x14ac:dyDescent="0.3">
      <c r="A940">
        <v>3693</v>
      </c>
      <c r="B940" s="183" t="s">
        <v>7035</v>
      </c>
      <c r="E940" s="122"/>
    </row>
    <row r="941" spans="1:5" x14ac:dyDescent="0.3">
      <c r="A941">
        <v>3694</v>
      </c>
      <c r="B941" s="183" t="s">
        <v>7035</v>
      </c>
      <c r="E941" s="122"/>
    </row>
    <row r="942" spans="1:5" x14ac:dyDescent="0.3">
      <c r="A942">
        <v>3701</v>
      </c>
      <c r="B942" s="183" t="s">
        <v>7034</v>
      </c>
      <c r="E942" s="122"/>
    </row>
    <row r="943" spans="1:5" x14ac:dyDescent="0.3">
      <c r="A943">
        <v>3702</v>
      </c>
      <c r="B943" s="183" t="s">
        <v>7032</v>
      </c>
      <c r="E943" s="122"/>
    </row>
    <row r="944" spans="1:5" x14ac:dyDescent="0.3">
      <c r="A944">
        <v>3703</v>
      </c>
      <c r="B944" s="183" t="s">
        <v>7035</v>
      </c>
      <c r="E944" s="122"/>
    </row>
    <row r="945" spans="1:5" x14ac:dyDescent="0.3">
      <c r="A945">
        <v>3704</v>
      </c>
      <c r="B945" s="183" t="s">
        <v>7035</v>
      </c>
      <c r="E945" s="122"/>
    </row>
    <row r="946" spans="1:5" x14ac:dyDescent="0.3">
      <c r="A946">
        <v>3705</v>
      </c>
      <c r="B946" s="183" t="s">
        <v>7032</v>
      </c>
      <c r="E946" s="122"/>
    </row>
    <row r="947" spans="1:5" x14ac:dyDescent="0.3">
      <c r="A947">
        <v>3706</v>
      </c>
      <c r="B947" s="183" t="s">
        <v>7032</v>
      </c>
      <c r="E947" s="122"/>
    </row>
    <row r="948" spans="1:5" x14ac:dyDescent="0.3">
      <c r="A948">
        <v>3707</v>
      </c>
      <c r="B948" s="183" t="s">
        <v>7036</v>
      </c>
      <c r="E948" s="122"/>
    </row>
    <row r="949" spans="1:5" x14ac:dyDescent="0.3">
      <c r="A949">
        <v>3708</v>
      </c>
      <c r="B949" s="183" t="s">
        <v>7034</v>
      </c>
      <c r="E949" s="122"/>
    </row>
    <row r="950" spans="1:5" x14ac:dyDescent="0.3">
      <c r="A950">
        <v>3709</v>
      </c>
      <c r="B950" s="183" t="s">
        <v>7034</v>
      </c>
      <c r="E950" s="122"/>
    </row>
    <row r="951" spans="1:5" x14ac:dyDescent="0.3">
      <c r="A951">
        <v>3710</v>
      </c>
      <c r="B951" s="183" t="s">
        <v>7038</v>
      </c>
      <c r="E951" s="122"/>
    </row>
    <row r="952" spans="1:5" x14ac:dyDescent="0.3">
      <c r="A952">
        <v>3711</v>
      </c>
      <c r="B952" s="183" t="s">
        <v>7033</v>
      </c>
      <c r="E952" s="122"/>
    </row>
    <row r="953" spans="1:5" x14ac:dyDescent="0.3">
      <c r="A953">
        <v>3712</v>
      </c>
      <c r="B953" s="183" t="s">
        <v>7034</v>
      </c>
      <c r="E953" s="122"/>
    </row>
    <row r="954" spans="1:5" x14ac:dyDescent="0.3">
      <c r="A954">
        <v>3713</v>
      </c>
      <c r="B954" s="183" t="s">
        <v>7037</v>
      </c>
      <c r="E954" s="122"/>
    </row>
    <row r="955" spans="1:5" x14ac:dyDescent="0.3">
      <c r="A955">
        <v>3714</v>
      </c>
      <c r="B955" s="183" t="s">
        <v>7034</v>
      </c>
      <c r="E955" s="122"/>
    </row>
    <row r="956" spans="1:5" x14ac:dyDescent="0.3">
      <c r="A956">
        <v>3715</v>
      </c>
      <c r="B956" s="183" t="s">
        <v>7035</v>
      </c>
      <c r="E956" s="122"/>
    </row>
    <row r="957" spans="1:5" x14ac:dyDescent="0.3">
      <c r="A957">
        <v>3716</v>
      </c>
      <c r="B957" s="183" t="s">
        <v>7034</v>
      </c>
      <c r="E957" s="122"/>
    </row>
    <row r="958" spans="1:5" x14ac:dyDescent="0.3">
      <c r="A958">
        <v>4102</v>
      </c>
      <c r="B958" s="183" t="s">
        <v>7034</v>
      </c>
      <c r="E958" s="122"/>
    </row>
    <row r="959" spans="1:5" x14ac:dyDescent="0.3">
      <c r="A959">
        <v>4104</v>
      </c>
      <c r="B959" s="183" t="s">
        <v>7032</v>
      </c>
      <c r="E959" s="122"/>
    </row>
    <row r="960" spans="1:5" x14ac:dyDescent="0.3">
      <c r="A960">
        <v>4105</v>
      </c>
      <c r="B960" s="183" t="s">
        <v>7032</v>
      </c>
      <c r="E960" s="122"/>
    </row>
    <row r="961" spans="1:5" x14ac:dyDescent="0.3">
      <c r="A961">
        <v>4106</v>
      </c>
      <c r="B961" s="183" t="s">
        <v>7035</v>
      </c>
      <c r="E961" s="122"/>
    </row>
    <row r="962" spans="1:5" x14ac:dyDescent="0.3">
      <c r="A962">
        <v>4107</v>
      </c>
      <c r="B962" s="183" t="s">
        <v>7035</v>
      </c>
      <c r="E962" s="122"/>
    </row>
    <row r="963" spans="1:5" x14ac:dyDescent="0.3">
      <c r="A963">
        <v>4108</v>
      </c>
      <c r="B963" s="183" t="s">
        <v>7036</v>
      </c>
      <c r="E963" s="122"/>
    </row>
    <row r="964" spans="1:5" x14ac:dyDescent="0.3">
      <c r="A964">
        <v>4109</v>
      </c>
      <c r="B964" s="183" t="s">
        <v>7038</v>
      </c>
      <c r="E964" s="122"/>
    </row>
    <row r="965" spans="1:5" x14ac:dyDescent="0.3">
      <c r="A965">
        <v>4111</v>
      </c>
      <c r="B965" s="183" t="s">
        <v>7035</v>
      </c>
      <c r="E965" s="122"/>
    </row>
    <row r="966" spans="1:5" x14ac:dyDescent="0.3">
      <c r="A966">
        <v>4113</v>
      </c>
      <c r="B966" s="183" t="s">
        <v>7036</v>
      </c>
      <c r="E966" s="122"/>
    </row>
    <row r="967" spans="1:5" x14ac:dyDescent="0.3">
      <c r="A967">
        <v>4114</v>
      </c>
      <c r="B967" s="183" t="s">
        <v>7035</v>
      </c>
      <c r="E967" s="122"/>
    </row>
    <row r="968" spans="1:5" x14ac:dyDescent="0.3">
      <c r="A968">
        <v>4115</v>
      </c>
      <c r="B968" s="183" t="s">
        <v>7036</v>
      </c>
      <c r="E968" s="122"/>
    </row>
    <row r="969" spans="1:5" x14ac:dyDescent="0.3">
      <c r="A969">
        <v>4116</v>
      </c>
      <c r="B969" s="183" t="s">
        <v>7034</v>
      </c>
      <c r="E969" s="122"/>
    </row>
    <row r="970" spans="1:5" x14ac:dyDescent="0.3">
      <c r="A970">
        <v>4117</v>
      </c>
      <c r="B970" s="183" t="s">
        <v>7621</v>
      </c>
      <c r="E970" s="122"/>
    </row>
    <row r="971" spans="1:5" x14ac:dyDescent="0.3">
      <c r="A971">
        <v>4118</v>
      </c>
      <c r="B971" s="183" t="s">
        <v>6291</v>
      </c>
      <c r="E971" s="122"/>
    </row>
    <row r="972" spans="1:5" x14ac:dyDescent="0.3">
      <c r="A972">
        <v>4119</v>
      </c>
      <c r="B972" s="183" t="s">
        <v>7034</v>
      </c>
      <c r="E972" s="122"/>
    </row>
    <row r="973" spans="1:5" x14ac:dyDescent="0.3">
      <c r="A973">
        <v>4120</v>
      </c>
      <c r="B973" s="183" t="s">
        <v>7036</v>
      </c>
      <c r="E973" s="122"/>
    </row>
    <row r="974" spans="1:5" x14ac:dyDescent="0.3">
      <c r="A974">
        <v>4121</v>
      </c>
      <c r="B974" s="183" t="s">
        <v>7034</v>
      </c>
      <c r="E974" s="122"/>
    </row>
    <row r="975" spans="1:5" x14ac:dyDescent="0.3">
      <c r="A975">
        <v>4123</v>
      </c>
      <c r="B975" s="183" t="s">
        <v>7034</v>
      </c>
      <c r="E975" s="122"/>
    </row>
    <row r="976" spans="1:5" x14ac:dyDescent="0.3">
      <c r="A976">
        <v>4126</v>
      </c>
      <c r="B976" s="183" t="s">
        <v>7032</v>
      </c>
      <c r="E976" s="122"/>
    </row>
    <row r="977" spans="1:5" x14ac:dyDescent="0.3">
      <c r="A977">
        <v>4127</v>
      </c>
      <c r="B977" s="183" t="s">
        <v>7037</v>
      </c>
      <c r="E977" s="122"/>
    </row>
    <row r="978" spans="1:5" x14ac:dyDescent="0.3">
      <c r="A978">
        <v>4128</v>
      </c>
      <c r="B978" s="183" t="s">
        <v>7034</v>
      </c>
      <c r="E978" s="122"/>
    </row>
    <row r="979" spans="1:5" x14ac:dyDescent="0.3">
      <c r="A979">
        <v>4129</v>
      </c>
      <c r="B979" s="183" t="s">
        <v>7034</v>
      </c>
      <c r="E979" s="122"/>
    </row>
    <row r="980" spans="1:5" x14ac:dyDescent="0.3">
      <c r="A980">
        <v>4130</v>
      </c>
      <c r="B980" s="183" t="s">
        <v>7034</v>
      </c>
      <c r="E980" s="122"/>
    </row>
    <row r="981" spans="1:5" x14ac:dyDescent="0.3">
      <c r="A981">
        <v>4131</v>
      </c>
      <c r="B981" s="183" t="s">
        <v>7038</v>
      </c>
      <c r="E981" s="122"/>
    </row>
    <row r="982" spans="1:5" x14ac:dyDescent="0.3">
      <c r="A982">
        <v>4132</v>
      </c>
      <c r="B982" s="183" t="s">
        <v>7621</v>
      </c>
      <c r="E982" s="122"/>
    </row>
    <row r="983" spans="1:5" x14ac:dyDescent="0.3">
      <c r="A983">
        <v>4133</v>
      </c>
      <c r="B983" s="183" t="s">
        <v>7034</v>
      </c>
      <c r="E983" s="122"/>
    </row>
    <row r="984" spans="1:5" x14ac:dyDescent="0.3">
      <c r="A984">
        <v>4137</v>
      </c>
      <c r="B984" s="183" t="s">
        <v>7032</v>
      </c>
      <c r="E984" s="122"/>
    </row>
    <row r="985" spans="1:5" x14ac:dyDescent="0.3">
      <c r="A985">
        <v>4138</v>
      </c>
      <c r="B985" s="183" t="s">
        <v>7035</v>
      </c>
      <c r="E985" s="122"/>
    </row>
    <row r="986" spans="1:5" x14ac:dyDescent="0.3">
      <c r="A986">
        <v>4139</v>
      </c>
      <c r="B986" s="183" t="s">
        <v>7036</v>
      </c>
      <c r="E986" s="122"/>
    </row>
    <row r="987" spans="1:5" x14ac:dyDescent="0.3">
      <c r="A987">
        <v>4142</v>
      </c>
      <c r="B987" s="183" t="s">
        <v>7036</v>
      </c>
      <c r="E987" s="122"/>
    </row>
    <row r="988" spans="1:5" x14ac:dyDescent="0.3">
      <c r="A988">
        <v>4147</v>
      </c>
      <c r="B988" s="183" t="s">
        <v>7036</v>
      </c>
      <c r="E988" s="122"/>
    </row>
    <row r="989" spans="1:5" x14ac:dyDescent="0.3">
      <c r="A989">
        <v>4148</v>
      </c>
      <c r="B989" s="183" t="s">
        <v>7034</v>
      </c>
      <c r="E989" s="122"/>
    </row>
    <row r="990" spans="1:5" x14ac:dyDescent="0.3">
      <c r="A990">
        <v>4150</v>
      </c>
      <c r="B990" s="183" t="s">
        <v>7621</v>
      </c>
      <c r="E990" s="122"/>
    </row>
    <row r="991" spans="1:5" x14ac:dyDescent="0.3">
      <c r="A991">
        <v>4153</v>
      </c>
      <c r="B991" s="183" t="s">
        <v>7034</v>
      </c>
      <c r="E991" s="122"/>
    </row>
    <row r="992" spans="1:5" x14ac:dyDescent="0.3">
      <c r="A992">
        <v>4154</v>
      </c>
      <c r="B992" s="183" t="s">
        <v>7038</v>
      </c>
      <c r="E992" s="122"/>
    </row>
    <row r="993" spans="1:5" x14ac:dyDescent="0.3">
      <c r="A993">
        <v>4155</v>
      </c>
      <c r="B993" s="183" t="s">
        <v>7034</v>
      </c>
      <c r="E993" s="122"/>
    </row>
    <row r="994" spans="1:5" x14ac:dyDescent="0.3">
      <c r="A994">
        <v>4157</v>
      </c>
      <c r="B994" s="183" t="s">
        <v>7034</v>
      </c>
      <c r="E994" s="122"/>
    </row>
    <row r="995" spans="1:5" x14ac:dyDescent="0.3">
      <c r="A995">
        <v>4160</v>
      </c>
      <c r="B995" s="183" t="s">
        <v>7034</v>
      </c>
      <c r="E995" s="122"/>
    </row>
    <row r="996" spans="1:5" x14ac:dyDescent="0.3">
      <c r="A996">
        <v>4161</v>
      </c>
      <c r="B996" s="183" t="s">
        <v>7036</v>
      </c>
      <c r="E996" s="122"/>
    </row>
    <row r="997" spans="1:5" x14ac:dyDescent="0.3">
      <c r="A997">
        <v>4162</v>
      </c>
      <c r="B997" s="183" t="s">
        <v>7035</v>
      </c>
      <c r="E997" s="122"/>
    </row>
    <row r="998" spans="1:5" x14ac:dyDescent="0.3">
      <c r="A998">
        <v>4163</v>
      </c>
      <c r="B998" s="183" t="s">
        <v>7032</v>
      </c>
      <c r="E998" s="122"/>
    </row>
    <row r="999" spans="1:5" x14ac:dyDescent="0.3">
      <c r="A999">
        <v>4164</v>
      </c>
      <c r="B999" s="183" t="s">
        <v>7034</v>
      </c>
      <c r="E999" s="122"/>
    </row>
    <row r="1000" spans="1:5" x14ac:dyDescent="0.3">
      <c r="A1000">
        <v>4166</v>
      </c>
      <c r="B1000" s="183" t="s">
        <v>7036</v>
      </c>
      <c r="E1000" s="122"/>
    </row>
    <row r="1001" spans="1:5" x14ac:dyDescent="0.3">
      <c r="A1001">
        <v>4167</v>
      </c>
      <c r="B1001" s="183" t="s">
        <v>7034</v>
      </c>
      <c r="E1001" s="122"/>
    </row>
    <row r="1002" spans="1:5" x14ac:dyDescent="0.3">
      <c r="A1002">
        <v>4168</v>
      </c>
      <c r="B1002" s="183" t="s">
        <v>7036</v>
      </c>
      <c r="E1002" s="122"/>
    </row>
    <row r="1003" spans="1:5" x14ac:dyDescent="0.3">
      <c r="A1003">
        <v>4169</v>
      </c>
      <c r="B1003" s="183" t="s">
        <v>7621</v>
      </c>
      <c r="E1003" s="122"/>
    </row>
    <row r="1004" spans="1:5" x14ac:dyDescent="0.3">
      <c r="A1004">
        <v>4170</v>
      </c>
      <c r="B1004" s="183" t="s">
        <v>7621</v>
      </c>
      <c r="E1004" s="122"/>
    </row>
    <row r="1005" spans="1:5" x14ac:dyDescent="0.3">
      <c r="A1005">
        <v>4171</v>
      </c>
      <c r="B1005" s="183" t="s">
        <v>7037</v>
      </c>
      <c r="E1005" s="122"/>
    </row>
    <row r="1006" spans="1:5" x14ac:dyDescent="0.3">
      <c r="A1006">
        <v>4172</v>
      </c>
      <c r="B1006" s="183" t="s">
        <v>7621</v>
      </c>
      <c r="E1006" s="122"/>
    </row>
    <row r="1007" spans="1:5" x14ac:dyDescent="0.3">
      <c r="A1007">
        <v>4173</v>
      </c>
      <c r="B1007" s="183" t="s">
        <v>7034</v>
      </c>
      <c r="E1007" s="122"/>
    </row>
    <row r="1008" spans="1:5" x14ac:dyDescent="0.3">
      <c r="A1008">
        <v>4174</v>
      </c>
      <c r="B1008" s="183" t="s">
        <v>7037</v>
      </c>
      <c r="E1008" s="122"/>
    </row>
    <row r="1009" spans="1:5" x14ac:dyDescent="0.3">
      <c r="A1009">
        <v>4175</v>
      </c>
      <c r="B1009" s="183" t="s">
        <v>7034</v>
      </c>
      <c r="E1009" s="122"/>
    </row>
    <row r="1010" spans="1:5" x14ac:dyDescent="0.3">
      <c r="A1010">
        <v>4178</v>
      </c>
      <c r="B1010" s="183" t="s">
        <v>3741</v>
      </c>
      <c r="E1010" s="122"/>
    </row>
    <row r="1011" spans="1:5" x14ac:dyDescent="0.3">
      <c r="A1011">
        <v>4183</v>
      </c>
      <c r="B1011" s="183" t="s">
        <v>7034</v>
      </c>
      <c r="E1011" s="122"/>
    </row>
    <row r="1012" spans="1:5" x14ac:dyDescent="0.3">
      <c r="A1012">
        <v>4186</v>
      </c>
      <c r="B1012" s="183" t="s">
        <v>7621</v>
      </c>
      <c r="E1012" s="122"/>
    </row>
    <row r="1013" spans="1:5" x14ac:dyDescent="0.3">
      <c r="A1013">
        <v>4188</v>
      </c>
      <c r="B1013" s="183" t="s">
        <v>7036</v>
      </c>
      <c r="E1013" s="122"/>
    </row>
    <row r="1014" spans="1:5" x14ac:dyDescent="0.3">
      <c r="A1014">
        <v>4190</v>
      </c>
      <c r="B1014" s="183" t="s">
        <v>7036</v>
      </c>
      <c r="E1014" s="122"/>
    </row>
    <row r="1015" spans="1:5" x14ac:dyDescent="0.3">
      <c r="A1015">
        <v>4191</v>
      </c>
      <c r="B1015" s="183" t="s">
        <v>6291</v>
      </c>
      <c r="E1015" s="122"/>
    </row>
    <row r="1016" spans="1:5" x14ac:dyDescent="0.3">
      <c r="A1016">
        <v>4192</v>
      </c>
      <c r="B1016" s="183" t="s">
        <v>7038</v>
      </c>
      <c r="E1016" s="122"/>
    </row>
    <row r="1017" spans="1:5" x14ac:dyDescent="0.3">
      <c r="A1017">
        <v>4194</v>
      </c>
      <c r="B1017" s="183" t="s">
        <v>7037</v>
      </c>
      <c r="E1017" s="122"/>
    </row>
    <row r="1018" spans="1:5" x14ac:dyDescent="0.3">
      <c r="A1018">
        <v>4195</v>
      </c>
      <c r="B1018" s="183" t="s">
        <v>7621</v>
      </c>
      <c r="E1018" s="122"/>
    </row>
    <row r="1019" spans="1:5" x14ac:dyDescent="0.3">
      <c r="A1019">
        <v>4197</v>
      </c>
      <c r="B1019" s="183" t="s">
        <v>7621</v>
      </c>
      <c r="E1019" s="122"/>
    </row>
    <row r="1020" spans="1:5" x14ac:dyDescent="0.3">
      <c r="A1020">
        <v>4198</v>
      </c>
      <c r="B1020" s="183" t="s">
        <v>7038</v>
      </c>
      <c r="E1020" s="122"/>
    </row>
    <row r="1021" spans="1:5" x14ac:dyDescent="0.3">
      <c r="A1021">
        <v>4205</v>
      </c>
      <c r="B1021" s="183" t="s">
        <v>7032</v>
      </c>
      <c r="E1021" s="122"/>
    </row>
    <row r="1022" spans="1:5" x14ac:dyDescent="0.3">
      <c r="A1022">
        <v>4207</v>
      </c>
      <c r="B1022" s="183" t="s">
        <v>7034</v>
      </c>
      <c r="E1022" s="122"/>
    </row>
    <row r="1023" spans="1:5" x14ac:dyDescent="0.3">
      <c r="A1023">
        <v>4303</v>
      </c>
      <c r="B1023" s="183" t="s">
        <v>7036</v>
      </c>
      <c r="E1023" s="122"/>
    </row>
    <row r="1024" spans="1:5" x14ac:dyDescent="0.3">
      <c r="A1024">
        <v>4304</v>
      </c>
      <c r="B1024" s="183" t="s">
        <v>6291</v>
      </c>
      <c r="E1024" s="122"/>
    </row>
    <row r="1025" spans="1:5" x14ac:dyDescent="0.3">
      <c r="A1025">
        <v>4305</v>
      </c>
      <c r="B1025" s="183" t="s">
        <v>7035</v>
      </c>
      <c r="E1025" s="122"/>
    </row>
    <row r="1026" spans="1:5" x14ac:dyDescent="0.3">
      <c r="A1026">
        <v>4306</v>
      </c>
      <c r="B1026" s="183" t="s">
        <v>7036</v>
      </c>
      <c r="E1026" s="122"/>
    </row>
    <row r="1027" spans="1:5" x14ac:dyDescent="0.3">
      <c r="A1027">
        <v>4401</v>
      </c>
      <c r="B1027" s="183" t="s">
        <v>7034</v>
      </c>
      <c r="E1027" s="122"/>
    </row>
    <row r="1028" spans="1:5" x14ac:dyDescent="0.3">
      <c r="A1028">
        <v>4402</v>
      </c>
      <c r="B1028" s="183" t="s">
        <v>7038</v>
      </c>
      <c r="E1028" s="122"/>
    </row>
    <row r="1029" spans="1:5" x14ac:dyDescent="0.3">
      <c r="A1029">
        <v>4406</v>
      </c>
      <c r="B1029" s="183" t="s">
        <v>7036</v>
      </c>
      <c r="E1029" s="122"/>
    </row>
    <row r="1030" spans="1:5" x14ac:dyDescent="0.3">
      <c r="A1030">
        <v>4413</v>
      </c>
      <c r="B1030" s="183" t="s">
        <v>7037</v>
      </c>
      <c r="E1030" s="122"/>
    </row>
    <row r="1031" spans="1:5" x14ac:dyDescent="0.3">
      <c r="A1031">
        <v>4414</v>
      </c>
      <c r="B1031" s="183" t="s">
        <v>7038</v>
      </c>
      <c r="E1031" s="122"/>
    </row>
    <row r="1032" spans="1:5" x14ac:dyDescent="0.3">
      <c r="A1032">
        <v>4416</v>
      </c>
      <c r="B1032" s="183" t="s">
        <v>7037</v>
      </c>
      <c r="E1032" s="122"/>
    </row>
    <row r="1033" spans="1:5" x14ac:dyDescent="0.3">
      <c r="A1033">
        <v>4417</v>
      </c>
      <c r="B1033" s="183" t="s">
        <v>7034</v>
      </c>
      <c r="E1033" s="122"/>
    </row>
    <row r="1034" spans="1:5" x14ac:dyDescent="0.3">
      <c r="A1034">
        <v>4419</v>
      </c>
      <c r="B1034" s="183" t="s">
        <v>7038</v>
      </c>
      <c r="E1034" s="122"/>
    </row>
    <row r="1035" spans="1:5" x14ac:dyDescent="0.3">
      <c r="A1035">
        <v>4420</v>
      </c>
      <c r="B1035" s="183" t="s">
        <v>7036</v>
      </c>
      <c r="E1035" s="122"/>
    </row>
    <row r="1036" spans="1:5" x14ac:dyDescent="0.3">
      <c r="A1036">
        <v>4426</v>
      </c>
      <c r="B1036" s="183" t="s">
        <v>7037</v>
      </c>
      <c r="E1036" s="122"/>
    </row>
    <row r="1037" spans="1:5" x14ac:dyDescent="0.3">
      <c r="A1037">
        <v>4427</v>
      </c>
      <c r="B1037" s="183" t="s">
        <v>7036</v>
      </c>
      <c r="E1037" s="122"/>
    </row>
    <row r="1038" spans="1:5" x14ac:dyDescent="0.3">
      <c r="A1038">
        <v>4430</v>
      </c>
      <c r="B1038" s="183" t="s">
        <v>7036</v>
      </c>
      <c r="E1038" s="122"/>
    </row>
    <row r="1039" spans="1:5" x14ac:dyDescent="0.3">
      <c r="A1039">
        <v>4431</v>
      </c>
      <c r="B1039" s="183" t="s">
        <v>7034</v>
      </c>
      <c r="E1039" s="122"/>
    </row>
    <row r="1040" spans="1:5" x14ac:dyDescent="0.3">
      <c r="A1040">
        <v>4432</v>
      </c>
      <c r="B1040" s="183" t="s">
        <v>7034</v>
      </c>
      <c r="E1040" s="122"/>
    </row>
    <row r="1041" spans="1:5" x14ac:dyDescent="0.3">
      <c r="A1041">
        <v>4433</v>
      </c>
      <c r="B1041" s="183" t="s">
        <v>7036</v>
      </c>
      <c r="E1041" s="122"/>
    </row>
    <row r="1042" spans="1:5" x14ac:dyDescent="0.3">
      <c r="A1042">
        <v>4438</v>
      </c>
      <c r="B1042" s="183" t="s">
        <v>7032</v>
      </c>
      <c r="E1042" s="122"/>
    </row>
    <row r="1043" spans="1:5" x14ac:dyDescent="0.3">
      <c r="A1043">
        <v>4439</v>
      </c>
      <c r="B1043" s="183" t="s">
        <v>7035</v>
      </c>
      <c r="E1043" s="122"/>
    </row>
    <row r="1044" spans="1:5" x14ac:dyDescent="0.3">
      <c r="A1044">
        <v>4440</v>
      </c>
      <c r="B1044" s="183" t="s">
        <v>7034</v>
      </c>
      <c r="E1044" s="122"/>
    </row>
    <row r="1045" spans="1:5" x14ac:dyDescent="0.3">
      <c r="A1045">
        <v>4441</v>
      </c>
      <c r="B1045" s="183" t="s">
        <v>7035</v>
      </c>
      <c r="E1045" s="122"/>
    </row>
    <row r="1046" spans="1:5" x14ac:dyDescent="0.3">
      <c r="A1046">
        <v>4442</v>
      </c>
      <c r="B1046" s="183" t="s">
        <v>7034</v>
      </c>
      <c r="E1046" s="122"/>
    </row>
    <row r="1047" spans="1:5" x14ac:dyDescent="0.3">
      <c r="A1047">
        <v>4502</v>
      </c>
      <c r="B1047" s="183" t="s">
        <v>7038</v>
      </c>
      <c r="E1047" s="122"/>
    </row>
    <row r="1048" spans="1:5" x14ac:dyDescent="0.3">
      <c r="A1048">
        <v>4503</v>
      </c>
      <c r="B1048" s="183" t="s">
        <v>7036</v>
      </c>
      <c r="E1048" s="122"/>
    </row>
    <row r="1049" spans="1:5" x14ac:dyDescent="0.3">
      <c r="A1049">
        <v>4506</v>
      </c>
      <c r="B1049" s="183" t="s">
        <v>7032</v>
      </c>
      <c r="E1049" s="122"/>
    </row>
    <row r="1050" spans="1:5" x14ac:dyDescent="0.3">
      <c r="A1050">
        <v>4510</v>
      </c>
      <c r="B1050" s="183" t="s">
        <v>7036</v>
      </c>
      <c r="E1050" s="122"/>
    </row>
    <row r="1051" spans="1:5" x14ac:dyDescent="0.3">
      <c r="A1051">
        <v>4513</v>
      </c>
      <c r="B1051" s="183" t="s">
        <v>7038</v>
      </c>
      <c r="E1051" s="122"/>
    </row>
    <row r="1052" spans="1:5" x14ac:dyDescent="0.3">
      <c r="A1052">
        <v>4523</v>
      </c>
      <c r="B1052" s="183" t="s">
        <v>7037</v>
      </c>
      <c r="E1052" s="122"/>
    </row>
    <row r="1053" spans="1:5" x14ac:dyDescent="0.3">
      <c r="A1053">
        <v>4526</v>
      </c>
      <c r="B1053" s="183" t="s">
        <v>7037</v>
      </c>
      <c r="E1053" s="122"/>
    </row>
    <row r="1054" spans="1:5" x14ac:dyDescent="0.3">
      <c r="A1054">
        <v>4527</v>
      </c>
      <c r="B1054" s="183" t="s">
        <v>7035</v>
      </c>
      <c r="E1054" s="122"/>
    </row>
    <row r="1055" spans="1:5" x14ac:dyDescent="0.3">
      <c r="A1055">
        <v>4528</v>
      </c>
      <c r="B1055" s="183" t="s">
        <v>7034</v>
      </c>
      <c r="E1055" s="122"/>
    </row>
    <row r="1056" spans="1:5" x14ac:dyDescent="0.3">
      <c r="A1056">
        <v>4529</v>
      </c>
      <c r="B1056" s="183" t="s">
        <v>7038</v>
      </c>
      <c r="E1056" s="122"/>
    </row>
    <row r="1057" spans="1:5" x14ac:dyDescent="0.3">
      <c r="A1057">
        <v>4530</v>
      </c>
      <c r="B1057" s="183" t="s">
        <v>7037</v>
      </c>
      <c r="E1057" s="122"/>
    </row>
    <row r="1058" spans="1:5" x14ac:dyDescent="0.3">
      <c r="A1058">
        <v>4532</v>
      </c>
      <c r="B1058" s="183" t="s">
        <v>7032</v>
      </c>
      <c r="E1058" s="122"/>
    </row>
    <row r="1059" spans="1:5" x14ac:dyDescent="0.3">
      <c r="A1059">
        <v>4533</v>
      </c>
      <c r="B1059" s="183" t="s">
        <v>7034</v>
      </c>
      <c r="E1059" s="122"/>
    </row>
    <row r="1060" spans="1:5" x14ac:dyDescent="0.3">
      <c r="A1060">
        <v>4534</v>
      </c>
      <c r="B1060" s="183" t="s">
        <v>7037</v>
      </c>
      <c r="E1060" s="122"/>
    </row>
    <row r="1061" spans="1:5" x14ac:dyDescent="0.3">
      <c r="A1061">
        <v>4535</v>
      </c>
      <c r="B1061" s="183" t="s">
        <v>7035</v>
      </c>
      <c r="E1061" s="122"/>
    </row>
    <row r="1062" spans="1:5" x14ac:dyDescent="0.3">
      <c r="A1062">
        <v>4536</v>
      </c>
      <c r="B1062" s="183" t="s">
        <v>7032</v>
      </c>
      <c r="E1062" s="122"/>
    </row>
    <row r="1063" spans="1:5" x14ac:dyDescent="0.3">
      <c r="A1063">
        <v>4537</v>
      </c>
      <c r="B1063" s="183" t="s">
        <v>7621</v>
      </c>
      <c r="E1063" s="122"/>
    </row>
    <row r="1064" spans="1:5" x14ac:dyDescent="0.3">
      <c r="A1064">
        <v>4538</v>
      </c>
      <c r="B1064" s="183" t="s">
        <v>7034</v>
      </c>
      <c r="E1064" s="122"/>
    </row>
    <row r="1065" spans="1:5" x14ac:dyDescent="0.3">
      <c r="A1065">
        <v>4539</v>
      </c>
      <c r="B1065" s="183" t="s">
        <v>7036</v>
      </c>
      <c r="E1065" s="122"/>
    </row>
    <row r="1066" spans="1:5" x14ac:dyDescent="0.3">
      <c r="A1066">
        <v>4540</v>
      </c>
      <c r="B1066" s="183" t="s">
        <v>7036</v>
      </c>
      <c r="E1066" s="122"/>
    </row>
    <row r="1067" spans="1:5" x14ac:dyDescent="0.3">
      <c r="A1067">
        <v>4541</v>
      </c>
      <c r="B1067" s="183" t="s">
        <v>7036</v>
      </c>
      <c r="E1067" s="122"/>
    </row>
    <row r="1068" spans="1:5" x14ac:dyDescent="0.3">
      <c r="A1068">
        <v>4542</v>
      </c>
      <c r="B1068" s="183" t="s">
        <v>7036</v>
      </c>
      <c r="E1068" s="122"/>
    </row>
    <row r="1069" spans="1:5" x14ac:dyDescent="0.3">
      <c r="A1069">
        <v>4543</v>
      </c>
      <c r="B1069" s="183" t="s">
        <v>7034</v>
      </c>
      <c r="E1069" s="122"/>
    </row>
    <row r="1070" spans="1:5" x14ac:dyDescent="0.3">
      <c r="A1070">
        <v>4544</v>
      </c>
      <c r="B1070" s="183" t="s">
        <v>7621</v>
      </c>
      <c r="E1070" s="122"/>
    </row>
    <row r="1071" spans="1:5" x14ac:dyDescent="0.3">
      <c r="A1071">
        <v>4545</v>
      </c>
      <c r="B1071" s="183" t="s">
        <v>7034</v>
      </c>
      <c r="E1071" s="122"/>
    </row>
    <row r="1072" spans="1:5" x14ac:dyDescent="0.3">
      <c r="A1072">
        <v>4546</v>
      </c>
      <c r="B1072" s="183" t="s">
        <v>7037</v>
      </c>
      <c r="E1072" s="122"/>
    </row>
    <row r="1073" spans="1:5" x14ac:dyDescent="0.3">
      <c r="A1073">
        <v>4548</v>
      </c>
      <c r="B1073" s="183" t="s">
        <v>7621</v>
      </c>
      <c r="E1073" s="122"/>
    </row>
    <row r="1074" spans="1:5" x14ac:dyDescent="0.3">
      <c r="A1074">
        <v>4549</v>
      </c>
      <c r="B1074" s="183" t="s">
        <v>7035</v>
      </c>
      <c r="E1074" s="122"/>
    </row>
    <row r="1075" spans="1:5" x14ac:dyDescent="0.3">
      <c r="A1075">
        <v>4550</v>
      </c>
      <c r="B1075" s="183" t="s">
        <v>7034</v>
      </c>
      <c r="E1075" s="122"/>
    </row>
    <row r="1076" spans="1:5" x14ac:dyDescent="0.3">
      <c r="A1076">
        <v>4551</v>
      </c>
      <c r="B1076" s="183" t="s">
        <v>7035</v>
      </c>
      <c r="E1076" s="122"/>
    </row>
    <row r="1077" spans="1:5" x14ac:dyDescent="0.3">
      <c r="A1077">
        <v>4552</v>
      </c>
      <c r="B1077" s="183" t="s">
        <v>7035</v>
      </c>
      <c r="E1077" s="122"/>
    </row>
    <row r="1078" spans="1:5" x14ac:dyDescent="0.3">
      <c r="A1078">
        <v>4553</v>
      </c>
      <c r="B1078" s="183" t="s">
        <v>7621</v>
      </c>
      <c r="E1078" s="122"/>
    </row>
    <row r="1079" spans="1:5" x14ac:dyDescent="0.3">
      <c r="A1079">
        <v>4554</v>
      </c>
      <c r="B1079" s="183" t="s">
        <v>7036</v>
      </c>
      <c r="E1079" s="122"/>
    </row>
    <row r="1080" spans="1:5" x14ac:dyDescent="0.3">
      <c r="A1080">
        <v>4555</v>
      </c>
      <c r="B1080" s="183" t="s">
        <v>7036</v>
      </c>
      <c r="E1080" s="122"/>
    </row>
    <row r="1081" spans="1:5" x14ac:dyDescent="0.3">
      <c r="A1081">
        <v>4556</v>
      </c>
      <c r="B1081" s="183" t="s">
        <v>7036</v>
      </c>
      <c r="E1081" s="122"/>
    </row>
    <row r="1082" spans="1:5" x14ac:dyDescent="0.3">
      <c r="A1082">
        <v>4557</v>
      </c>
      <c r="B1082" s="183" t="s">
        <v>7035</v>
      </c>
      <c r="E1082" s="122"/>
    </row>
    <row r="1083" spans="1:5" x14ac:dyDescent="0.3">
      <c r="A1083">
        <v>4558</v>
      </c>
      <c r="B1083" s="183" t="s">
        <v>7037</v>
      </c>
      <c r="E1083" s="122"/>
    </row>
    <row r="1084" spans="1:5" x14ac:dyDescent="0.3">
      <c r="A1084">
        <v>4559</v>
      </c>
      <c r="B1084" s="183" t="s">
        <v>7621</v>
      </c>
      <c r="E1084" s="122"/>
    </row>
    <row r="1085" spans="1:5" x14ac:dyDescent="0.3">
      <c r="A1085">
        <v>4560</v>
      </c>
      <c r="B1085" s="183" t="s">
        <v>7035</v>
      </c>
      <c r="E1085" s="122"/>
    </row>
    <row r="1086" spans="1:5" x14ac:dyDescent="0.3">
      <c r="A1086">
        <v>4561</v>
      </c>
      <c r="B1086" s="183" t="s">
        <v>7034</v>
      </c>
      <c r="E1086" s="122"/>
    </row>
    <row r="1087" spans="1:5" x14ac:dyDescent="0.3">
      <c r="A1087">
        <v>4562</v>
      </c>
      <c r="B1087" s="183" t="s">
        <v>7038</v>
      </c>
      <c r="E1087" s="122"/>
    </row>
    <row r="1088" spans="1:5" x14ac:dyDescent="0.3">
      <c r="A1088">
        <v>4563</v>
      </c>
      <c r="B1088" s="183" t="s">
        <v>7034</v>
      </c>
      <c r="E1088" s="122"/>
    </row>
    <row r="1089" spans="1:5" x14ac:dyDescent="0.3">
      <c r="A1089">
        <v>4564</v>
      </c>
      <c r="B1089" s="183" t="s">
        <v>7034</v>
      </c>
      <c r="E1089" s="122"/>
    </row>
    <row r="1090" spans="1:5" x14ac:dyDescent="0.3">
      <c r="A1090">
        <v>4565</v>
      </c>
      <c r="B1090" s="183" t="s">
        <v>7621</v>
      </c>
      <c r="E1090" s="122"/>
    </row>
    <row r="1091" spans="1:5" x14ac:dyDescent="0.3">
      <c r="A1091">
        <v>4566</v>
      </c>
      <c r="B1091" s="183" t="s">
        <v>7035</v>
      </c>
      <c r="E1091" s="122"/>
    </row>
    <row r="1092" spans="1:5" x14ac:dyDescent="0.3">
      <c r="A1092">
        <v>4568</v>
      </c>
      <c r="B1092" s="183" t="s">
        <v>7035</v>
      </c>
      <c r="E1092" s="122"/>
    </row>
    <row r="1093" spans="1:5" x14ac:dyDescent="0.3">
      <c r="A1093">
        <v>4569</v>
      </c>
      <c r="B1093" s="183" t="s">
        <v>7034</v>
      </c>
      <c r="E1093" s="122"/>
    </row>
    <row r="1094" spans="1:5" x14ac:dyDescent="0.3">
      <c r="A1094">
        <v>4570</v>
      </c>
      <c r="B1094" s="183" t="s">
        <v>7621</v>
      </c>
      <c r="E1094" s="122"/>
    </row>
    <row r="1095" spans="1:5" x14ac:dyDescent="0.3">
      <c r="A1095">
        <v>4571</v>
      </c>
      <c r="B1095" s="183" t="s">
        <v>7035</v>
      </c>
      <c r="E1095" s="122"/>
    </row>
    <row r="1096" spans="1:5" x14ac:dyDescent="0.3">
      <c r="A1096">
        <v>4572</v>
      </c>
      <c r="B1096" s="183" t="s">
        <v>7034</v>
      </c>
      <c r="E1096" s="122"/>
    </row>
    <row r="1097" spans="1:5" x14ac:dyDescent="0.3">
      <c r="A1097">
        <v>4573</v>
      </c>
      <c r="B1097" s="183" t="s">
        <v>7621</v>
      </c>
      <c r="E1097" s="122"/>
    </row>
    <row r="1098" spans="1:5" x14ac:dyDescent="0.3">
      <c r="A1098">
        <v>4575</v>
      </c>
      <c r="B1098" s="183" t="s">
        <v>7621</v>
      </c>
      <c r="E1098" s="122"/>
    </row>
    <row r="1099" spans="1:5" x14ac:dyDescent="0.3">
      <c r="A1099">
        <v>4576</v>
      </c>
      <c r="B1099" s="183" t="s">
        <v>7036</v>
      </c>
      <c r="E1099" s="122"/>
    </row>
    <row r="1100" spans="1:5" x14ac:dyDescent="0.3">
      <c r="A1100">
        <v>4577</v>
      </c>
      <c r="B1100" s="183" t="s">
        <v>7038</v>
      </c>
      <c r="E1100" s="122"/>
    </row>
    <row r="1101" spans="1:5" x14ac:dyDescent="0.3">
      <c r="A1101">
        <v>4580</v>
      </c>
      <c r="B1101" s="183" t="s">
        <v>7032</v>
      </c>
      <c r="E1101" s="122"/>
    </row>
    <row r="1102" spans="1:5" x14ac:dyDescent="0.3">
      <c r="A1102">
        <v>4581</v>
      </c>
      <c r="B1102" s="183" t="s">
        <v>7035</v>
      </c>
      <c r="E1102" s="122"/>
    </row>
    <row r="1103" spans="1:5" x14ac:dyDescent="0.3">
      <c r="A1103">
        <v>4582</v>
      </c>
      <c r="B1103" s="183" t="s">
        <v>7621</v>
      </c>
      <c r="E1103" s="122"/>
    </row>
    <row r="1104" spans="1:5" x14ac:dyDescent="0.3">
      <c r="A1104">
        <v>4583</v>
      </c>
      <c r="B1104" s="183" t="s">
        <v>7032</v>
      </c>
      <c r="E1104" s="122"/>
    </row>
    <row r="1105" spans="1:5" x14ac:dyDescent="0.3">
      <c r="A1105">
        <v>4584</v>
      </c>
      <c r="B1105" s="183" t="s">
        <v>7034</v>
      </c>
      <c r="E1105" s="122"/>
    </row>
    <row r="1106" spans="1:5" x14ac:dyDescent="0.3">
      <c r="A1106">
        <v>4585</v>
      </c>
      <c r="B1106" s="183" t="s">
        <v>7621</v>
      </c>
      <c r="E1106" s="122"/>
    </row>
    <row r="1107" spans="1:5" x14ac:dyDescent="0.3">
      <c r="A1107">
        <v>4586</v>
      </c>
      <c r="B1107" s="183" t="s">
        <v>6291</v>
      </c>
      <c r="E1107" s="122"/>
    </row>
    <row r="1108" spans="1:5" x14ac:dyDescent="0.3">
      <c r="A1108">
        <v>4587</v>
      </c>
      <c r="B1108" s="183" t="s">
        <v>7621</v>
      </c>
      <c r="E1108" s="122"/>
    </row>
    <row r="1109" spans="1:5" x14ac:dyDescent="0.3">
      <c r="A1109">
        <v>4588</v>
      </c>
      <c r="B1109" s="183" t="s">
        <v>7034</v>
      </c>
      <c r="E1109" s="122"/>
    </row>
    <row r="1110" spans="1:5" x14ac:dyDescent="0.3">
      <c r="A1110">
        <v>4589</v>
      </c>
      <c r="B1110" s="183" t="s">
        <v>7621</v>
      </c>
      <c r="E1110" s="122"/>
    </row>
    <row r="1111" spans="1:5" x14ac:dyDescent="0.3">
      <c r="A1111">
        <v>4590</v>
      </c>
      <c r="B1111" s="183" t="s">
        <v>7621</v>
      </c>
      <c r="E1111" s="122"/>
    </row>
    <row r="1112" spans="1:5" x14ac:dyDescent="0.3">
      <c r="A1112">
        <v>4609</v>
      </c>
      <c r="B1112" s="183" t="s">
        <v>7037</v>
      </c>
      <c r="E1112" s="122"/>
    </row>
    <row r="1113" spans="1:5" x14ac:dyDescent="0.3">
      <c r="A1113">
        <v>4702</v>
      </c>
      <c r="B1113" s="183" t="s">
        <v>7037</v>
      </c>
      <c r="E1113" s="122"/>
    </row>
    <row r="1114" spans="1:5" x14ac:dyDescent="0.3">
      <c r="A1114">
        <v>4706</v>
      </c>
      <c r="B1114" s="183" t="s">
        <v>7034</v>
      </c>
      <c r="E1114" s="122"/>
    </row>
    <row r="1115" spans="1:5" x14ac:dyDescent="0.3">
      <c r="A1115">
        <v>4707</v>
      </c>
      <c r="B1115" s="183" t="s">
        <v>7036</v>
      </c>
      <c r="E1115" s="122"/>
    </row>
    <row r="1116" spans="1:5" x14ac:dyDescent="0.3">
      <c r="A1116">
        <v>4711</v>
      </c>
      <c r="B1116" s="183" t="s">
        <v>7034</v>
      </c>
      <c r="E1116" s="122"/>
    </row>
    <row r="1117" spans="1:5" x14ac:dyDescent="0.3">
      <c r="A1117">
        <v>4712</v>
      </c>
      <c r="B1117" s="183" t="s">
        <v>6291</v>
      </c>
      <c r="E1117" s="122"/>
    </row>
    <row r="1118" spans="1:5" x14ac:dyDescent="0.3">
      <c r="A1118">
        <v>4714</v>
      </c>
      <c r="B1118" s="183" t="s">
        <v>7037</v>
      </c>
      <c r="E1118" s="122"/>
    </row>
    <row r="1119" spans="1:5" x14ac:dyDescent="0.3">
      <c r="A1119">
        <v>4716</v>
      </c>
      <c r="B1119" s="183" t="s">
        <v>7036</v>
      </c>
      <c r="E1119" s="122"/>
    </row>
    <row r="1120" spans="1:5" x14ac:dyDescent="0.3">
      <c r="A1120">
        <v>4720</v>
      </c>
      <c r="B1120" s="183" t="s">
        <v>7035</v>
      </c>
      <c r="E1120" s="122"/>
    </row>
    <row r="1121" spans="1:5" x14ac:dyDescent="0.3">
      <c r="A1121">
        <v>4721</v>
      </c>
      <c r="B1121" s="183" t="s">
        <v>7035</v>
      </c>
      <c r="E1121" s="122"/>
    </row>
    <row r="1122" spans="1:5" x14ac:dyDescent="0.3">
      <c r="A1122">
        <v>4722</v>
      </c>
      <c r="B1122" s="183" t="s">
        <v>7035</v>
      </c>
      <c r="E1122" s="122"/>
    </row>
    <row r="1123" spans="1:5" x14ac:dyDescent="0.3">
      <c r="A1123">
        <v>4724</v>
      </c>
      <c r="B1123" s="183" t="s">
        <v>7621</v>
      </c>
      <c r="E1123" s="122"/>
    </row>
    <row r="1124" spans="1:5" x14ac:dyDescent="0.3">
      <c r="A1124">
        <v>4726</v>
      </c>
      <c r="B1124" s="183" t="s">
        <v>7036</v>
      </c>
      <c r="E1124" s="122"/>
    </row>
    <row r="1125" spans="1:5" x14ac:dyDescent="0.3">
      <c r="A1125">
        <v>4728</v>
      </c>
      <c r="B1125" s="183" t="s">
        <v>7034</v>
      </c>
      <c r="E1125" s="122"/>
    </row>
    <row r="1126" spans="1:5" x14ac:dyDescent="0.3">
      <c r="A1126">
        <v>4729</v>
      </c>
      <c r="B1126" s="183" t="s">
        <v>7037</v>
      </c>
      <c r="E1126" s="122"/>
    </row>
    <row r="1127" spans="1:5" x14ac:dyDescent="0.3">
      <c r="A1127">
        <v>4730</v>
      </c>
      <c r="B1127" s="183" t="s">
        <v>7621</v>
      </c>
      <c r="E1127" s="122"/>
    </row>
    <row r="1128" spans="1:5" x14ac:dyDescent="0.3">
      <c r="A1128">
        <v>4732</v>
      </c>
      <c r="B1128" s="183" t="s">
        <v>7036</v>
      </c>
      <c r="E1128" s="122"/>
    </row>
    <row r="1129" spans="1:5" x14ac:dyDescent="0.3">
      <c r="A1129">
        <v>4735</v>
      </c>
      <c r="B1129" s="183" t="s">
        <v>7034</v>
      </c>
      <c r="E1129" s="122"/>
    </row>
    <row r="1130" spans="1:5" x14ac:dyDescent="0.3">
      <c r="A1130">
        <v>4736</v>
      </c>
      <c r="B1130" s="183" t="s">
        <v>7032</v>
      </c>
      <c r="E1130" s="122"/>
    </row>
    <row r="1131" spans="1:5" x14ac:dyDescent="0.3">
      <c r="A1131">
        <v>4737</v>
      </c>
      <c r="B1131" s="183" t="s">
        <v>7037</v>
      </c>
      <c r="E1131" s="122"/>
    </row>
    <row r="1132" spans="1:5" x14ac:dyDescent="0.3">
      <c r="A1132">
        <v>4738</v>
      </c>
      <c r="B1132" s="183" t="s">
        <v>7038</v>
      </c>
      <c r="E1132" s="122"/>
    </row>
    <row r="1133" spans="1:5" x14ac:dyDescent="0.3">
      <c r="A1133">
        <v>4739</v>
      </c>
      <c r="B1133" s="183" t="s">
        <v>7035</v>
      </c>
      <c r="E1133" s="122"/>
    </row>
    <row r="1134" spans="1:5" x14ac:dyDescent="0.3">
      <c r="A1134">
        <v>4741</v>
      </c>
      <c r="B1134" s="183" t="s">
        <v>7035</v>
      </c>
      <c r="E1134" s="122"/>
    </row>
    <row r="1135" spans="1:5" x14ac:dyDescent="0.3">
      <c r="A1135">
        <v>4743</v>
      </c>
      <c r="B1135" s="183" t="s">
        <v>7036</v>
      </c>
      <c r="E1135" s="122"/>
    </row>
    <row r="1136" spans="1:5" x14ac:dyDescent="0.3">
      <c r="A1136">
        <v>4744</v>
      </c>
      <c r="B1136" s="183" t="s">
        <v>7036</v>
      </c>
      <c r="E1136" s="122"/>
    </row>
    <row r="1137" spans="1:5" x14ac:dyDescent="0.3">
      <c r="A1137">
        <v>4745</v>
      </c>
      <c r="B1137" s="183" t="s">
        <v>7034</v>
      </c>
      <c r="E1137" s="122"/>
    </row>
    <row r="1138" spans="1:5" x14ac:dyDescent="0.3">
      <c r="A1138">
        <v>4746</v>
      </c>
      <c r="B1138" s="183" t="s">
        <v>7034</v>
      </c>
      <c r="E1138" s="122"/>
    </row>
    <row r="1139" spans="1:5" x14ac:dyDescent="0.3">
      <c r="A1139">
        <v>4747</v>
      </c>
      <c r="B1139" s="183" t="s">
        <v>7034</v>
      </c>
      <c r="E1139" s="122"/>
    </row>
    <row r="1140" spans="1:5" x14ac:dyDescent="0.3">
      <c r="A1140">
        <v>4749</v>
      </c>
      <c r="B1140" s="183" t="s">
        <v>7035</v>
      </c>
      <c r="E1140" s="122"/>
    </row>
    <row r="1141" spans="1:5" x14ac:dyDescent="0.3">
      <c r="A1141">
        <v>4754</v>
      </c>
      <c r="B1141" s="183" t="s">
        <v>7035</v>
      </c>
      <c r="E1141" s="122"/>
    </row>
    <row r="1142" spans="1:5" x14ac:dyDescent="0.3">
      <c r="A1142">
        <v>4755</v>
      </c>
      <c r="B1142" s="183" t="s">
        <v>7032</v>
      </c>
      <c r="E1142" s="122"/>
    </row>
    <row r="1143" spans="1:5" x14ac:dyDescent="0.3">
      <c r="A1143">
        <v>4760</v>
      </c>
      <c r="B1143" s="183" t="s">
        <v>7034</v>
      </c>
      <c r="E1143" s="122"/>
    </row>
    <row r="1144" spans="1:5" x14ac:dyDescent="0.3">
      <c r="A1144">
        <v>4763</v>
      </c>
      <c r="B1144" s="183" t="s">
        <v>7032</v>
      </c>
      <c r="E1144" s="122"/>
    </row>
    <row r="1145" spans="1:5" x14ac:dyDescent="0.3">
      <c r="A1145">
        <v>4764</v>
      </c>
      <c r="B1145" s="183" t="s">
        <v>7035</v>
      </c>
      <c r="E1145" s="122"/>
    </row>
    <row r="1146" spans="1:5" x14ac:dyDescent="0.3">
      <c r="A1146">
        <v>4765</v>
      </c>
      <c r="B1146" s="183" t="s">
        <v>7621</v>
      </c>
      <c r="E1146" s="122"/>
    </row>
    <row r="1147" spans="1:5" x14ac:dyDescent="0.3">
      <c r="A1147">
        <v>4766</v>
      </c>
      <c r="B1147" s="183" t="s">
        <v>7032</v>
      </c>
      <c r="E1147" s="122"/>
    </row>
    <row r="1148" spans="1:5" x14ac:dyDescent="0.3">
      <c r="A1148">
        <v>4767</v>
      </c>
      <c r="B1148" s="183" t="s">
        <v>7034</v>
      </c>
      <c r="E1148" s="122"/>
    </row>
    <row r="1149" spans="1:5" x14ac:dyDescent="0.3">
      <c r="A1149">
        <v>4768</v>
      </c>
      <c r="B1149" s="183" t="s">
        <v>7036</v>
      </c>
      <c r="E1149" s="122"/>
    </row>
    <row r="1150" spans="1:5" x14ac:dyDescent="0.3">
      <c r="A1150">
        <v>4770</v>
      </c>
      <c r="B1150" s="183" t="s">
        <v>7032</v>
      </c>
      <c r="E1150" s="122"/>
    </row>
    <row r="1151" spans="1:5" x14ac:dyDescent="0.3">
      <c r="A1151">
        <v>4771</v>
      </c>
      <c r="B1151" s="183" t="s">
        <v>7035</v>
      </c>
      <c r="E1151" s="122"/>
    </row>
    <row r="1152" spans="1:5" x14ac:dyDescent="0.3">
      <c r="A1152">
        <v>4772</v>
      </c>
      <c r="B1152" s="183" t="s">
        <v>7034</v>
      </c>
      <c r="E1152" s="122"/>
    </row>
    <row r="1153" spans="1:5" x14ac:dyDescent="0.3">
      <c r="A1153">
        <v>4773</v>
      </c>
      <c r="B1153" s="183" t="s">
        <v>7621</v>
      </c>
      <c r="E1153" s="122"/>
    </row>
    <row r="1154" spans="1:5" x14ac:dyDescent="0.3">
      <c r="A1154">
        <v>4804</v>
      </c>
      <c r="B1154" s="183" t="s">
        <v>6291</v>
      </c>
      <c r="E1154" s="122"/>
    </row>
    <row r="1155" spans="1:5" x14ac:dyDescent="0.3">
      <c r="A1155">
        <v>4807</v>
      </c>
      <c r="B1155" s="183" t="s">
        <v>7036</v>
      </c>
      <c r="E1155" s="122"/>
    </row>
    <row r="1156" spans="1:5" x14ac:dyDescent="0.3">
      <c r="A1156">
        <v>4903</v>
      </c>
      <c r="B1156" s="183" t="s">
        <v>7038</v>
      </c>
      <c r="E1156" s="122"/>
    </row>
    <row r="1157" spans="1:5" x14ac:dyDescent="0.3">
      <c r="A1157">
        <v>4904</v>
      </c>
      <c r="B1157" s="183" t="s">
        <v>7040</v>
      </c>
      <c r="E1157" s="122"/>
    </row>
    <row r="1158" spans="1:5" x14ac:dyDescent="0.3">
      <c r="A1158">
        <v>4905</v>
      </c>
      <c r="B1158" s="183" t="s">
        <v>7037</v>
      </c>
      <c r="E1158" s="122"/>
    </row>
    <row r="1159" spans="1:5" x14ac:dyDescent="0.3">
      <c r="A1159">
        <v>4906</v>
      </c>
      <c r="B1159" s="183" t="s">
        <v>7035</v>
      </c>
      <c r="E1159" s="122"/>
    </row>
    <row r="1160" spans="1:5" x14ac:dyDescent="0.3">
      <c r="A1160">
        <v>4907</v>
      </c>
      <c r="B1160" s="183" t="s">
        <v>7037</v>
      </c>
      <c r="E1160" s="122"/>
    </row>
    <row r="1161" spans="1:5" x14ac:dyDescent="0.3">
      <c r="A1161">
        <v>4908</v>
      </c>
      <c r="B1161" s="183" t="s">
        <v>7034</v>
      </c>
      <c r="E1161" s="122"/>
    </row>
    <row r="1162" spans="1:5" x14ac:dyDescent="0.3">
      <c r="A1162">
        <v>4909</v>
      </c>
      <c r="B1162" s="183" t="s">
        <v>7034</v>
      </c>
      <c r="E1162" s="122"/>
    </row>
    <row r="1163" spans="1:5" x14ac:dyDescent="0.3">
      <c r="A1163">
        <v>4911</v>
      </c>
      <c r="B1163" s="183" t="s">
        <v>7036</v>
      </c>
      <c r="E1163" s="122"/>
    </row>
    <row r="1164" spans="1:5" x14ac:dyDescent="0.3">
      <c r="A1164">
        <v>4912</v>
      </c>
      <c r="B1164" s="183" t="s">
        <v>7034</v>
      </c>
      <c r="E1164" s="122"/>
    </row>
    <row r="1165" spans="1:5" x14ac:dyDescent="0.3">
      <c r="A1165">
        <v>4915</v>
      </c>
      <c r="B1165" s="183" t="s">
        <v>7032</v>
      </c>
      <c r="E1165" s="122"/>
    </row>
    <row r="1166" spans="1:5" x14ac:dyDescent="0.3">
      <c r="A1166">
        <v>4916</v>
      </c>
      <c r="B1166" s="183" t="s">
        <v>7036</v>
      </c>
      <c r="E1166" s="122"/>
    </row>
    <row r="1167" spans="1:5" x14ac:dyDescent="0.3">
      <c r="A1167">
        <v>4919</v>
      </c>
      <c r="B1167" s="183" t="s">
        <v>7032</v>
      </c>
      <c r="E1167" s="122"/>
    </row>
    <row r="1168" spans="1:5" x14ac:dyDescent="0.3">
      <c r="A1168">
        <v>4923</v>
      </c>
      <c r="B1168" s="183" t="s">
        <v>7036</v>
      </c>
      <c r="E1168" s="122"/>
    </row>
    <row r="1169" spans="1:5" x14ac:dyDescent="0.3">
      <c r="A1169">
        <v>4924</v>
      </c>
      <c r="B1169" s="183" t="s">
        <v>7037</v>
      </c>
      <c r="E1169" s="122"/>
    </row>
    <row r="1170" spans="1:5" x14ac:dyDescent="0.3">
      <c r="A1170">
        <v>4925</v>
      </c>
      <c r="B1170" s="183" t="s">
        <v>7621</v>
      </c>
      <c r="E1170" s="122"/>
    </row>
    <row r="1171" spans="1:5" x14ac:dyDescent="0.3">
      <c r="A1171">
        <v>4927</v>
      </c>
      <c r="B1171" s="183" t="s">
        <v>7036</v>
      </c>
      <c r="E1171" s="122"/>
    </row>
    <row r="1172" spans="1:5" x14ac:dyDescent="0.3">
      <c r="A1172">
        <v>4930</v>
      </c>
      <c r="B1172" s="183" t="s">
        <v>7035</v>
      </c>
      <c r="E1172" s="122"/>
    </row>
    <row r="1173" spans="1:5" x14ac:dyDescent="0.3">
      <c r="A1173">
        <v>4931</v>
      </c>
      <c r="B1173" s="183" t="s">
        <v>7035</v>
      </c>
      <c r="E1173" s="122"/>
    </row>
    <row r="1174" spans="1:5" x14ac:dyDescent="0.3">
      <c r="A1174">
        <v>4933</v>
      </c>
      <c r="B1174" s="183" t="s">
        <v>7034</v>
      </c>
      <c r="E1174" s="122"/>
    </row>
    <row r="1175" spans="1:5" x14ac:dyDescent="0.3">
      <c r="A1175">
        <v>4934</v>
      </c>
      <c r="B1175" s="183" t="s">
        <v>7036</v>
      </c>
      <c r="E1175" s="122"/>
    </row>
    <row r="1176" spans="1:5" x14ac:dyDescent="0.3">
      <c r="A1176">
        <v>4935</v>
      </c>
      <c r="B1176" s="183" t="s">
        <v>7035</v>
      </c>
      <c r="E1176" s="122"/>
    </row>
    <row r="1177" spans="1:5" x14ac:dyDescent="0.3">
      <c r="A1177">
        <v>4938</v>
      </c>
      <c r="B1177" s="183" t="s">
        <v>7032</v>
      </c>
      <c r="E1177" s="122"/>
    </row>
    <row r="1178" spans="1:5" x14ac:dyDescent="0.3">
      <c r="A1178">
        <v>4939</v>
      </c>
      <c r="B1178" s="183" t="s">
        <v>7036</v>
      </c>
      <c r="E1178" s="122"/>
    </row>
    <row r="1179" spans="1:5" x14ac:dyDescent="0.3">
      <c r="A1179">
        <v>4942</v>
      </c>
      <c r="B1179" s="183" t="s">
        <v>7035</v>
      </c>
      <c r="E1179" s="122"/>
    </row>
    <row r="1180" spans="1:5" x14ac:dyDescent="0.3">
      <c r="A1180">
        <v>4943</v>
      </c>
      <c r="B1180" s="183" t="s">
        <v>7038</v>
      </c>
      <c r="E1180" s="122"/>
    </row>
    <row r="1181" spans="1:5" x14ac:dyDescent="0.3">
      <c r="A1181">
        <v>4945</v>
      </c>
      <c r="B1181" s="183" t="s">
        <v>7034</v>
      </c>
      <c r="E1181" s="122"/>
    </row>
    <row r="1182" spans="1:5" x14ac:dyDescent="0.3">
      <c r="A1182">
        <v>4946</v>
      </c>
      <c r="B1182" s="183" t="s">
        <v>7038</v>
      </c>
      <c r="E1182" s="122"/>
    </row>
    <row r="1183" spans="1:5" x14ac:dyDescent="0.3">
      <c r="A1183">
        <v>4949</v>
      </c>
      <c r="B1183" s="183" t="s">
        <v>7034</v>
      </c>
      <c r="E1183" s="122"/>
    </row>
    <row r="1184" spans="1:5" x14ac:dyDescent="0.3">
      <c r="A1184">
        <v>4950</v>
      </c>
      <c r="B1184" s="183" t="s">
        <v>7038</v>
      </c>
      <c r="E1184" s="122"/>
    </row>
    <row r="1185" spans="1:5" x14ac:dyDescent="0.3">
      <c r="A1185">
        <v>4951</v>
      </c>
      <c r="B1185" s="183" t="s">
        <v>7034</v>
      </c>
      <c r="E1185" s="122"/>
    </row>
    <row r="1186" spans="1:5" x14ac:dyDescent="0.3">
      <c r="A1186">
        <v>4952</v>
      </c>
      <c r="B1186" s="183" t="s">
        <v>7035</v>
      </c>
      <c r="E1186" s="122"/>
    </row>
    <row r="1187" spans="1:5" x14ac:dyDescent="0.3">
      <c r="A1187">
        <v>4953</v>
      </c>
      <c r="B1187" s="183" t="s">
        <v>7032</v>
      </c>
      <c r="E1187" s="122"/>
    </row>
    <row r="1188" spans="1:5" x14ac:dyDescent="0.3">
      <c r="A1188">
        <v>4956</v>
      </c>
      <c r="B1188" s="183" t="s">
        <v>7034</v>
      </c>
      <c r="E1188" s="122"/>
    </row>
    <row r="1189" spans="1:5" x14ac:dyDescent="0.3">
      <c r="A1189">
        <v>4958</v>
      </c>
      <c r="B1189" s="183" t="s">
        <v>7033</v>
      </c>
      <c r="E1189" s="122"/>
    </row>
    <row r="1190" spans="1:5" x14ac:dyDescent="0.3">
      <c r="A1190">
        <v>4960</v>
      </c>
      <c r="B1190" s="183" t="s">
        <v>7037</v>
      </c>
      <c r="E1190" s="122"/>
    </row>
    <row r="1191" spans="1:5" x14ac:dyDescent="0.3">
      <c r="A1191">
        <v>4961</v>
      </c>
      <c r="B1191" s="183" t="s">
        <v>7032</v>
      </c>
      <c r="E1191" s="122"/>
    </row>
    <row r="1192" spans="1:5" x14ac:dyDescent="0.3">
      <c r="A1192">
        <v>4966</v>
      </c>
      <c r="B1192" s="183" t="s">
        <v>7033</v>
      </c>
      <c r="E1192" s="122"/>
    </row>
    <row r="1193" spans="1:5" x14ac:dyDescent="0.3">
      <c r="A1193">
        <v>4967</v>
      </c>
      <c r="B1193" s="183" t="s">
        <v>7035</v>
      </c>
      <c r="E1193" s="122"/>
    </row>
    <row r="1194" spans="1:5" x14ac:dyDescent="0.3">
      <c r="A1194">
        <v>4968</v>
      </c>
      <c r="B1194" s="183" t="s">
        <v>7035</v>
      </c>
      <c r="E1194" s="122"/>
    </row>
    <row r="1195" spans="1:5" x14ac:dyDescent="0.3">
      <c r="A1195">
        <v>4971</v>
      </c>
      <c r="B1195" s="183" t="s">
        <v>7034</v>
      </c>
      <c r="E1195" s="122"/>
    </row>
    <row r="1196" spans="1:5" x14ac:dyDescent="0.3">
      <c r="A1196">
        <v>4972</v>
      </c>
      <c r="B1196" s="183" t="s">
        <v>7034</v>
      </c>
      <c r="E1196" s="122"/>
    </row>
    <row r="1197" spans="1:5" x14ac:dyDescent="0.3">
      <c r="A1197">
        <v>4973</v>
      </c>
      <c r="B1197" s="183" t="s">
        <v>7034</v>
      </c>
      <c r="E1197" s="122"/>
    </row>
    <row r="1198" spans="1:5" x14ac:dyDescent="0.3">
      <c r="A1198">
        <v>4974</v>
      </c>
      <c r="B1198" s="183" t="s">
        <v>7035</v>
      </c>
      <c r="E1198" s="122"/>
    </row>
    <row r="1199" spans="1:5" x14ac:dyDescent="0.3">
      <c r="A1199">
        <v>4976</v>
      </c>
      <c r="B1199" s="183" t="s">
        <v>7036</v>
      </c>
      <c r="E1199" s="122"/>
    </row>
    <row r="1200" spans="1:5" x14ac:dyDescent="0.3">
      <c r="A1200">
        <v>4977</v>
      </c>
      <c r="B1200" s="183" t="s">
        <v>7034</v>
      </c>
      <c r="E1200" s="122"/>
    </row>
    <row r="1201" spans="1:5" x14ac:dyDescent="0.3">
      <c r="A1201">
        <v>4979</v>
      </c>
      <c r="B1201" s="183" t="s">
        <v>7034</v>
      </c>
      <c r="E1201" s="122"/>
    </row>
    <row r="1202" spans="1:5" x14ac:dyDescent="0.3">
      <c r="A1202">
        <v>4980</v>
      </c>
      <c r="B1202" s="183" t="s">
        <v>7621</v>
      </c>
      <c r="E1202" s="122"/>
    </row>
    <row r="1203" spans="1:5" x14ac:dyDescent="0.3">
      <c r="A1203">
        <v>4981</v>
      </c>
      <c r="B1203" s="183" t="s">
        <v>7621</v>
      </c>
      <c r="E1203" s="122"/>
    </row>
    <row r="1204" spans="1:5" x14ac:dyDescent="0.3">
      <c r="A1204">
        <v>4985</v>
      </c>
      <c r="B1204" s="183" t="s">
        <v>7034</v>
      </c>
      <c r="E1204" s="122"/>
    </row>
    <row r="1205" spans="1:5" x14ac:dyDescent="0.3">
      <c r="A1205">
        <v>4987</v>
      </c>
      <c r="B1205" s="183" t="s">
        <v>7035</v>
      </c>
      <c r="E1205" s="122"/>
    </row>
    <row r="1206" spans="1:5" x14ac:dyDescent="0.3">
      <c r="A1206">
        <v>4989</v>
      </c>
      <c r="B1206" s="183" t="s">
        <v>7034</v>
      </c>
      <c r="E1206" s="122"/>
    </row>
    <row r="1207" spans="1:5" x14ac:dyDescent="0.3">
      <c r="A1207">
        <v>4991</v>
      </c>
      <c r="B1207" s="183" t="s">
        <v>7036</v>
      </c>
      <c r="E1207" s="122"/>
    </row>
    <row r="1208" spans="1:5" x14ac:dyDescent="0.3">
      <c r="A1208">
        <v>4994</v>
      </c>
      <c r="B1208" s="183" t="s">
        <v>7034</v>
      </c>
      <c r="E1208" s="122"/>
    </row>
    <row r="1209" spans="1:5" x14ac:dyDescent="0.3">
      <c r="A1209">
        <v>4995</v>
      </c>
      <c r="B1209" s="183" t="s">
        <v>7034</v>
      </c>
      <c r="E1209" s="122"/>
    </row>
    <row r="1210" spans="1:5" x14ac:dyDescent="0.3">
      <c r="A1210">
        <v>4999</v>
      </c>
      <c r="B1210" s="183" t="s">
        <v>7034</v>
      </c>
      <c r="E1210" s="122"/>
    </row>
    <row r="1211" spans="1:5" x14ac:dyDescent="0.3">
      <c r="A1211">
        <v>5007</v>
      </c>
      <c r="B1211" s="183" t="s">
        <v>7032</v>
      </c>
      <c r="E1211" s="122"/>
    </row>
    <row r="1212" spans="1:5" x14ac:dyDescent="0.3">
      <c r="A1212">
        <v>5009</v>
      </c>
      <c r="B1212" s="183" t="s">
        <v>7032</v>
      </c>
      <c r="E1212" s="122"/>
    </row>
    <row r="1213" spans="1:5" x14ac:dyDescent="0.3">
      <c r="A1213">
        <v>5011</v>
      </c>
      <c r="B1213" s="183" t="s">
        <v>7036</v>
      </c>
      <c r="E1213" s="122"/>
    </row>
    <row r="1214" spans="1:5" x14ac:dyDescent="0.3">
      <c r="A1214">
        <v>5013</v>
      </c>
      <c r="B1214" s="183" t="s">
        <v>7035</v>
      </c>
      <c r="E1214" s="122"/>
    </row>
    <row r="1215" spans="1:5" x14ac:dyDescent="0.3">
      <c r="A1215">
        <v>5014</v>
      </c>
      <c r="B1215" s="183" t="s">
        <v>7036</v>
      </c>
      <c r="E1215" s="122"/>
    </row>
    <row r="1216" spans="1:5" x14ac:dyDescent="0.3">
      <c r="A1216">
        <v>5015</v>
      </c>
      <c r="B1216" s="183" t="s">
        <v>7034</v>
      </c>
      <c r="E1216" s="122"/>
    </row>
    <row r="1217" spans="1:5" x14ac:dyDescent="0.3">
      <c r="A1217">
        <v>5016</v>
      </c>
      <c r="B1217" s="183" t="s">
        <v>7034</v>
      </c>
      <c r="E1217" s="122"/>
    </row>
    <row r="1218" spans="1:5" x14ac:dyDescent="0.3">
      <c r="A1218">
        <v>5201</v>
      </c>
      <c r="B1218" s="183" t="s">
        <v>7034</v>
      </c>
      <c r="E1218" s="122"/>
    </row>
    <row r="1219" spans="1:5" x14ac:dyDescent="0.3">
      <c r="A1219">
        <v>5202</v>
      </c>
      <c r="B1219" s="183" t="s">
        <v>7036</v>
      </c>
      <c r="E1219" s="122"/>
    </row>
    <row r="1220" spans="1:5" x14ac:dyDescent="0.3">
      <c r="A1220">
        <v>5203</v>
      </c>
      <c r="B1220" s="183" t="s">
        <v>7035</v>
      </c>
      <c r="E1220" s="122"/>
    </row>
    <row r="1221" spans="1:5" x14ac:dyDescent="0.3">
      <c r="A1221">
        <v>5205</v>
      </c>
      <c r="B1221" s="183" t="s">
        <v>7038</v>
      </c>
      <c r="E1221" s="122"/>
    </row>
    <row r="1222" spans="1:5" x14ac:dyDescent="0.3">
      <c r="A1222">
        <v>5206</v>
      </c>
      <c r="B1222" s="183" t="s">
        <v>7036</v>
      </c>
      <c r="E1222" s="122"/>
    </row>
    <row r="1223" spans="1:5" x14ac:dyDescent="0.3">
      <c r="A1223">
        <v>5209</v>
      </c>
      <c r="B1223" s="183" t="s">
        <v>7035</v>
      </c>
      <c r="E1223" s="122"/>
    </row>
    <row r="1224" spans="1:5" x14ac:dyDescent="0.3">
      <c r="A1224">
        <v>5210</v>
      </c>
      <c r="B1224" s="183" t="s">
        <v>7037</v>
      </c>
      <c r="E1224" s="122"/>
    </row>
    <row r="1225" spans="1:5" x14ac:dyDescent="0.3">
      <c r="A1225">
        <v>5211</v>
      </c>
      <c r="B1225" s="183" t="s">
        <v>7037</v>
      </c>
      <c r="E1225" s="122"/>
    </row>
    <row r="1226" spans="1:5" x14ac:dyDescent="0.3">
      <c r="A1226">
        <v>5212</v>
      </c>
      <c r="B1226" s="183" t="s">
        <v>7034</v>
      </c>
      <c r="E1226" s="122"/>
    </row>
    <row r="1227" spans="1:5" x14ac:dyDescent="0.3">
      <c r="A1227">
        <v>5213</v>
      </c>
      <c r="B1227" s="183" t="s">
        <v>7036</v>
      </c>
      <c r="E1227" s="122"/>
    </row>
    <row r="1228" spans="1:5" x14ac:dyDescent="0.3">
      <c r="A1228">
        <v>5215</v>
      </c>
      <c r="B1228" s="183" t="s">
        <v>7034</v>
      </c>
      <c r="E1228" s="122"/>
    </row>
    <row r="1229" spans="1:5" x14ac:dyDescent="0.3">
      <c r="A1229">
        <v>5216</v>
      </c>
      <c r="B1229" s="183" t="s">
        <v>6291</v>
      </c>
      <c r="E1229" s="122"/>
    </row>
    <row r="1230" spans="1:5" x14ac:dyDescent="0.3">
      <c r="A1230">
        <v>5220</v>
      </c>
      <c r="B1230" s="183" t="s">
        <v>7034</v>
      </c>
      <c r="E1230" s="122"/>
    </row>
    <row r="1231" spans="1:5" x14ac:dyDescent="0.3">
      <c r="A1231">
        <v>5222</v>
      </c>
      <c r="B1231" s="183" t="s">
        <v>7034</v>
      </c>
      <c r="E1231" s="122"/>
    </row>
    <row r="1232" spans="1:5" x14ac:dyDescent="0.3">
      <c r="A1232">
        <v>5223</v>
      </c>
      <c r="B1232" s="183" t="s">
        <v>7036</v>
      </c>
      <c r="E1232" s="122"/>
    </row>
    <row r="1233" spans="1:5" x14ac:dyDescent="0.3">
      <c r="A1233">
        <v>5225</v>
      </c>
      <c r="B1233" s="183" t="s">
        <v>7034</v>
      </c>
      <c r="E1233" s="122"/>
    </row>
    <row r="1234" spans="1:5" x14ac:dyDescent="0.3">
      <c r="A1234">
        <v>5227</v>
      </c>
      <c r="B1234" s="183" t="s">
        <v>7038</v>
      </c>
      <c r="E1234" s="122"/>
    </row>
    <row r="1235" spans="1:5" x14ac:dyDescent="0.3">
      <c r="A1235">
        <v>5228</v>
      </c>
      <c r="B1235" s="183" t="s">
        <v>7037</v>
      </c>
      <c r="E1235" s="122"/>
    </row>
    <row r="1236" spans="1:5" x14ac:dyDescent="0.3">
      <c r="A1236">
        <v>5230</v>
      </c>
      <c r="B1236" s="183" t="s">
        <v>7036</v>
      </c>
      <c r="E1236" s="122"/>
    </row>
    <row r="1237" spans="1:5" x14ac:dyDescent="0.3">
      <c r="A1237">
        <v>5234</v>
      </c>
      <c r="B1237" s="183" t="s">
        <v>7035</v>
      </c>
      <c r="E1237" s="122"/>
    </row>
    <row r="1238" spans="1:5" x14ac:dyDescent="0.3">
      <c r="A1238">
        <v>5236</v>
      </c>
      <c r="B1238" s="183" t="s">
        <v>7034</v>
      </c>
      <c r="E1238" s="122"/>
    </row>
    <row r="1239" spans="1:5" x14ac:dyDescent="0.3">
      <c r="A1239">
        <v>5240</v>
      </c>
      <c r="B1239" s="183" t="s">
        <v>7621</v>
      </c>
      <c r="E1239" s="122"/>
    </row>
    <row r="1240" spans="1:5" x14ac:dyDescent="0.3">
      <c r="A1240">
        <v>5243</v>
      </c>
      <c r="B1240" s="183" t="s">
        <v>7035</v>
      </c>
      <c r="E1240" s="122"/>
    </row>
    <row r="1241" spans="1:5" x14ac:dyDescent="0.3">
      <c r="A1241">
        <v>5244</v>
      </c>
      <c r="B1241" s="183" t="s">
        <v>7034</v>
      </c>
      <c r="E1241" s="122"/>
    </row>
    <row r="1242" spans="1:5" x14ac:dyDescent="0.3">
      <c r="A1242">
        <v>5245</v>
      </c>
      <c r="B1242" s="183" t="s">
        <v>7036</v>
      </c>
      <c r="E1242" s="122"/>
    </row>
    <row r="1243" spans="1:5" x14ac:dyDescent="0.3">
      <c r="A1243">
        <v>5246</v>
      </c>
      <c r="B1243" s="183" t="s">
        <v>7621</v>
      </c>
      <c r="E1243" s="122"/>
    </row>
    <row r="1244" spans="1:5" x14ac:dyDescent="0.3">
      <c r="A1244">
        <v>5248</v>
      </c>
      <c r="B1244" s="183" t="s">
        <v>7621</v>
      </c>
      <c r="E1244" s="122"/>
    </row>
    <row r="1245" spans="1:5" x14ac:dyDescent="0.3">
      <c r="A1245">
        <v>5251</v>
      </c>
      <c r="B1245" s="183" t="s">
        <v>7037</v>
      </c>
      <c r="E1245" s="122"/>
    </row>
    <row r="1246" spans="1:5" x14ac:dyDescent="0.3">
      <c r="A1246">
        <v>5254</v>
      </c>
      <c r="B1246" s="183" t="s">
        <v>7036</v>
      </c>
      <c r="E1246" s="122"/>
    </row>
    <row r="1247" spans="1:5" x14ac:dyDescent="0.3">
      <c r="A1247">
        <v>5258</v>
      </c>
      <c r="B1247" s="183" t="s">
        <v>7035</v>
      </c>
      <c r="E1247" s="122"/>
    </row>
    <row r="1248" spans="1:5" x14ac:dyDescent="0.3">
      <c r="A1248">
        <v>5262</v>
      </c>
      <c r="B1248" s="183" t="s">
        <v>7621</v>
      </c>
      <c r="E1248" s="122"/>
    </row>
    <row r="1249" spans="1:5" x14ac:dyDescent="0.3">
      <c r="A1249">
        <v>5263</v>
      </c>
      <c r="B1249" s="183" t="s">
        <v>7036</v>
      </c>
      <c r="E1249" s="122"/>
    </row>
    <row r="1250" spans="1:5" x14ac:dyDescent="0.3">
      <c r="A1250">
        <v>5267</v>
      </c>
      <c r="B1250" s="183" t="s">
        <v>7621</v>
      </c>
      <c r="E1250" s="122"/>
    </row>
    <row r="1251" spans="1:5" x14ac:dyDescent="0.3">
      <c r="A1251">
        <v>5269</v>
      </c>
      <c r="B1251" s="183" t="s">
        <v>7033</v>
      </c>
      <c r="E1251" s="122"/>
    </row>
    <row r="1252" spans="1:5" x14ac:dyDescent="0.3">
      <c r="A1252">
        <v>5271</v>
      </c>
      <c r="B1252" s="183" t="s">
        <v>7038</v>
      </c>
      <c r="E1252" s="122"/>
    </row>
    <row r="1253" spans="1:5" x14ac:dyDescent="0.3">
      <c r="A1253">
        <v>5272</v>
      </c>
      <c r="B1253" s="183" t="s">
        <v>7036</v>
      </c>
      <c r="E1253" s="122"/>
    </row>
    <row r="1254" spans="1:5" x14ac:dyDescent="0.3">
      <c r="A1254">
        <v>5274</v>
      </c>
      <c r="B1254" s="183" t="s">
        <v>7032</v>
      </c>
      <c r="E1254" s="122"/>
    </row>
    <row r="1255" spans="1:5" x14ac:dyDescent="0.3">
      <c r="A1255">
        <v>5276</v>
      </c>
      <c r="B1255" s="183" t="s">
        <v>7034</v>
      </c>
      <c r="E1255" s="122"/>
    </row>
    <row r="1256" spans="1:5" x14ac:dyDescent="0.3">
      <c r="A1256">
        <v>5278</v>
      </c>
      <c r="B1256" s="183" t="s">
        <v>7036</v>
      </c>
      <c r="E1256" s="122"/>
    </row>
    <row r="1257" spans="1:5" x14ac:dyDescent="0.3">
      <c r="A1257">
        <v>5283</v>
      </c>
      <c r="B1257" s="183" t="s">
        <v>7032</v>
      </c>
      <c r="E1257" s="122"/>
    </row>
    <row r="1258" spans="1:5" x14ac:dyDescent="0.3">
      <c r="A1258">
        <v>5284</v>
      </c>
      <c r="B1258" s="183" t="s">
        <v>7035</v>
      </c>
      <c r="E1258" s="122"/>
    </row>
    <row r="1259" spans="1:5" x14ac:dyDescent="0.3">
      <c r="A1259">
        <v>5285</v>
      </c>
      <c r="B1259" s="183" t="s">
        <v>7034</v>
      </c>
      <c r="E1259" s="122"/>
    </row>
    <row r="1260" spans="1:5" x14ac:dyDescent="0.3">
      <c r="A1260">
        <v>5287</v>
      </c>
      <c r="B1260" s="183" t="s">
        <v>7035</v>
      </c>
      <c r="E1260" s="122"/>
    </row>
    <row r="1261" spans="1:5" x14ac:dyDescent="0.3">
      <c r="A1261">
        <v>5288</v>
      </c>
      <c r="B1261" s="183" t="s">
        <v>7032</v>
      </c>
      <c r="E1261" s="122"/>
    </row>
    <row r="1262" spans="1:5" x14ac:dyDescent="0.3">
      <c r="A1262">
        <v>5289</v>
      </c>
      <c r="B1262" s="183" t="s">
        <v>7033</v>
      </c>
      <c r="E1262" s="122"/>
    </row>
    <row r="1263" spans="1:5" x14ac:dyDescent="0.3">
      <c r="A1263">
        <v>5291</v>
      </c>
      <c r="B1263" s="183" t="s">
        <v>7034</v>
      </c>
      <c r="E1263" s="122"/>
    </row>
    <row r="1264" spans="1:5" x14ac:dyDescent="0.3">
      <c r="A1264">
        <v>5292</v>
      </c>
      <c r="B1264" s="183" t="s">
        <v>7034</v>
      </c>
      <c r="E1264" s="122"/>
    </row>
    <row r="1265" spans="1:5" x14ac:dyDescent="0.3">
      <c r="A1265">
        <v>5295</v>
      </c>
      <c r="B1265" s="183" t="s">
        <v>7621</v>
      </c>
      <c r="E1265" s="122"/>
    </row>
    <row r="1266" spans="1:5" x14ac:dyDescent="0.3">
      <c r="A1266">
        <v>5297</v>
      </c>
      <c r="B1266" s="183" t="s">
        <v>7621</v>
      </c>
      <c r="E1266" s="122"/>
    </row>
    <row r="1267" spans="1:5" x14ac:dyDescent="0.3">
      <c r="A1267">
        <v>5298</v>
      </c>
      <c r="B1267" s="183" t="s">
        <v>7038</v>
      </c>
      <c r="E1267" s="122"/>
    </row>
    <row r="1268" spans="1:5" x14ac:dyDescent="0.3">
      <c r="A1268">
        <v>5299</v>
      </c>
      <c r="B1268" s="183" t="s">
        <v>7035</v>
      </c>
      <c r="E1268" s="122"/>
    </row>
    <row r="1269" spans="1:5" x14ac:dyDescent="0.3">
      <c r="A1269">
        <v>5301</v>
      </c>
      <c r="B1269" s="183" t="s">
        <v>7038</v>
      </c>
      <c r="E1269" s="122"/>
    </row>
    <row r="1270" spans="1:5" x14ac:dyDescent="0.3">
      <c r="A1270">
        <v>5302</v>
      </c>
      <c r="B1270" s="183" t="s">
        <v>7038</v>
      </c>
      <c r="E1270" s="122"/>
    </row>
    <row r="1271" spans="1:5" x14ac:dyDescent="0.3">
      <c r="A1271">
        <v>5306</v>
      </c>
      <c r="B1271" s="183" t="s">
        <v>7032</v>
      </c>
      <c r="E1271" s="122"/>
    </row>
    <row r="1272" spans="1:5" x14ac:dyDescent="0.3">
      <c r="A1272">
        <v>5309</v>
      </c>
      <c r="B1272" s="183" t="s">
        <v>7034</v>
      </c>
      <c r="E1272" s="122"/>
    </row>
    <row r="1273" spans="1:5" x14ac:dyDescent="0.3">
      <c r="A1273">
        <v>5310</v>
      </c>
      <c r="B1273" s="183" t="s">
        <v>7038</v>
      </c>
      <c r="E1273" s="122"/>
    </row>
    <row r="1274" spans="1:5" x14ac:dyDescent="0.3">
      <c r="A1274">
        <v>5312</v>
      </c>
      <c r="B1274" s="183" t="s">
        <v>7035</v>
      </c>
      <c r="E1274" s="122"/>
    </row>
    <row r="1275" spans="1:5" x14ac:dyDescent="0.3">
      <c r="A1275">
        <v>5314</v>
      </c>
      <c r="B1275" s="183" t="s">
        <v>7037</v>
      </c>
      <c r="E1275" s="122"/>
    </row>
    <row r="1276" spans="1:5" x14ac:dyDescent="0.3">
      <c r="A1276">
        <v>5315</v>
      </c>
      <c r="B1276" s="183" t="s">
        <v>7035</v>
      </c>
      <c r="E1276" s="122"/>
    </row>
    <row r="1277" spans="1:5" x14ac:dyDescent="0.3">
      <c r="A1277">
        <v>5321</v>
      </c>
      <c r="B1277" s="183" t="s">
        <v>7036</v>
      </c>
      <c r="E1277" s="122"/>
    </row>
    <row r="1278" spans="1:5" x14ac:dyDescent="0.3">
      <c r="A1278">
        <v>5324</v>
      </c>
      <c r="B1278" s="183" t="s">
        <v>7036</v>
      </c>
      <c r="E1278" s="122"/>
    </row>
    <row r="1279" spans="1:5" x14ac:dyDescent="0.3">
      <c r="A1279">
        <v>5328</v>
      </c>
      <c r="B1279" s="183" t="s">
        <v>7036</v>
      </c>
      <c r="E1279" s="122"/>
    </row>
    <row r="1280" spans="1:5" x14ac:dyDescent="0.3">
      <c r="A1280">
        <v>5340</v>
      </c>
      <c r="B1280" s="183" t="s">
        <v>7034</v>
      </c>
      <c r="E1280" s="122"/>
    </row>
    <row r="1281" spans="1:5" x14ac:dyDescent="0.3">
      <c r="A1281">
        <v>5344</v>
      </c>
      <c r="B1281" s="183" t="s">
        <v>7036</v>
      </c>
      <c r="E1281" s="122"/>
    </row>
    <row r="1282" spans="1:5" x14ac:dyDescent="0.3">
      <c r="A1282">
        <v>5345</v>
      </c>
      <c r="B1282" s="183" t="s">
        <v>7038</v>
      </c>
      <c r="E1282" s="122"/>
    </row>
    <row r="1283" spans="1:5" x14ac:dyDescent="0.3">
      <c r="A1283">
        <v>5346</v>
      </c>
      <c r="B1283" s="183" t="s">
        <v>7621</v>
      </c>
      <c r="E1283" s="122"/>
    </row>
    <row r="1284" spans="1:5" x14ac:dyDescent="0.3">
      <c r="A1284">
        <v>5347</v>
      </c>
      <c r="B1284" s="183" t="s">
        <v>7040</v>
      </c>
      <c r="E1284" s="122"/>
    </row>
    <row r="1285" spans="1:5" x14ac:dyDescent="0.3">
      <c r="A1285">
        <v>5348</v>
      </c>
      <c r="B1285" s="183" t="s">
        <v>7038</v>
      </c>
      <c r="E1285" s="122"/>
    </row>
    <row r="1286" spans="1:5" x14ac:dyDescent="0.3">
      <c r="A1286">
        <v>5351</v>
      </c>
      <c r="B1286" s="183" t="s">
        <v>7037</v>
      </c>
      <c r="E1286" s="122"/>
    </row>
    <row r="1287" spans="1:5" x14ac:dyDescent="0.3">
      <c r="A1287">
        <v>5353</v>
      </c>
      <c r="B1287" s="183" t="s">
        <v>7034</v>
      </c>
      <c r="E1287" s="122"/>
    </row>
    <row r="1288" spans="1:5" x14ac:dyDescent="0.3">
      <c r="A1288">
        <v>5355</v>
      </c>
      <c r="B1288" s="183" t="s">
        <v>7036</v>
      </c>
      <c r="E1288" s="122"/>
    </row>
    <row r="1289" spans="1:5" x14ac:dyDescent="0.3">
      <c r="A1289">
        <v>5356</v>
      </c>
      <c r="B1289" s="183" t="s">
        <v>7034</v>
      </c>
      <c r="E1289" s="122"/>
    </row>
    <row r="1290" spans="1:5" x14ac:dyDescent="0.3">
      <c r="A1290">
        <v>5364</v>
      </c>
      <c r="B1290" s="183" t="s">
        <v>7038</v>
      </c>
      <c r="E1290" s="122"/>
    </row>
    <row r="1291" spans="1:5" x14ac:dyDescent="0.3">
      <c r="A1291">
        <v>5371</v>
      </c>
      <c r="B1291" s="183" t="s">
        <v>7033</v>
      </c>
      <c r="E1291" s="122"/>
    </row>
    <row r="1292" spans="1:5" x14ac:dyDescent="0.3">
      <c r="A1292">
        <v>5381</v>
      </c>
      <c r="B1292" s="183" t="s">
        <v>7036</v>
      </c>
      <c r="E1292" s="122"/>
    </row>
    <row r="1293" spans="1:5" x14ac:dyDescent="0.3">
      <c r="A1293">
        <v>5386</v>
      </c>
      <c r="B1293" s="183" t="s">
        <v>7034</v>
      </c>
      <c r="E1293" s="122"/>
    </row>
    <row r="1294" spans="1:5" x14ac:dyDescent="0.3">
      <c r="A1294">
        <v>5387</v>
      </c>
      <c r="B1294" s="183" t="s">
        <v>7621</v>
      </c>
      <c r="E1294" s="122"/>
    </row>
    <row r="1295" spans="1:5" x14ac:dyDescent="0.3">
      <c r="A1295">
        <v>5388</v>
      </c>
      <c r="B1295" s="183" t="s">
        <v>7032</v>
      </c>
      <c r="E1295" s="122"/>
    </row>
    <row r="1296" spans="1:5" x14ac:dyDescent="0.3">
      <c r="A1296">
        <v>5392</v>
      </c>
      <c r="B1296" s="183" t="s">
        <v>7035</v>
      </c>
      <c r="E1296" s="122"/>
    </row>
    <row r="1297" spans="1:5" x14ac:dyDescent="0.3">
      <c r="A1297">
        <v>5398</v>
      </c>
      <c r="B1297" s="183" t="s">
        <v>7036</v>
      </c>
      <c r="E1297" s="122"/>
    </row>
    <row r="1298" spans="1:5" x14ac:dyDescent="0.3">
      <c r="A1298">
        <v>5403</v>
      </c>
      <c r="B1298" s="183" t="s">
        <v>7035</v>
      </c>
      <c r="E1298" s="122"/>
    </row>
    <row r="1299" spans="1:5" x14ac:dyDescent="0.3">
      <c r="A1299">
        <v>5410</v>
      </c>
      <c r="B1299" s="183" t="s">
        <v>7034</v>
      </c>
      <c r="E1299" s="122"/>
    </row>
    <row r="1300" spans="1:5" x14ac:dyDescent="0.3">
      <c r="A1300">
        <v>5425</v>
      </c>
      <c r="B1300" s="183" t="s">
        <v>7032</v>
      </c>
      <c r="E1300" s="122"/>
    </row>
    <row r="1301" spans="1:5" x14ac:dyDescent="0.3">
      <c r="A1301">
        <v>5426</v>
      </c>
      <c r="B1301" s="183" t="s">
        <v>7034</v>
      </c>
      <c r="E1301" s="122"/>
    </row>
    <row r="1302" spans="1:5" x14ac:dyDescent="0.3">
      <c r="A1302">
        <v>5432</v>
      </c>
      <c r="B1302" s="183" t="s">
        <v>7036</v>
      </c>
      <c r="E1302" s="122"/>
    </row>
    <row r="1303" spans="1:5" x14ac:dyDescent="0.3">
      <c r="A1303">
        <v>5434</v>
      </c>
      <c r="B1303" s="183" t="s">
        <v>7033</v>
      </c>
      <c r="E1303" s="122"/>
    </row>
    <row r="1304" spans="1:5" x14ac:dyDescent="0.3">
      <c r="A1304">
        <v>5438</v>
      </c>
      <c r="B1304" s="183" t="s">
        <v>7034</v>
      </c>
      <c r="E1304" s="122"/>
    </row>
    <row r="1305" spans="1:5" x14ac:dyDescent="0.3">
      <c r="A1305">
        <v>5439</v>
      </c>
      <c r="B1305" s="183" t="s">
        <v>7035</v>
      </c>
      <c r="E1305" s="122"/>
    </row>
    <row r="1306" spans="1:5" x14ac:dyDescent="0.3">
      <c r="A1306">
        <v>5443</v>
      </c>
      <c r="B1306" s="183" t="s">
        <v>7034</v>
      </c>
      <c r="E1306" s="122"/>
    </row>
    <row r="1307" spans="1:5" x14ac:dyDescent="0.3">
      <c r="A1307">
        <v>5450</v>
      </c>
      <c r="B1307" s="183" t="s">
        <v>7036</v>
      </c>
      <c r="E1307" s="122"/>
    </row>
    <row r="1308" spans="1:5" x14ac:dyDescent="0.3">
      <c r="A1308">
        <v>5452</v>
      </c>
      <c r="B1308" s="183" t="s">
        <v>7036</v>
      </c>
      <c r="E1308" s="122"/>
    </row>
    <row r="1309" spans="1:5" x14ac:dyDescent="0.3">
      <c r="A1309">
        <v>5455</v>
      </c>
      <c r="B1309" s="183" t="s">
        <v>7037</v>
      </c>
      <c r="E1309" s="122"/>
    </row>
    <row r="1310" spans="1:5" x14ac:dyDescent="0.3">
      <c r="A1310">
        <v>5457</v>
      </c>
      <c r="B1310" s="183" t="s">
        <v>7035</v>
      </c>
      <c r="E1310" s="122"/>
    </row>
    <row r="1311" spans="1:5" x14ac:dyDescent="0.3">
      <c r="A1311">
        <v>5460</v>
      </c>
      <c r="B1311" s="183" t="s">
        <v>7036</v>
      </c>
      <c r="E1311" s="122"/>
    </row>
    <row r="1312" spans="1:5" x14ac:dyDescent="0.3">
      <c r="A1312">
        <v>5464</v>
      </c>
      <c r="B1312" s="183" t="s">
        <v>7037</v>
      </c>
      <c r="E1312" s="122"/>
    </row>
    <row r="1313" spans="1:5" x14ac:dyDescent="0.3">
      <c r="A1313">
        <v>5465</v>
      </c>
      <c r="B1313" s="183" t="s">
        <v>7034</v>
      </c>
      <c r="E1313" s="122"/>
    </row>
    <row r="1314" spans="1:5" x14ac:dyDescent="0.3">
      <c r="A1314">
        <v>5468</v>
      </c>
      <c r="B1314" s="183" t="s">
        <v>7038</v>
      </c>
      <c r="E1314" s="122"/>
    </row>
    <row r="1315" spans="1:5" x14ac:dyDescent="0.3">
      <c r="A1315">
        <v>5469</v>
      </c>
      <c r="B1315" s="183" t="s">
        <v>7032</v>
      </c>
      <c r="E1315" s="122"/>
    </row>
    <row r="1316" spans="1:5" x14ac:dyDescent="0.3">
      <c r="A1316">
        <v>5471</v>
      </c>
      <c r="B1316" s="183" t="s">
        <v>7035</v>
      </c>
      <c r="E1316" s="122"/>
    </row>
    <row r="1317" spans="1:5" x14ac:dyDescent="0.3">
      <c r="A1317">
        <v>5474</v>
      </c>
      <c r="B1317" s="183" t="s">
        <v>7035</v>
      </c>
      <c r="E1317" s="122"/>
    </row>
    <row r="1318" spans="1:5" x14ac:dyDescent="0.3">
      <c r="A1318">
        <v>5475</v>
      </c>
      <c r="B1318" s="183" t="s">
        <v>7038</v>
      </c>
      <c r="E1318" s="122"/>
    </row>
    <row r="1319" spans="1:5" x14ac:dyDescent="0.3">
      <c r="A1319">
        <v>5478</v>
      </c>
      <c r="B1319" s="183" t="s">
        <v>7032</v>
      </c>
      <c r="E1319" s="122"/>
    </row>
    <row r="1320" spans="1:5" x14ac:dyDescent="0.3">
      <c r="A1320">
        <v>5481</v>
      </c>
      <c r="B1320" s="183" t="s">
        <v>7620</v>
      </c>
      <c r="E1320" s="122"/>
    </row>
    <row r="1321" spans="1:5" x14ac:dyDescent="0.3">
      <c r="A1321">
        <v>5483</v>
      </c>
      <c r="B1321" s="183" t="s">
        <v>7032</v>
      </c>
      <c r="E1321" s="122"/>
    </row>
    <row r="1322" spans="1:5" x14ac:dyDescent="0.3">
      <c r="A1322">
        <v>5484</v>
      </c>
      <c r="B1322" s="183" t="s">
        <v>7037</v>
      </c>
      <c r="E1322" s="122"/>
    </row>
    <row r="1323" spans="1:5" x14ac:dyDescent="0.3">
      <c r="A1323">
        <v>5487</v>
      </c>
      <c r="B1323" s="183" t="s">
        <v>7034</v>
      </c>
      <c r="E1323" s="122"/>
    </row>
    <row r="1324" spans="1:5" x14ac:dyDescent="0.3">
      <c r="A1324">
        <v>5488</v>
      </c>
      <c r="B1324" s="183" t="s">
        <v>7036</v>
      </c>
      <c r="E1324" s="122"/>
    </row>
    <row r="1325" spans="1:5" x14ac:dyDescent="0.3">
      <c r="A1325">
        <v>5489</v>
      </c>
      <c r="B1325" s="183" t="s">
        <v>7035</v>
      </c>
      <c r="E1325" s="122"/>
    </row>
    <row r="1326" spans="1:5" x14ac:dyDescent="0.3">
      <c r="A1326">
        <v>5490</v>
      </c>
      <c r="B1326" s="183" t="s">
        <v>7034</v>
      </c>
      <c r="E1326" s="122"/>
    </row>
    <row r="1327" spans="1:5" x14ac:dyDescent="0.3">
      <c r="A1327">
        <v>5493</v>
      </c>
      <c r="B1327" s="183" t="s">
        <v>7034</v>
      </c>
      <c r="E1327" s="122"/>
    </row>
    <row r="1328" spans="1:5" x14ac:dyDescent="0.3">
      <c r="A1328">
        <v>5498</v>
      </c>
      <c r="B1328" s="183" t="s">
        <v>7037</v>
      </c>
      <c r="E1328" s="122"/>
    </row>
    <row r="1329" spans="1:5" x14ac:dyDescent="0.3">
      <c r="A1329">
        <v>5508</v>
      </c>
      <c r="B1329" s="183" t="s">
        <v>7032</v>
      </c>
      <c r="E1329" s="122"/>
    </row>
    <row r="1330" spans="1:5" x14ac:dyDescent="0.3">
      <c r="A1330">
        <v>5511</v>
      </c>
      <c r="B1330" s="183" t="s">
        <v>7035</v>
      </c>
      <c r="E1330" s="122"/>
    </row>
    <row r="1331" spans="1:5" x14ac:dyDescent="0.3">
      <c r="A1331">
        <v>5512</v>
      </c>
      <c r="B1331" s="183" t="s">
        <v>7037</v>
      </c>
      <c r="E1331" s="122"/>
    </row>
    <row r="1332" spans="1:5" x14ac:dyDescent="0.3">
      <c r="A1332">
        <v>5514</v>
      </c>
      <c r="B1332" s="183" t="s">
        <v>7034</v>
      </c>
      <c r="E1332" s="122"/>
    </row>
    <row r="1333" spans="1:5" x14ac:dyDescent="0.3">
      <c r="A1333">
        <v>5515</v>
      </c>
      <c r="B1333" s="183" t="s">
        <v>7034</v>
      </c>
      <c r="E1333" s="122"/>
    </row>
    <row r="1334" spans="1:5" x14ac:dyDescent="0.3">
      <c r="A1334">
        <v>5516</v>
      </c>
      <c r="B1334" s="183" t="s">
        <v>7037</v>
      </c>
      <c r="E1334" s="122"/>
    </row>
    <row r="1335" spans="1:5" x14ac:dyDescent="0.3">
      <c r="A1335">
        <v>5519</v>
      </c>
      <c r="B1335" s="183" t="s">
        <v>7034</v>
      </c>
      <c r="E1335" s="122"/>
    </row>
    <row r="1336" spans="1:5" x14ac:dyDescent="0.3">
      <c r="A1336">
        <v>5520</v>
      </c>
      <c r="B1336" s="183" t="s">
        <v>7034</v>
      </c>
      <c r="E1336" s="122"/>
    </row>
    <row r="1337" spans="1:5" x14ac:dyDescent="0.3">
      <c r="A1337">
        <v>5521</v>
      </c>
      <c r="B1337" s="183" t="s">
        <v>7037</v>
      </c>
      <c r="E1337" s="122"/>
    </row>
    <row r="1338" spans="1:5" x14ac:dyDescent="0.3">
      <c r="A1338">
        <v>5522</v>
      </c>
      <c r="B1338" s="183" t="s">
        <v>7035</v>
      </c>
      <c r="E1338" s="122"/>
    </row>
    <row r="1339" spans="1:5" x14ac:dyDescent="0.3">
      <c r="A1339">
        <v>5523</v>
      </c>
      <c r="B1339" s="183" t="s">
        <v>7036</v>
      </c>
      <c r="E1339" s="122"/>
    </row>
    <row r="1340" spans="1:5" x14ac:dyDescent="0.3">
      <c r="A1340">
        <v>5525</v>
      </c>
      <c r="B1340" s="183" t="s">
        <v>7034</v>
      </c>
      <c r="E1340" s="122"/>
    </row>
    <row r="1341" spans="1:5" x14ac:dyDescent="0.3">
      <c r="A1341">
        <v>5529</v>
      </c>
      <c r="B1341" s="183" t="s">
        <v>7038</v>
      </c>
      <c r="E1341" s="122"/>
    </row>
    <row r="1342" spans="1:5" x14ac:dyDescent="0.3">
      <c r="A1342">
        <v>5530</v>
      </c>
      <c r="B1342" s="183" t="s">
        <v>7034</v>
      </c>
      <c r="E1342" s="122"/>
    </row>
    <row r="1343" spans="1:5" x14ac:dyDescent="0.3">
      <c r="A1343">
        <v>5531</v>
      </c>
      <c r="B1343" s="183" t="s">
        <v>7037</v>
      </c>
      <c r="E1343" s="122"/>
    </row>
    <row r="1344" spans="1:5" x14ac:dyDescent="0.3">
      <c r="A1344">
        <v>5533</v>
      </c>
      <c r="B1344" s="183" t="s">
        <v>7035</v>
      </c>
      <c r="E1344" s="122"/>
    </row>
    <row r="1345" spans="1:5" x14ac:dyDescent="0.3">
      <c r="A1345">
        <v>5534</v>
      </c>
      <c r="B1345" s="183" t="s">
        <v>7035</v>
      </c>
      <c r="E1345" s="122"/>
    </row>
    <row r="1346" spans="1:5" x14ac:dyDescent="0.3">
      <c r="A1346">
        <v>5536</v>
      </c>
      <c r="B1346" s="183" t="s">
        <v>7033</v>
      </c>
      <c r="E1346" s="122"/>
    </row>
    <row r="1347" spans="1:5" x14ac:dyDescent="0.3">
      <c r="A1347">
        <v>5538</v>
      </c>
      <c r="B1347" s="183" t="s">
        <v>7035</v>
      </c>
      <c r="E1347" s="122"/>
    </row>
    <row r="1348" spans="1:5" x14ac:dyDescent="0.3">
      <c r="A1348">
        <v>5541</v>
      </c>
      <c r="B1348" s="183" t="s">
        <v>7037</v>
      </c>
      <c r="E1348" s="122"/>
    </row>
    <row r="1349" spans="1:5" x14ac:dyDescent="0.3">
      <c r="A1349">
        <v>5543</v>
      </c>
      <c r="B1349" s="183" t="s">
        <v>7036</v>
      </c>
      <c r="E1349" s="122"/>
    </row>
    <row r="1350" spans="1:5" x14ac:dyDescent="0.3">
      <c r="A1350">
        <v>5546</v>
      </c>
      <c r="B1350" s="183" t="s">
        <v>7037</v>
      </c>
      <c r="E1350" s="122"/>
    </row>
    <row r="1351" spans="1:5" x14ac:dyDescent="0.3">
      <c r="A1351">
        <v>5547</v>
      </c>
      <c r="B1351" s="183" t="s">
        <v>7621</v>
      </c>
      <c r="E1351" s="122"/>
    </row>
    <row r="1352" spans="1:5" x14ac:dyDescent="0.3">
      <c r="A1352">
        <v>5548</v>
      </c>
      <c r="B1352" s="183" t="s">
        <v>7036</v>
      </c>
      <c r="E1352" s="122"/>
    </row>
    <row r="1353" spans="1:5" x14ac:dyDescent="0.3">
      <c r="A1353">
        <v>5601</v>
      </c>
      <c r="B1353" s="183" t="s">
        <v>7036</v>
      </c>
      <c r="E1353" s="122"/>
    </row>
    <row r="1354" spans="1:5" x14ac:dyDescent="0.3">
      <c r="A1354">
        <v>5603</v>
      </c>
      <c r="B1354" s="183" t="s">
        <v>7036</v>
      </c>
      <c r="E1354" s="122"/>
    </row>
    <row r="1355" spans="1:5" x14ac:dyDescent="0.3">
      <c r="A1355">
        <v>5604</v>
      </c>
      <c r="B1355" s="183" t="s">
        <v>7034</v>
      </c>
      <c r="E1355" s="122"/>
    </row>
    <row r="1356" spans="1:5" x14ac:dyDescent="0.3">
      <c r="A1356">
        <v>5607</v>
      </c>
      <c r="B1356" s="183" t="s">
        <v>7034</v>
      </c>
      <c r="E1356" s="122"/>
    </row>
    <row r="1357" spans="1:5" x14ac:dyDescent="0.3">
      <c r="A1357">
        <v>5608</v>
      </c>
      <c r="B1357" s="183" t="s">
        <v>7037</v>
      </c>
      <c r="E1357" s="122"/>
    </row>
    <row r="1358" spans="1:5" x14ac:dyDescent="0.3">
      <c r="A1358">
        <v>5609</v>
      </c>
      <c r="B1358" s="183" t="s">
        <v>7032</v>
      </c>
      <c r="E1358" s="122"/>
    </row>
    <row r="1359" spans="1:5" x14ac:dyDescent="0.3">
      <c r="A1359">
        <v>5701</v>
      </c>
      <c r="B1359" s="183" t="s">
        <v>7038</v>
      </c>
      <c r="E1359" s="122"/>
    </row>
    <row r="1360" spans="1:5" x14ac:dyDescent="0.3">
      <c r="A1360">
        <v>5703</v>
      </c>
      <c r="B1360" s="183" t="s">
        <v>7037</v>
      </c>
      <c r="E1360" s="122"/>
    </row>
    <row r="1361" spans="1:5" x14ac:dyDescent="0.3">
      <c r="A1361">
        <v>5704</v>
      </c>
      <c r="B1361" s="183" t="s">
        <v>7034</v>
      </c>
      <c r="E1361" s="122"/>
    </row>
    <row r="1362" spans="1:5" x14ac:dyDescent="0.3">
      <c r="A1362">
        <v>5706</v>
      </c>
      <c r="B1362" s="183" t="s">
        <v>7034</v>
      </c>
      <c r="E1362" s="122"/>
    </row>
    <row r="1363" spans="1:5" x14ac:dyDescent="0.3">
      <c r="A1363">
        <v>5901</v>
      </c>
      <c r="B1363" s="183" t="s">
        <v>7036</v>
      </c>
      <c r="E1363" s="122"/>
    </row>
    <row r="1364" spans="1:5" x14ac:dyDescent="0.3">
      <c r="A1364">
        <v>5902</v>
      </c>
      <c r="B1364" s="183" t="s">
        <v>7035</v>
      </c>
      <c r="E1364" s="122"/>
    </row>
    <row r="1365" spans="1:5" x14ac:dyDescent="0.3">
      <c r="A1365">
        <v>5903</v>
      </c>
      <c r="B1365" s="183" t="s">
        <v>7033</v>
      </c>
      <c r="E1365" s="122"/>
    </row>
    <row r="1366" spans="1:5" x14ac:dyDescent="0.3">
      <c r="A1366">
        <v>5904</v>
      </c>
      <c r="B1366" s="183" t="s">
        <v>7032</v>
      </c>
      <c r="E1366" s="122"/>
    </row>
    <row r="1367" spans="1:5" x14ac:dyDescent="0.3">
      <c r="A1367">
        <v>5905</v>
      </c>
      <c r="B1367" s="183" t="s">
        <v>7036</v>
      </c>
      <c r="E1367" s="122"/>
    </row>
    <row r="1368" spans="1:5" x14ac:dyDescent="0.3">
      <c r="A1368">
        <v>5906</v>
      </c>
      <c r="B1368" s="183" t="s">
        <v>7034</v>
      </c>
      <c r="E1368" s="122"/>
    </row>
    <row r="1369" spans="1:5" x14ac:dyDescent="0.3">
      <c r="A1369">
        <v>5907</v>
      </c>
      <c r="B1369" s="183" t="s">
        <v>7037</v>
      </c>
      <c r="E1369" s="122"/>
    </row>
    <row r="1370" spans="1:5" x14ac:dyDescent="0.3">
      <c r="A1370">
        <v>6103</v>
      </c>
      <c r="B1370" s="183" t="s">
        <v>7037</v>
      </c>
      <c r="E1370" s="122"/>
    </row>
    <row r="1371" spans="1:5" x14ac:dyDescent="0.3">
      <c r="A1371">
        <v>6104</v>
      </c>
      <c r="B1371" s="183" t="s">
        <v>7035</v>
      </c>
      <c r="E1371" s="122"/>
    </row>
    <row r="1372" spans="1:5" x14ac:dyDescent="0.3">
      <c r="A1372">
        <v>6108</v>
      </c>
      <c r="B1372" s="183" t="s">
        <v>7036</v>
      </c>
      <c r="E1372" s="122"/>
    </row>
    <row r="1373" spans="1:5" x14ac:dyDescent="0.3">
      <c r="A1373">
        <v>6109</v>
      </c>
      <c r="B1373" s="183" t="s">
        <v>7034</v>
      </c>
      <c r="E1373" s="122"/>
    </row>
    <row r="1374" spans="1:5" x14ac:dyDescent="0.3">
      <c r="A1374">
        <v>6111</v>
      </c>
      <c r="B1374" s="183" t="s">
        <v>7037</v>
      </c>
      <c r="E1374" s="122"/>
    </row>
    <row r="1375" spans="1:5" x14ac:dyDescent="0.3">
      <c r="A1375">
        <v>6112</v>
      </c>
      <c r="B1375" s="183" t="s">
        <v>7035</v>
      </c>
      <c r="E1375" s="122"/>
    </row>
    <row r="1376" spans="1:5" x14ac:dyDescent="0.3">
      <c r="A1376">
        <v>6113</v>
      </c>
      <c r="B1376" s="183" t="s">
        <v>7034</v>
      </c>
      <c r="E1376" s="122"/>
    </row>
    <row r="1377" spans="1:5" x14ac:dyDescent="0.3">
      <c r="A1377">
        <v>6114</v>
      </c>
      <c r="B1377" s="183" t="s">
        <v>7034</v>
      </c>
      <c r="E1377" s="122"/>
    </row>
    <row r="1378" spans="1:5" x14ac:dyDescent="0.3">
      <c r="A1378">
        <v>6115</v>
      </c>
      <c r="B1378" s="183" t="s">
        <v>7032</v>
      </c>
      <c r="E1378" s="122"/>
    </row>
    <row r="1379" spans="1:5" x14ac:dyDescent="0.3">
      <c r="A1379">
        <v>6116</v>
      </c>
      <c r="B1379" s="183" t="s">
        <v>7034</v>
      </c>
      <c r="E1379" s="122"/>
    </row>
    <row r="1380" spans="1:5" x14ac:dyDescent="0.3">
      <c r="A1380">
        <v>6117</v>
      </c>
      <c r="B1380" s="183" t="s">
        <v>7036</v>
      </c>
      <c r="E1380" s="122"/>
    </row>
    <row r="1381" spans="1:5" x14ac:dyDescent="0.3">
      <c r="A1381">
        <v>6118</v>
      </c>
      <c r="B1381" s="183" t="s">
        <v>7036</v>
      </c>
      <c r="E1381" s="122"/>
    </row>
    <row r="1382" spans="1:5" x14ac:dyDescent="0.3">
      <c r="A1382">
        <v>6120</v>
      </c>
      <c r="B1382" s="183" t="s">
        <v>7035</v>
      </c>
      <c r="E1382" s="122"/>
    </row>
    <row r="1383" spans="1:5" x14ac:dyDescent="0.3">
      <c r="A1383">
        <v>6121</v>
      </c>
      <c r="B1383" s="183" t="s">
        <v>7033</v>
      </c>
      <c r="E1383" s="122"/>
    </row>
    <row r="1384" spans="1:5" x14ac:dyDescent="0.3">
      <c r="A1384">
        <v>6122</v>
      </c>
      <c r="B1384" s="183" t="s">
        <v>7036</v>
      </c>
      <c r="E1384" s="122"/>
    </row>
    <row r="1385" spans="1:5" x14ac:dyDescent="0.3">
      <c r="A1385">
        <v>6123</v>
      </c>
      <c r="B1385" s="183" t="s">
        <v>7035</v>
      </c>
      <c r="E1385" s="122"/>
    </row>
    <row r="1386" spans="1:5" x14ac:dyDescent="0.3">
      <c r="A1386">
        <v>6124</v>
      </c>
      <c r="B1386" s="183" t="s">
        <v>7037</v>
      </c>
      <c r="E1386" s="122"/>
    </row>
    <row r="1387" spans="1:5" x14ac:dyDescent="0.3">
      <c r="A1387">
        <v>6125</v>
      </c>
      <c r="B1387" s="183" t="s">
        <v>7034</v>
      </c>
      <c r="E1387" s="122"/>
    </row>
    <row r="1388" spans="1:5" x14ac:dyDescent="0.3">
      <c r="A1388">
        <v>6126</v>
      </c>
      <c r="B1388" s="183" t="s">
        <v>7034</v>
      </c>
      <c r="E1388" s="122"/>
    </row>
    <row r="1389" spans="1:5" x14ac:dyDescent="0.3">
      <c r="A1389">
        <v>6127</v>
      </c>
      <c r="B1389" s="183" t="s">
        <v>7038</v>
      </c>
      <c r="E1389" s="122"/>
    </row>
    <row r="1390" spans="1:5" x14ac:dyDescent="0.3">
      <c r="A1390">
        <v>6128</v>
      </c>
      <c r="B1390" s="183" t="s">
        <v>7034</v>
      </c>
      <c r="E1390" s="122"/>
    </row>
    <row r="1391" spans="1:5" x14ac:dyDescent="0.3">
      <c r="A1391">
        <v>6129</v>
      </c>
      <c r="B1391" s="183" t="s">
        <v>7036</v>
      </c>
      <c r="E1391" s="122"/>
    </row>
    <row r="1392" spans="1:5" x14ac:dyDescent="0.3">
      <c r="A1392">
        <v>6130</v>
      </c>
      <c r="B1392" s="183" t="s">
        <v>7037</v>
      </c>
      <c r="E1392" s="122"/>
    </row>
    <row r="1393" spans="1:5" x14ac:dyDescent="0.3">
      <c r="A1393">
        <v>6133</v>
      </c>
      <c r="B1393" s="183" t="s">
        <v>7036</v>
      </c>
      <c r="E1393" s="122"/>
    </row>
    <row r="1394" spans="1:5" x14ac:dyDescent="0.3">
      <c r="A1394">
        <v>6134</v>
      </c>
      <c r="B1394" s="183" t="s">
        <v>7036</v>
      </c>
      <c r="E1394" s="122"/>
    </row>
    <row r="1395" spans="1:5" x14ac:dyDescent="0.3">
      <c r="A1395">
        <v>6136</v>
      </c>
      <c r="B1395" s="183" t="s">
        <v>7034</v>
      </c>
      <c r="E1395" s="122"/>
    </row>
    <row r="1396" spans="1:5" x14ac:dyDescent="0.3">
      <c r="A1396">
        <v>6138</v>
      </c>
      <c r="B1396" s="183" t="s">
        <v>7032</v>
      </c>
      <c r="E1396" s="122"/>
    </row>
    <row r="1397" spans="1:5" x14ac:dyDescent="0.3">
      <c r="A1397">
        <v>6139</v>
      </c>
      <c r="B1397" s="183" t="s">
        <v>7032</v>
      </c>
      <c r="E1397" s="122"/>
    </row>
    <row r="1398" spans="1:5" x14ac:dyDescent="0.3">
      <c r="A1398">
        <v>6140</v>
      </c>
      <c r="B1398" s="183" t="s">
        <v>7036</v>
      </c>
      <c r="E1398" s="122"/>
    </row>
    <row r="1399" spans="1:5" x14ac:dyDescent="0.3">
      <c r="A1399">
        <v>6141</v>
      </c>
      <c r="B1399" s="183" t="s">
        <v>7037</v>
      </c>
      <c r="E1399" s="122"/>
    </row>
    <row r="1400" spans="1:5" x14ac:dyDescent="0.3">
      <c r="A1400">
        <v>6142</v>
      </c>
      <c r="B1400" s="183" t="s">
        <v>7037</v>
      </c>
      <c r="E1400" s="122"/>
    </row>
    <row r="1401" spans="1:5" x14ac:dyDescent="0.3">
      <c r="A1401">
        <v>6143</v>
      </c>
      <c r="B1401" s="183" t="s">
        <v>7035</v>
      </c>
      <c r="E1401" s="122"/>
    </row>
    <row r="1402" spans="1:5" x14ac:dyDescent="0.3">
      <c r="A1402">
        <v>6144</v>
      </c>
      <c r="B1402" s="183" t="s">
        <v>7036</v>
      </c>
      <c r="E1402" s="122"/>
    </row>
    <row r="1403" spans="1:5" x14ac:dyDescent="0.3">
      <c r="A1403">
        <v>6146</v>
      </c>
      <c r="B1403" s="183" t="s">
        <v>7032</v>
      </c>
      <c r="E1403" s="122"/>
    </row>
    <row r="1404" spans="1:5" x14ac:dyDescent="0.3">
      <c r="A1404">
        <v>6147</v>
      </c>
      <c r="B1404" s="183" t="s">
        <v>7032</v>
      </c>
      <c r="E1404" s="122"/>
    </row>
    <row r="1405" spans="1:5" x14ac:dyDescent="0.3">
      <c r="A1405">
        <v>6148</v>
      </c>
      <c r="B1405" s="183" t="s">
        <v>7036</v>
      </c>
      <c r="E1405" s="122"/>
    </row>
    <row r="1406" spans="1:5" x14ac:dyDescent="0.3">
      <c r="A1406">
        <v>6150</v>
      </c>
      <c r="B1406" s="183" t="s">
        <v>7036</v>
      </c>
      <c r="E1406" s="122"/>
    </row>
    <row r="1407" spans="1:5" x14ac:dyDescent="0.3">
      <c r="A1407">
        <v>6151</v>
      </c>
      <c r="B1407" s="183" t="s">
        <v>7034</v>
      </c>
      <c r="E1407" s="122"/>
    </row>
    <row r="1408" spans="1:5" x14ac:dyDescent="0.3">
      <c r="A1408">
        <v>6152</v>
      </c>
      <c r="B1408" s="183" t="s">
        <v>7037</v>
      </c>
      <c r="E1408" s="122"/>
    </row>
    <row r="1409" spans="1:5" x14ac:dyDescent="0.3">
      <c r="A1409">
        <v>6153</v>
      </c>
      <c r="B1409" s="183" t="s">
        <v>7034</v>
      </c>
      <c r="E1409" s="122"/>
    </row>
    <row r="1410" spans="1:5" x14ac:dyDescent="0.3">
      <c r="A1410">
        <v>6154</v>
      </c>
      <c r="B1410" s="183" t="s">
        <v>7035</v>
      </c>
      <c r="E1410" s="122"/>
    </row>
    <row r="1411" spans="1:5" x14ac:dyDescent="0.3">
      <c r="A1411">
        <v>6155</v>
      </c>
      <c r="B1411" s="183" t="s">
        <v>7034</v>
      </c>
      <c r="E1411" s="122"/>
    </row>
    <row r="1412" spans="1:5" x14ac:dyDescent="0.3">
      <c r="A1412">
        <v>6156</v>
      </c>
      <c r="B1412" s="183" t="s">
        <v>7034</v>
      </c>
      <c r="E1412" s="122"/>
    </row>
    <row r="1413" spans="1:5" x14ac:dyDescent="0.3">
      <c r="A1413">
        <v>6158</v>
      </c>
      <c r="B1413" s="183" t="s">
        <v>7034</v>
      </c>
      <c r="E1413" s="122"/>
    </row>
    <row r="1414" spans="1:5" x14ac:dyDescent="0.3">
      <c r="A1414">
        <v>6160</v>
      </c>
      <c r="B1414" s="183" t="s">
        <v>7036</v>
      </c>
      <c r="E1414" s="122"/>
    </row>
    <row r="1415" spans="1:5" x14ac:dyDescent="0.3">
      <c r="A1415">
        <v>6161</v>
      </c>
      <c r="B1415" s="183" t="s">
        <v>7034</v>
      </c>
      <c r="E1415" s="122"/>
    </row>
    <row r="1416" spans="1:5" x14ac:dyDescent="0.3">
      <c r="A1416">
        <v>6163</v>
      </c>
      <c r="B1416" s="183" t="s">
        <v>7036</v>
      </c>
      <c r="E1416" s="122"/>
    </row>
    <row r="1417" spans="1:5" x14ac:dyDescent="0.3">
      <c r="A1417">
        <v>6164</v>
      </c>
      <c r="B1417" s="183" t="s">
        <v>7036</v>
      </c>
      <c r="E1417" s="122"/>
    </row>
    <row r="1418" spans="1:5" x14ac:dyDescent="0.3">
      <c r="A1418">
        <v>6165</v>
      </c>
      <c r="B1418" s="183" t="s">
        <v>7034</v>
      </c>
      <c r="E1418" s="122"/>
    </row>
    <row r="1419" spans="1:5" x14ac:dyDescent="0.3">
      <c r="A1419">
        <v>6166</v>
      </c>
      <c r="B1419" s="183" t="s">
        <v>7034</v>
      </c>
      <c r="E1419" s="122"/>
    </row>
    <row r="1420" spans="1:5" x14ac:dyDescent="0.3">
      <c r="A1420">
        <v>6167</v>
      </c>
      <c r="B1420" s="183" t="s">
        <v>7034</v>
      </c>
      <c r="E1420" s="122"/>
    </row>
    <row r="1421" spans="1:5" x14ac:dyDescent="0.3">
      <c r="A1421">
        <v>6168</v>
      </c>
      <c r="B1421" s="183" t="s">
        <v>7035</v>
      </c>
      <c r="E1421" s="122"/>
    </row>
    <row r="1422" spans="1:5" x14ac:dyDescent="0.3">
      <c r="A1422">
        <v>6169</v>
      </c>
      <c r="B1422" s="183" t="s">
        <v>7038</v>
      </c>
      <c r="E1422" s="122"/>
    </row>
    <row r="1423" spans="1:5" x14ac:dyDescent="0.3">
      <c r="A1423">
        <v>6170</v>
      </c>
      <c r="B1423" s="183" t="s">
        <v>7034</v>
      </c>
      <c r="E1423" s="122"/>
    </row>
    <row r="1424" spans="1:5" x14ac:dyDescent="0.3">
      <c r="A1424">
        <v>6171</v>
      </c>
      <c r="B1424" s="183" t="s">
        <v>7036</v>
      </c>
      <c r="E1424" s="122"/>
    </row>
    <row r="1425" spans="1:5" x14ac:dyDescent="0.3">
      <c r="A1425">
        <v>6173</v>
      </c>
      <c r="B1425" s="183" t="s">
        <v>7032</v>
      </c>
      <c r="E1425" s="122"/>
    </row>
    <row r="1426" spans="1:5" x14ac:dyDescent="0.3">
      <c r="A1426">
        <v>6174</v>
      </c>
      <c r="B1426" s="183" t="s">
        <v>7034</v>
      </c>
      <c r="E1426" s="122"/>
    </row>
    <row r="1427" spans="1:5" x14ac:dyDescent="0.3">
      <c r="A1427">
        <v>6175</v>
      </c>
      <c r="B1427" s="183" t="s">
        <v>7035</v>
      </c>
      <c r="E1427" s="122"/>
    </row>
    <row r="1428" spans="1:5" x14ac:dyDescent="0.3">
      <c r="A1428">
        <v>6176</v>
      </c>
      <c r="B1428" s="183" t="s">
        <v>7033</v>
      </c>
      <c r="E1428" s="122"/>
    </row>
    <row r="1429" spans="1:5" x14ac:dyDescent="0.3">
      <c r="A1429">
        <v>6177</v>
      </c>
      <c r="B1429" s="183" t="s">
        <v>7036</v>
      </c>
      <c r="E1429" s="122"/>
    </row>
    <row r="1430" spans="1:5" x14ac:dyDescent="0.3">
      <c r="A1430">
        <v>6179</v>
      </c>
      <c r="B1430" s="183" t="s">
        <v>7036</v>
      </c>
      <c r="E1430" s="122"/>
    </row>
    <row r="1431" spans="1:5" x14ac:dyDescent="0.3">
      <c r="A1431">
        <v>6180</v>
      </c>
      <c r="B1431" s="183" t="s">
        <v>7035</v>
      </c>
      <c r="E1431" s="122"/>
    </row>
    <row r="1432" spans="1:5" x14ac:dyDescent="0.3">
      <c r="A1432">
        <v>6182</v>
      </c>
      <c r="B1432" s="183" t="s">
        <v>7034</v>
      </c>
      <c r="E1432" s="122"/>
    </row>
    <row r="1433" spans="1:5" x14ac:dyDescent="0.3">
      <c r="A1433">
        <v>6183</v>
      </c>
      <c r="B1433" s="183" t="s">
        <v>7032</v>
      </c>
      <c r="E1433" s="122"/>
    </row>
    <row r="1434" spans="1:5" x14ac:dyDescent="0.3">
      <c r="A1434">
        <v>6184</v>
      </c>
      <c r="B1434" s="183" t="s">
        <v>7034</v>
      </c>
      <c r="E1434" s="122"/>
    </row>
    <row r="1435" spans="1:5" x14ac:dyDescent="0.3">
      <c r="A1435">
        <v>6185</v>
      </c>
      <c r="B1435" s="183" t="s">
        <v>7036</v>
      </c>
      <c r="E1435" s="122"/>
    </row>
    <row r="1436" spans="1:5" x14ac:dyDescent="0.3">
      <c r="A1436">
        <v>6186</v>
      </c>
      <c r="B1436" s="183" t="s">
        <v>7037</v>
      </c>
      <c r="E1436" s="122"/>
    </row>
    <row r="1437" spans="1:5" x14ac:dyDescent="0.3">
      <c r="A1437">
        <v>6187</v>
      </c>
      <c r="B1437" s="183" t="s">
        <v>7035</v>
      </c>
      <c r="E1437" s="122"/>
    </row>
    <row r="1438" spans="1:5" x14ac:dyDescent="0.3">
      <c r="A1438">
        <v>6188</v>
      </c>
      <c r="B1438" s="183" t="s">
        <v>7035</v>
      </c>
      <c r="E1438" s="122"/>
    </row>
    <row r="1439" spans="1:5" x14ac:dyDescent="0.3">
      <c r="A1439">
        <v>6189</v>
      </c>
      <c r="B1439" s="183" t="s">
        <v>7032</v>
      </c>
      <c r="E1439" s="122"/>
    </row>
    <row r="1440" spans="1:5" x14ac:dyDescent="0.3">
      <c r="A1440">
        <v>6190</v>
      </c>
      <c r="B1440" s="183" t="s">
        <v>7034</v>
      </c>
      <c r="E1440" s="122"/>
    </row>
    <row r="1441" spans="1:5" x14ac:dyDescent="0.3">
      <c r="A1441">
        <v>6191</v>
      </c>
      <c r="B1441" s="183" t="s">
        <v>7032</v>
      </c>
      <c r="E1441" s="122"/>
    </row>
    <row r="1442" spans="1:5" x14ac:dyDescent="0.3">
      <c r="A1442">
        <v>6192</v>
      </c>
      <c r="B1442" s="183" t="s">
        <v>7032</v>
      </c>
      <c r="E1442" s="122"/>
    </row>
    <row r="1443" spans="1:5" x14ac:dyDescent="0.3">
      <c r="A1443">
        <v>6194</v>
      </c>
      <c r="B1443" s="183" t="s">
        <v>7034</v>
      </c>
      <c r="E1443" s="122"/>
    </row>
    <row r="1444" spans="1:5" x14ac:dyDescent="0.3">
      <c r="A1444">
        <v>6195</v>
      </c>
      <c r="B1444" s="183" t="s">
        <v>7034</v>
      </c>
      <c r="E1444" s="122"/>
    </row>
    <row r="1445" spans="1:5" x14ac:dyDescent="0.3">
      <c r="A1445">
        <v>6196</v>
      </c>
      <c r="B1445" s="183" t="s">
        <v>7032</v>
      </c>
      <c r="E1445" s="122"/>
    </row>
    <row r="1446" spans="1:5" x14ac:dyDescent="0.3">
      <c r="A1446">
        <v>6197</v>
      </c>
      <c r="B1446" s="183" t="s">
        <v>7035</v>
      </c>
      <c r="E1446" s="122"/>
    </row>
    <row r="1447" spans="1:5" x14ac:dyDescent="0.3">
      <c r="A1447">
        <v>6198</v>
      </c>
      <c r="B1447" s="183" t="s">
        <v>7037</v>
      </c>
      <c r="E1447" s="122"/>
    </row>
    <row r="1448" spans="1:5" x14ac:dyDescent="0.3">
      <c r="A1448">
        <v>6199</v>
      </c>
      <c r="B1448" s="183" t="s">
        <v>7036</v>
      </c>
      <c r="E1448" s="122"/>
    </row>
    <row r="1449" spans="1:5" x14ac:dyDescent="0.3">
      <c r="A1449">
        <v>6201</v>
      </c>
      <c r="B1449" s="183" t="s">
        <v>7035</v>
      </c>
      <c r="E1449" s="122"/>
    </row>
    <row r="1450" spans="1:5" x14ac:dyDescent="0.3">
      <c r="A1450">
        <v>6202</v>
      </c>
      <c r="B1450" s="183" t="s">
        <v>7035</v>
      </c>
      <c r="E1450" s="122"/>
    </row>
    <row r="1451" spans="1:5" x14ac:dyDescent="0.3">
      <c r="A1451">
        <v>6203</v>
      </c>
      <c r="B1451" s="183" t="s">
        <v>7035</v>
      </c>
      <c r="E1451" s="122"/>
    </row>
    <row r="1452" spans="1:5" x14ac:dyDescent="0.3">
      <c r="A1452">
        <v>6204</v>
      </c>
      <c r="B1452" s="183" t="s">
        <v>7034</v>
      </c>
      <c r="E1452" s="122"/>
    </row>
    <row r="1453" spans="1:5" x14ac:dyDescent="0.3">
      <c r="A1453">
        <v>6205</v>
      </c>
      <c r="B1453" s="183" t="s">
        <v>7035</v>
      </c>
      <c r="E1453" s="122"/>
    </row>
    <row r="1454" spans="1:5" x14ac:dyDescent="0.3">
      <c r="A1454">
        <v>6206</v>
      </c>
      <c r="B1454" s="183" t="s">
        <v>7032</v>
      </c>
      <c r="E1454" s="122"/>
    </row>
    <row r="1455" spans="1:5" x14ac:dyDescent="0.3">
      <c r="A1455">
        <v>6207</v>
      </c>
      <c r="B1455" s="183" t="s">
        <v>7034</v>
      </c>
      <c r="E1455" s="122"/>
    </row>
    <row r="1456" spans="1:5" x14ac:dyDescent="0.3">
      <c r="A1456">
        <v>6208</v>
      </c>
      <c r="B1456" s="183" t="s">
        <v>7035</v>
      </c>
      <c r="E1456" s="122"/>
    </row>
    <row r="1457" spans="1:5" x14ac:dyDescent="0.3">
      <c r="A1457">
        <v>6209</v>
      </c>
      <c r="B1457" s="183" t="s">
        <v>7036</v>
      </c>
      <c r="E1457" s="122"/>
    </row>
    <row r="1458" spans="1:5" x14ac:dyDescent="0.3">
      <c r="A1458">
        <v>6210</v>
      </c>
      <c r="B1458" s="183" t="s">
        <v>7036</v>
      </c>
      <c r="E1458" s="122"/>
    </row>
    <row r="1459" spans="1:5" x14ac:dyDescent="0.3">
      <c r="A1459">
        <v>6212</v>
      </c>
      <c r="B1459" s="183" t="s">
        <v>7036</v>
      </c>
      <c r="E1459" s="122"/>
    </row>
    <row r="1460" spans="1:5" x14ac:dyDescent="0.3">
      <c r="A1460">
        <v>6213</v>
      </c>
      <c r="B1460" s="183" t="s">
        <v>7032</v>
      </c>
      <c r="E1460" s="122"/>
    </row>
    <row r="1461" spans="1:5" x14ac:dyDescent="0.3">
      <c r="A1461">
        <v>6214</v>
      </c>
      <c r="B1461" s="183" t="s">
        <v>7033</v>
      </c>
      <c r="E1461" s="122"/>
    </row>
    <row r="1462" spans="1:5" x14ac:dyDescent="0.3">
      <c r="A1462">
        <v>6215</v>
      </c>
      <c r="B1462" s="183" t="s">
        <v>7034</v>
      </c>
      <c r="E1462" s="122"/>
    </row>
    <row r="1463" spans="1:5" x14ac:dyDescent="0.3">
      <c r="A1463">
        <v>6216</v>
      </c>
      <c r="B1463" s="183" t="s">
        <v>7034</v>
      </c>
      <c r="E1463" s="122"/>
    </row>
    <row r="1464" spans="1:5" x14ac:dyDescent="0.3">
      <c r="A1464">
        <v>6217</v>
      </c>
      <c r="B1464" s="183" t="s">
        <v>7034</v>
      </c>
      <c r="E1464" s="122"/>
    </row>
    <row r="1465" spans="1:5" x14ac:dyDescent="0.3">
      <c r="A1465">
        <v>6218</v>
      </c>
      <c r="B1465" s="183" t="s">
        <v>7036</v>
      </c>
      <c r="E1465" s="122"/>
    </row>
    <row r="1466" spans="1:5" x14ac:dyDescent="0.3">
      <c r="A1466">
        <v>6219</v>
      </c>
      <c r="B1466" s="183" t="s">
        <v>7038</v>
      </c>
      <c r="E1466" s="122"/>
    </row>
    <row r="1467" spans="1:5" x14ac:dyDescent="0.3">
      <c r="A1467">
        <v>6220</v>
      </c>
      <c r="B1467" s="183" t="s">
        <v>7037</v>
      </c>
      <c r="E1467" s="122"/>
    </row>
    <row r="1468" spans="1:5" x14ac:dyDescent="0.3">
      <c r="A1468">
        <v>6221</v>
      </c>
      <c r="B1468" s="183" t="s">
        <v>7036</v>
      </c>
      <c r="E1468" s="122"/>
    </row>
    <row r="1469" spans="1:5" x14ac:dyDescent="0.3">
      <c r="A1469">
        <v>6222</v>
      </c>
      <c r="B1469" s="183" t="s">
        <v>7037</v>
      </c>
      <c r="E1469" s="122"/>
    </row>
    <row r="1470" spans="1:5" x14ac:dyDescent="0.3">
      <c r="A1470">
        <v>6223</v>
      </c>
      <c r="B1470" s="183" t="s">
        <v>7032</v>
      </c>
      <c r="E1470" s="122"/>
    </row>
    <row r="1471" spans="1:5" x14ac:dyDescent="0.3">
      <c r="A1471">
        <v>6224</v>
      </c>
      <c r="B1471" s="183" t="s">
        <v>7034</v>
      </c>
      <c r="E1471" s="122"/>
    </row>
    <row r="1472" spans="1:5" x14ac:dyDescent="0.3">
      <c r="A1472">
        <v>6225</v>
      </c>
      <c r="B1472" s="183" t="s">
        <v>7038</v>
      </c>
      <c r="E1472" s="122"/>
    </row>
    <row r="1473" spans="1:5" x14ac:dyDescent="0.3">
      <c r="A1473">
        <v>6226</v>
      </c>
      <c r="B1473" s="183" t="s">
        <v>7037</v>
      </c>
      <c r="E1473" s="122"/>
    </row>
    <row r="1474" spans="1:5" x14ac:dyDescent="0.3">
      <c r="A1474">
        <v>6227</v>
      </c>
      <c r="B1474" s="183" t="s">
        <v>7034</v>
      </c>
      <c r="E1474" s="122"/>
    </row>
    <row r="1475" spans="1:5" x14ac:dyDescent="0.3">
      <c r="A1475">
        <v>6228</v>
      </c>
      <c r="B1475" s="183" t="s">
        <v>7038</v>
      </c>
      <c r="E1475" s="122"/>
    </row>
    <row r="1476" spans="1:5" x14ac:dyDescent="0.3">
      <c r="A1476">
        <v>6229</v>
      </c>
      <c r="B1476" s="183" t="s">
        <v>7034</v>
      </c>
      <c r="E1476" s="122"/>
    </row>
    <row r="1477" spans="1:5" x14ac:dyDescent="0.3">
      <c r="A1477">
        <v>6230</v>
      </c>
      <c r="B1477" s="183" t="s">
        <v>7032</v>
      </c>
      <c r="E1477" s="122"/>
    </row>
    <row r="1478" spans="1:5" x14ac:dyDescent="0.3">
      <c r="A1478">
        <v>6231</v>
      </c>
      <c r="B1478" s="183" t="s">
        <v>7034</v>
      </c>
      <c r="E1478" s="122"/>
    </row>
    <row r="1479" spans="1:5" x14ac:dyDescent="0.3">
      <c r="A1479">
        <v>6233</v>
      </c>
      <c r="B1479" s="183" t="s">
        <v>7034</v>
      </c>
      <c r="E1479" s="122"/>
    </row>
    <row r="1480" spans="1:5" x14ac:dyDescent="0.3">
      <c r="A1480">
        <v>6234</v>
      </c>
      <c r="B1480" s="183" t="s">
        <v>7034</v>
      </c>
      <c r="E1480" s="122"/>
    </row>
    <row r="1481" spans="1:5" x14ac:dyDescent="0.3">
      <c r="A1481">
        <v>6235</v>
      </c>
      <c r="B1481" s="183" t="s">
        <v>7034</v>
      </c>
      <c r="E1481" s="122"/>
    </row>
    <row r="1482" spans="1:5" x14ac:dyDescent="0.3">
      <c r="A1482">
        <v>6236</v>
      </c>
      <c r="B1482" s="183" t="s">
        <v>7038</v>
      </c>
      <c r="E1482" s="122"/>
    </row>
    <row r="1483" spans="1:5" x14ac:dyDescent="0.3">
      <c r="A1483">
        <v>6237</v>
      </c>
      <c r="B1483" s="183" t="s">
        <v>7034</v>
      </c>
      <c r="E1483" s="122"/>
    </row>
    <row r="1484" spans="1:5" x14ac:dyDescent="0.3">
      <c r="A1484">
        <v>6239</v>
      </c>
      <c r="B1484" s="183" t="s">
        <v>7033</v>
      </c>
      <c r="E1484" s="122"/>
    </row>
    <row r="1485" spans="1:5" x14ac:dyDescent="0.3">
      <c r="A1485">
        <v>6240</v>
      </c>
      <c r="B1485" s="183" t="s">
        <v>7036</v>
      </c>
      <c r="E1485" s="122"/>
    </row>
    <row r="1486" spans="1:5" x14ac:dyDescent="0.3">
      <c r="A1486">
        <v>6241</v>
      </c>
      <c r="B1486" s="183" t="s">
        <v>7038</v>
      </c>
      <c r="E1486" s="122"/>
    </row>
    <row r="1487" spans="1:5" x14ac:dyDescent="0.3">
      <c r="A1487">
        <v>6242</v>
      </c>
      <c r="B1487" s="183" t="s">
        <v>7034</v>
      </c>
      <c r="E1487" s="122"/>
    </row>
    <row r="1488" spans="1:5" x14ac:dyDescent="0.3">
      <c r="A1488">
        <v>6243</v>
      </c>
      <c r="B1488" s="183" t="s">
        <v>7036</v>
      </c>
      <c r="E1488" s="122"/>
    </row>
    <row r="1489" spans="1:5" x14ac:dyDescent="0.3">
      <c r="A1489">
        <v>6244</v>
      </c>
      <c r="B1489" s="183" t="s">
        <v>7034</v>
      </c>
      <c r="E1489" s="122"/>
    </row>
    <row r="1490" spans="1:5" x14ac:dyDescent="0.3">
      <c r="A1490">
        <v>6245</v>
      </c>
      <c r="B1490" s="183" t="s">
        <v>7035</v>
      </c>
      <c r="E1490" s="122"/>
    </row>
    <row r="1491" spans="1:5" x14ac:dyDescent="0.3">
      <c r="A1491">
        <v>6246</v>
      </c>
      <c r="B1491" s="183" t="s">
        <v>7037</v>
      </c>
      <c r="E1491" s="122"/>
    </row>
    <row r="1492" spans="1:5" x14ac:dyDescent="0.3">
      <c r="A1492">
        <v>6248</v>
      </c>
      <c r="B1492" s="183" t="s">
        <v>7034</v>
      </c>
      <c r="E1492" s="122"/>
    </row>
    <row r="1493" spans="1:5" x14ac:dyDescent="0.3">
      <c r="A1493">
        <v>6257</v>
      </c>
      <c r="B1493" s="183" t="s">
        <v>7032</v>
      </c>
      <c r="E1493" s="122"/>
    </row>
    <row r="1494" spans="1:5" x14ac:dyDescent="0.3">
      <c r="A1494">
        <v>6259</v>
      </c>
      <c r="B1494" s="183" t="s">
        <v>7038</v>
      </c>
      <c r="E1494" s="122"/>
    </row>
    <row r="1495" spans="1:5" x14ac:dyDescent="0.3">
      <c r="A1495">
        <v>6261</v>
      </c>
      <c r="B1495" s="183" t="s">
        <v>7032</v>
      </c>
      <c r="E1495" s="122"/>
    </row>
    <row r="1496" spans="1:5" x14ac:dyDescent="0.3">
      <c r="A1496">
        <v>6263</v>
      </c>
      <c r="B1496" s="183" t="s">
        <v>7035</v>
      </c>
      <c r="E1496" s="122"/>
    </row>
    <row r="1497" spans="1:5" x14ac:dyDescent="0.3">
      <c r="A1497">
        <v>6264</v>
      </c>
      <c r="B1497" s="183" t="s">
        <v>7038</v>
      </c>
      <c r="E1497" s="122"/>
    </row>
    <row r="1498" spans="1:5" x14ac:dyDescent="0.3">
      <c r="A1498">
        <v>6265</v>
      </c>
      <c r="B1498" s="183" t="s">
        <v>7036</v>
      </c>
      <c r="E1498" s="122"/>
    </row>
    <row r="1499" spans="1:5" x14ac:dyDescent="0.3">
      <c r="A1499">
        <v>6266</v>
      </c>
      <c r="B1499" s="183" t="s">
        <v>7034</v>
      </c>
      <c r="E1499" s="122"/>
    </row>
    <row r="1500" spans="1:5" x14ac:dyDescent="0.3">
      <c r="A1500">
        <v>6269</v>
      </c>
      <c r="B1500" s="183" t="s">
        <v>7032</v>
      </c>
      <c r="E1500" s="122"/>
    </row>
    <row r="1501" spans="1:5" x14ac:dyDescent="0.3">
      <c r="A1501">
        <v>6270</v>
      </c>
      <c r="B1501" s="183" t="s">
        <v>7034</v>
      </c>
      <c r="E1501" s="122"/>
    </row>
    <row r="1502" spans="1:5" x14ac:dyDescent="0.3">
      <c r="A1502">
        <v>6271</v>
      </c>
      <c r="B1502" s="183" t="s">
        <v>7033</v>
      </c>
      <c r="E1502" s="122"/>
    </row>
    <row r="1503" spans="1:5" x14ac:dyDescent="0.3">
      <c r="A1503">
        <v>6272</v>
      </c>
      <c r="B1503" s="183" t="s">
        <v>7036</v>
      </c>
      <c r="E1503" s="122"/>
    </row>
    <row r="1504" spans="1:5" x14ac:dyDescent="0.3">
      <c r="A1504">
        <v>6274</v>
      </c>
      <c r="B1504" s="183" t="s">
        <v>7032</v>
      </c>
      <c r="E1504" s="122"/>
    </row>
    <row r="1505" spans="1:5" x14ac:dyDescent="0.3">
      <c r="A1505">
        <v>6275</v>
      </c>
      <c r="B1505" s="183" t="s">
        <v>7034</v>
      </c>
      <c r="E1505" s="122"/>
    </row>
    <row r="1506" spans="1:5" x14ac:dyDescent="0.3">
      <c r="A1506">
        <v>6276</v>
      </c>
      <c r="B1506" s="183" t="s">
        <v>7034</v>
      </c>
      <c r="E1506" s="122"/>
    </row>
    <row r="1507" spans="1:5" x14ac:dyDescent="0.3">
      <c r="A1507">
        <v>6277</v>
      </c>
      <c r="B1507" s="183" t="s">
        <v>7032</v>
      </c>
      <c r="E1507" s="122"/>
    </row>
    <row r="1508" spans="1:5" x14ac:dyDescent="0.3">
      <c r="A1508">
        <v>6278</v>
      </c>
      <c r="B1508" s="183" t="s">
        <v>7033</v>
      </c>
      <c r="E1508" s="122"/>
    </row>
    <row r="1509" spans="1:5" x14ac:dyDescent="0.3">
      <c r="A1509">
        <v>6279</v>
      </c>
      <c r="B1509" s="183" t="s">
        <v>7032</v>
      </c>
      <c r="E1509" s="122"/>
    </row>
    <row r="1510" spans="1:5" x14ac:dyDescent="0.3">
      <c r="A1510">
        <v>6281</v>
      </c>
      <c r="B1510" s="183" t="s">
        <v>7032</v>
      </c>
      <c r="E1510" s="122"/>
    </row>
    <row r="1511" spans="1:5" x14ac:dyDescent="0.3">
      <c r="A1511">
        <v>6282</v>
      </c>
      <c r="B1511" s="183" t="s">
        <v>7035</v>
      </c>
      <c r="E1511" s="122"/>
    </row>
    <row r="1512" spans="1:5" x14ac:dyDescent="0.3">
      <c r="A1512">
        <v>6283</v>
      </c>
      <c r="B1512" s="183" t="s">
        <v>7036</v>
      </c>
      <c r="E1512" s="122"/>
    </row>
    <row r="1513" spans="1:5" x14ac:dyDescent="0.3">
      <c r="A1513">
        <v>6284</v>
      </c>
      <c r="B1513" s="183" t="s">
        <v>7032</v>
      </c>
      <c r="E1513" s="122"/>
    </row>
    <row r="1514" spans="1:5" x14ac:dyDescent="0.3">
      <c r="A1514">
        <v>6285</v>
      </c>
      <c r="B1514" s="183" t="s">
        <v>7033</v>
      </c>
      <c r="E1514" s="122"/>
    </row>
    <row r="1515" spans="1:5" x14ac:dyDescent="0.3">
      <c r="A1515">
        <v>6287</v>
      </c>
      <c r="B1515" s="183" t="s">
        <v>7621</v>
      </c>
      <c r="E1515" s="122"/>
    </row>
    <row r="1516" spans="1:5" x14ac:dyDescent="0.3">
      <c r="A1516">
        <v>6288</v>
      </c>
      <c r="B1516" s="183" t="s">
        <v>7036</v>
      </c>
      <c r="E1516" s="122"/>
    </row>
    <row r="1517" spans="1:5" x14ac:dyDescent="0.3">
      <c r="A1517">
        <v>6290</v>
      </c>
      <c r="B1517" s="183" t="s">
        <v>7035</v>
      </c>
      <c r="E1517" s="122"/>
    </row>
    <row r="1518" spans="1:5" x14ac:dyDescent="0.3">
      <c r="A1518">
        <v>6291</v>
      </c>
      <c r="B1518" s="183" t="s">
        <v>7034</v>
      </c>
      <c r="E1518" s="122"/>
    </row>
    <row r="1519" spans="1:5" x14ac:dyDescent="0.3">
      <c r="A1519">
        <v>6292</v>
      </c>
      <c r="B1519" s="183" t="s">
        <v>7034</v>
      </c>
      <c r="E1519" s="122"/>
    </row>
    <row r="1520" spans="1:5" x14ac:dyDescent="0.3">
      <c r="A1520">
        <v>6294</v>
      </c>
      <c r="B1520" s="183" t="s">
        <v>7035</v>
      </c>
      <c r="E1520" s="122"/>
    </row>
    <row r="1521" spans="1:5" x14ac:dyDescent="0.3">
      <c r="A1521">
        <v>6403</v>
      </c>
      <c r="B1521" s="183" t="s">
        <v>7037</v>
      </c>
      <c r="E1521" s="122"/>
    </row>
    <row r="1522" spans="1:5" x14ac:dyDescent="0.3">
      <c r="A1522">
        <v>6405</v>
      </c>
      <c r="B1522" s="183" t="s">
        <v>7036</v>
      </c>
      <c r="E1522" s="122"/>
    </row>
    <row r="1523" spans="1:5" x14ac:dyDescent="0.3">
      <c r="A1523">
        <v>6407</v>
      </c>
      <c r="B1523" s="183" t="s">
        <v>7621</v>
      </c>
      <c r="E1523" s="122"/>
    </row>
    <row r="1524" spans="1:5" x14ac:dyDescent="0.3">
      <c r="A1524">
        <v>6409</v>
      </c>
      <c r="B1524" s="183" t="s">
        <v>7033</v>
      </c>
      <c r="E1524" s="122"/>
    </row>
    <row r="1525" spans="1:5" x14ac:dyDescent="0.3">
      <c r="A1525">
        <v>6411</v>
      </c>
      <c r="B1525" s="183" t="s">
        <v>7032</v>
      </c>
      <c r="E1525" s="122"/>
    </row>
    <row r="1526" spans="1:5" x14ac:dyDescent="0.3">
      <c r="A1526">
        <v>6412</v>
      </c>
      <c r="B1526" s="183" t="s">
        <v>7033</v>
      </c>
      <c r="E1526" s="122"/>
    </row>
    <row r="1527" spans="1:5" x14ac:dyDescent="0.3">
      <c r="A1527">
        <v>6414</v>
      </c>
      <c r="B1527" s="183" t="s">
        <v>7032</v>
      </c>
      <c r="E1527" s="122"/>
    </row>
    <row r="1528" spans="1:5" x14ac:dyDescent="0.3">
      <c r="A1528">
        <v>6415</v>
      </c>
      <c r="B1528" s="183" t="s">
        <v>7033</v>
      </c>
      <c r="E1528" s="122"/>
    </row>
    <row r="1529" spans="1:5" x14ac:dyDescent="0.3">
      <c r="A1529">
        <v>6416</v>
      </c>
      <c r="B1529" s="183" t="s">
        <v>7035</v>
      </c>
      <c r="E1529" s="122"/>
    </row>
    <row r="1530" spans="1:5" x14ac:dyDescent="0.3">
      <c r="A1530">
        <v>6417</v>
      </c>
      <c r="B1530" s="183" t="s">
        <v>7034</v>
      </c>
      <c r="E1530" s="122"/>
    </row>
    <row r="1531" spans="1:5" x14ac:dyDescent="0.3">
      <c r="A1531">
        <v>6418</v>
      </c>
      <c r="B1531" s="183" t="s">
        <v>7034</v>
      </c>
      <c r="E1531" s="122"/>
    </row>
    <row r="1532" spans="1:5" x14ac:dyDescent="0.3">
      <c r="A1532">
        <v>6419</v>
      </c>
      <c r="B1532" s="183" t="s">
        <v>7036</v>
      </c>
      <c r="E1532" s="122"/>
    </row>
    <row r="1533" spans="1:5" x14ac:dyDescent="0.3">
      <c r="A1533">
        <v>6423</v>
      </c>
      <c r="B1533" s="183" t="s">
        <v>7034</v>
      </c>
      <c r="E1533" s="122"/>
    </row>
    <row r="1534" spans="1:5" x14ac:dyDescent="0.3">
      <c r="A1534">
        <v>6425</v>
      </c>
      <c r="B1534" s="183" t="s">
        <v>7037</v>
      </c>
      <c r="E1534" s="122"/>
    </row>
    <row r="1535" spans="1:5" x14ac:dyDescent="0.3">
      <c r="A1535">
        <v>6426</v>
      </c>
      <c r="B1535" s="183" t="s">
        <v>7036</v>
      </c>
      <c r="E1535" s="122"/>
    </row>
    <row r="1536" spans="1:5" x14ac:dyDescent="0.3">
      <c r="A1536">
        <v>6428</v>
      </c>
      <c r="B1536" s="183" t="s">
        <v>7621</v>
      </c>
      <c r="E1536" s="122"/>
    </row>
    <row r="1537" spans="1:5" x14ac:dyDescent="0.3">
      <c r="A1537">
        <v>6431</v>
      </c>
      <c r="B1537" s="183" t="s">
        <v>7037</v>
      </c>
      <c r="E1537" s="122"/>
    </row>
    <row r="1538" spans="1:5" x14ac:dyDescent="0.3">
      <c r="A1538">
        <v>6432</v>
      </c>
      <c r="B1538" s="183" t="s">
        <v>7034</v>
      </c>
      <c r="E1538" s="122"/>
    </row>
    <row r="1539" spans="1:5" x14ac:dyDescent="0.3">
      <c r="A1539">
        <v>6434</v>
      </c>
      <c r="B1539" s="183" t="s">
        <v>7037</v>
      </c>
      <c r="E1539" s="122"/>
    </row>
    <row r="1540" spans="1:5" x14ac:dyDescent="0.3">
      <c r="A1540">
        <v>6435</v>
      </c>
      <c r="B1540" s="183" t="s">
        <v>7035</v>
      </c>
      <c r="E1540" s="122"/>
    </row>
    <row r="1541" spans="1:5" x14ac:dyDescent="0.3">
      <c r="A1541">
        <v>6438</v>
      </c>
      <c r="B1541" s="183" t="s">
        <v>7035</v>
      </c>
      <c r="E1541" s="122"/>
    </row>
    <row r="1542" spans="1:5" x14ac:dyDescent="0.3">
      <c r="A1542">
        <v>6441</v>
      </c>
      <c r="B1542" s="183" t="s">
        <v>7037</v>
      </c>
      <c r="E1542" s="122"/>
    </row>
    <row r="1543" spans="1:5" x14ac:dyDescent="0.3">
      <c r="A1543">
        <v>6442</v>
      </c>
      <c r="B1543" s="183" t="s">
        <v>7035</v>
      </c>
      <c r="E1543" s="122"/>
    </row>
    <row r="1544" spans="1:5" x14ac:dyDescent="0.3">
      <c r="A1544">
        <v>6443</v>
      </c>
      <c r="B1544" s="183" t="s">
        <v>7034</v>
      </c>
      <c r="E1544" s="122"/>
    </row>
    <row r="1545" spans="1:5" x14ac:dyDescent="0.3">
      <c r="A1545">
        <v>6446</v>
      </c>
      <c r="B1545" s="183" t="s">
        <v>7034</v>
      </c>
      <c r="E1545" s="122"/>
    </row>
    <row r="1546" spans="1:5" x14ac:dyDescent="0.3">
      <c r="A1546">
        <v>6449</v>
      </c>
      <c r="B1546" s="183" t="s">
        <v>7035</v>
      </c>
      <c r="E1546" s="122"/>
    </row>
    <row r="1547" spans="1:5" x14ac:dyDescent="0.3">
      <c r="A1547">
        <v>6451</v>
      </c>
      <c r="B1547" s="183" t="s">
        <v>7035</v>
      </c>
      <c r="E1547" s="122"/>
    </row>
    <row r="1548" spans="1:5" x14ac:dyDescent="0.3">
      <c r="A1548">
        <v>6456</v>
      </c>
      <c r="B1548" s="183" t="s">
        <v>7035</v>
      </c>
      <c r="E1548" s="122"/>
    </row>
    <row r="1549" spans="1:5" x14ac:dyDescent="0.3">
      <c r="A1549">
        <v>6461</v>
      </c>
      <c r="B1549" s="183" t="s">
        <v>7037</v>
      </c>
      <c r="E1549" s="122"/>
    </row>
    <row r="1550" spans="1:5" x14ac:dyDescent="0.3">
      <c r="A1550">
        <v>6462</v>
      </c>
      <c r="B1550" s="183" t="s">
        <v>7036</v>
      </c>
      <c r="E1550" s="122"/>
    </row>
    <row r="1551" spans="1:5" x14ac:dyDescent="0.3">
      <c r="A1551">
        <v>6464</v>
      </c>
      <c r="B1551" s="183" t="s">
        <v>7035</v>
      </c>
      <c r="E1551" s="122"/>
    </row>
    <row r="1552" spans="1:5" x14ac:dyDescent="0.3">
      <c r="A1552">
        <v>6465</v>
      </c>
      <c r="B1552" s="183" t="s">
        <v>7037</v>
      </c>
      <c r="E1552" s="122"/>
    </row>
    <row r="1553" spans="1:5" x14ac:dyDescent="0.3">
      <c r="A1553">
        <v>6467</v>
      </c>
      <c r="B1553" s="183" t="s">
        <v>7621</v>
      </c>
      <c r="E1553" s="122"/>
    </row>
    <row r="1554" spans="1:5" x14ac:dyDescent="0.3">
      <c r="A1554">
        <v>6469</v>
      </c>
      <c r="B1554" s="183" t="s">
        <v>7032</v>
      </c>
      <c r="E1554" s="122"/>
    </row>
    <row r="1555" spans="1:5" x14ac:dyDescent="0.3">
      <c r="A1555">
        <v>6470</v>
      </c>
      <c r="B1555" s="183" t="s">
        <v>7034</v>
      </c>
      <c r="E1555" s="122"/>
    </row>
    <row r="1556" spans="1:5" x14ac:dyDescent="0.3">
      <c r="A1556">
        <v>6472</v>
      </c>
      <c r="B1556" s="183" t="s">
        <v>7035</v>
      </c>
      <c r="E1556" s="122"/>
    </row>
    <row r="1557" spans="1:5" x14ac:dyDescent="0.3">
      <c r="A1557">
        <v>6473</v>
      </c>
      <c r="B1557" s="183" t="s">
        <v>7621</v>
      </c>
      <c r="E1557" s="122"/>
    </row>
    <row r="1558" spans="1:5" x14ac:dyDescent="0.3">
      <c r="A1558">
        <v>6474</v>
      </c>
      <c r="B1558" s="183" t="s">
        <v>7621</v>
      </c>
      <c r="E1558" s="122"/>
    </row>
    <row r="1559" spans="1:5" x14ac:dyDescent="0.3">
      <c r="A1559">
        <v>6475</v>
      </c>
      <c r="B1559" s="183" t="s">
        <v>7038</v>
      </c>
      <c r="E1559" s="122"/>
    </row>
    <row r="1560" spans="1:5" x14ac:dyDescent="0.3">
      <c r="A1560">
        <v>6477</v>
      </c>
      <c r="B1560" s="183" t="s">
        <v>7036</v>
      </c>
      <c r="E1560" s="122"/>
    </row>
    <row r="1561" spans="1:5" x14ac:dyDescent="0.3">
      <c r="A1561">
        <v>6479</v>
      </c>
      <c r="B1561" s="183" t="s">
        <v>7621</v>
      </c>
      <c r="E1561" s="122"/>
    </row>
    <row r="1562" spans="1:5" x14ac:dyDescent="0.3">
      <c r="A1562">
        <v>6482</v>
      </c>
      <c r="B1562" s="183" t="s">
        <v>7034</v>
      </c>
      <c r="E1562" s="122"/>
    </row>
    <row r="1563" spans="1:5" x14ac:dyDescent="0.3">
      <c r="A1563">
        <v>6483</v>
      </c>
      <c r="B1563" s="183" t="s">
        <v>7621</v>
      </c>
      <c r="E1563" s="122"/>
    </row>
    <row r="1564" spans="1:5" x14ac:dyDescent="0.3">
      <c r="A1564">
        <v>6485</v>
      </c>
      <c r="B1564" s="183" t="s">
        <v>7036</v>
      </c>
      <c r="E1564" s="122"/>
    </row>
    <row r="1565" spans="1:5" x14ac:dyDescent="0.3">
      <c r="A1565">
        <v>6486</v>
      </c>
      <c r="B1565" s="183" t="s">
        <v>7034</v>
      </c>
      <c r="E1565" s="122"/>
    </row>
    <row r="1566" spans="1:5" x14ac:dyDescent="0.3">
      <c r="A1566">
        <v>6488</v>
      </c>
      <c r="B1566" s="183" t="s">
        <v>7033</v>
      </c>
      <c r="E1566" s="122"/>
    </row>
    <row r="1567" spans="1:5" x14ac:dyDescent="0.3">
      <c r="A1567">
        <v>6491</v>
      </c>
      <c r="B1567" s="183" t="s">
        <v>7033</v>
      </c>
      <c r="E1567" s="122"/>
    </row>
    <row r="1568" spans="1:5" x14ac:dyDescent="0.3">
      <c r="A1568">
        <v>6492</v>
      </c>
      <c r="B1568" s="183" t="s">
        <v>7036</v>
      </c>
      <c r="E1568" s="122"/>
    </row>
    <row r="1569" spans="1:5" x14ac:dyDescent="0.3">
      <c r="A1569">
        <v>6493</v>
      </c>
      <c r="B1569" s="183" t="s">
        <v>7037</v>
      </c>
      <c r="E1569" s="122"/>
    </row>
    <row r="1570" spans="1:5" x14ac:dyDescent="0.3">
      <c r="A1570">
        <v>6494</v>
      </c>
      <c r="B1570" s="183" t="s">
        <v>7034</v>
      </c>
      <c r="E1570" s="122"/>
    </row>
    <row r="1571" spans="1:5" x14ac:dyDescent="0.3">
      <c r="A1571">
        <v>6496</v>
      </c>
      <c r="B1571" s="183" t="s">
        <v>7036</v>
      </c>
      <c r="E1571" s="122"/>
    </row>
    <row r="1572" spans="1:5" x14ac:dyDescent="0.3">
      <c r="A1572">
        <v>6498</v>
      </c>
      <c r="B1572" s="183" t="s">
        <v>7036</v>
      </c>
      <c r="E1572" s="122"/>
    </row>
    <row r="1573" spans="1:5" x14ac:dyDescent="0.3">
      <c r="A1573">
        <v>6499</v>
      </c>
      <c r="B1573" s="183" t="s">
        <v>7036</v>
      </c>
      <c r="E1573" s="122"/>
    </row>
    <row r="1574" spans="1:5" x14ac:dyDescent="0.3">
      <c r="A1574">
        <v>6504</v>
      </c>
      <c r="B1574" s="183" t="s">
        <v>7034</v>
      </c>
      <c r="E1574" s="122"/>
    </row>
    <row r="1575" spans="1:5" x14ac:dyDescent="0.3">
      <c r="A1575">
        <v>6505</v>
      </c>
      <c r="B1575" s="183" t="s">
        <v>7033</v>
      </c>
      <c r="E1575" s="122"/>
    </row>
    <row r="1576" spans="1:5" x14ac:dyDescent="0.3">
      <c r="A1576">
        <v>6506</v>
      </c>
      <c r="B1576" s="183" t="s">
        <v>7034</v>
      </c>
      <c r="E1576" s="122"/>
    </row>
    <row r="1577" spans="1:5" x14ac:dyDescent="0.3">
      <c r="A1577">
        <v>6508</v>
      </c>
      <c r="B1577" s="183" t="s">
        <v>7035</v>
      </c>
      <c r="E1577" s="122"/>
    </row>
    <row r="1578" spans="1:5" x14ac:dyDescent="0.3">
      <c r="A1578">
        <v>6509</v>
      </c>
      <c r="B1578" s="183" t="s">
        <v>7035</v>
      </c>
      <c r="E1578" s="122"/>
    </row>
    <row r="1579" spans="1:5" x14ac:dyDescent="0.3">
      <c r="A1579">
        <v>6510</v>
      </c>
      <c r="B1579" s="183" t="s">
        <v>7032</v>
      </c>
      <c r="E1579" s="122"/>
    </row>
    <row r="1580" spans="1:5" x14ac:dyDescent="0.3">
      <c r="A1580">
        <v>6512</v>
      </c>
      <c r="B1580" s="183" t="s">
        <v>7036</v>
      </c>
      <c r="E1580" s="122"/>
    </row>
    <row r="1581" spans="1:5" x14ac:dyDescent="0.3">
      <c r="A1581">
        <v>6515</v>
      </c>
      <c r="B1581" s="183" t="s">
        <v>7035</v>
      </c>
      <c r="E1581" s="122"/>
    </row>
    <row r="1582" spans="1:5" x14ac:dyDescent="0.3">
      <c r="A1582">
        <v>6516</v>
      </c>
      <c r="B1582" s="183" t="s">
        <v>7034</v>
      </c>
      <c r="E1582" s="122"/>
    </row>
    <row r="1583" spans="1:5" x14ac:dyDescent="0.3">
      <c r="A1583">
        <v>6517</v>
      </c>
      <c r="B1583" s="183" t="s">
        <v>7036</v>
      </c>
      <c r="E1583" s="122"/>
    </row>
    <row r="1584" spans="1:5" x14ac:dyDescent="0.3">
      <c r="A1584">
        <v>6518</v>
      </c>
      <c r="B1584" s="183" t="s">
        <v>7034</v>
      </c>
      <c r="E1584" s="122"/>
    </row>
    <row r="1585" spans="1:5" x14ac:dyDescent="0.3">
      <c r="A1585">
        <v>6523</v>
      </c>
      <c r="B1585" s="183" t="s">
        <v>7035</v>
      </c>
      <c r="E1585" s="122"/>
    </row>
    <row r="1586" spans="1:5" x14ac:dyDescent="0.3">
      <c r="A1586">
        <v>6525</v>
      </c>
      <c r="B1586" s="183" t="s">
        <v>7035</v>
      </c>
      <c r="E1586" s="122"/>
    </row>
    <row r="1587" spans="1:5" x14ac:dyDescent="0.3">
      <c r="A1587">
        <v>6526</v>
      </c>
      <c r="B1587" s="183" t="s">
        <v>7032</v>
      </c>
      <c r="E1587" s="122"/>
    </row>
    <row r="1588" spans="1:5" x14ac:dyDescent="0.3">
      <c r="A1588">
        <v>6527</v>
      </c>
      <c r="B1588" s="183" t="s">
        <v>7034</v>
      </c>
      <c r="E1588" s="122"/>
    </row>
    <row r="1589" spans="1:5" x14ac:dyDescent="0.3">
      <c r="A1589">
        <v>6530</v>
      </c>
      <c r="B1589" s="183" t="s">
        <v>7034</v>
      </c>
      <c r="E1589" s="122"/>
    </row>
    <row r="1590" spans="1:5" x14ac:dyDescent="0.3">
      <c r="A1590">
        <v>6531</v>
      </c>
      <c r="B1590" s="183" t="s">
        <v>7035</v>
      </c>
      <c r="E1590" s="122"/>
    </row>
    <row r="1591" spans="1:5" x14ac:dyDescent="0.3">
      <c r="A1591">
        <v>6532</v>
      </c>
      <c r="B1591" s="183" t="s">
        <v>7034</v>
      </c>
      <c r="E1591" s="122"/>
    </row>
    <row r="1592" spans="1:5" x14ac:dyDescent="0.3">
      <c r="A1592">
        <v>6533</v>
      </c>
      <c r="B1592" s="183" t="s">
        <v>7036</v>
      </c>
      <c r="E1592" s="122"/>
    </row>
    <row r="1593" spans="1:5" x14ac:dyDescent="0.3">
      <c r="A1593">
        <v>6534</v>
      </c>
      <c r="B1593" s="183" t="s">
        <v>7034</v>
      </c>
      <c r="E1593" s="122"/>
    </row>
    <row r="1594" spans="1:5" x14ac:dyDescent="0.3">
      <c r="A1594">
        <v>6535</v>
      </c>
      <c r="B1594" s="183" t="s">
        <v>7036</v>
      </c>
      <c r="E1594" s="122"/>
    </row>
    <row r="1595" spans="1:5" x14ac:dyDescent="0.3">
      <c r="A1595">
        <v>6536</v>
      </c>
      <c r="B1595" s="183" t="s">
        <v>7621</v>
      </c>
      <c r="E1595" s="122"/>
    </row>
    <row r="1596" spans="1:5" x14ac:dyDescent="0.3">
      <c r="A1596">
        <v>6538</v>
      </c>
      <c r="B1596" s="183" t="s">
        <v>7035</v>
      </c>
      <c r="E1596" s="122"/>
    </row>
    <row r="1597" spans="1:5" x14ac:dyDescent="0.3">
      <c r="A1597">
        <v>6539</v>
      </c>
      <c r="B1597" s="183" t="s">
        <v>7034</v>
      </c>
      <c r="E1597" s="122"/>
    </row>
    <row r="1598" spans="1:5" x14ac:dyDescent="0.3">
      <c r="A1598">
        <v>6541</v>
      </c>
      <c r="B1598" s="183" t="s">
        <v>7036</v>
      </c>
      <c r="E1598" s="122"/>
    </row>
    <row r="1599" spans="1:5" x14ac:dyDescent="0.3">
      <c r="A1599">
        <v>6542</v>
      </c>
      <c r="B1599" s="183" t="s">
        <v>7034</v>
      </c>
      <c r="E1599" s="122"/>
    </row>
    <row r="1600" spans="1:5" x14ac:dyDescent="0.3">
      <c r="A1600">
        <v>6543</v>
      </c>
      <c r="B1600" s="183" t="s">
        <v>7034</v>
      </c>
      <c r="E1600" s="122"/>
    </row>
    <row r="1601" spans="1:5" x14ac:dyDescent="0.3">
      <c r="A1601">
        <v>6545</v>
      </c>
      <c r="B1601" s="183" t="s">
        <v>7621</v>
      </c>
      <c r="E1601" s="122"/>
    </row>
    <row r="1602" spans="1:5" x14ac:dyDescent="0.3">
      <c r="A1602">
        <v>6546</v>
      </c>
      <c r="B1602" s="183" t="s">
        <v>7034</v>
      </c>
      <c r="E1602" s="122"/>
    </row>
    <row r="1603" spans="1:5" x14ac:dyDescent="0.3">
      <c r="A1603">
        <v>6547</v>
      </c>
      <c r="B1603" s="183" t="s">
        <v>7036</v>
      </c>
      <c r="E1603" s="122"/>
    </row>
    <row r="1604" spans="1:5" x14ac:dyDescent="0.3">
      <c r="A1604">
        <v>6548</v>
      </c>
      <c r="B1604" s="183" t="s">
        <v>7035</v>
      </c>
      <c r="E1604" s="122"/>
    </row>
    <row r="1605" spans="1:5" x14ac:dyDescent="0.3">
      <c r="A1605">
        <v>6549</v>
      </c>
      <c r="B1605" s="183" t="s">
        <v>7621</v>
      </c>
      <c r="E1605" s="122"/>
    </row>
    <row r="1606" spans="1:5" x14ac:dyDescent="0.3">
      <c r="A1606">
        <v>6550</v>
      </c>
      <c r="B1606" s="183" t="s">
        <v>7037</v>
      </c>
      <c r="E1606" s="122"/>
    </row>
    <row r="1607" spans="1:5" x14ac:dyDescent="0.3">
      <c r="A1607">
        <v>6552</v>
      </c>
      <c r="B1607" s="183" t="s">
        <v>7034</v>
      </c>
      <c r="E1607" s="122"/>
    </row>
    <row r="1608" spans="1:5" x14ac:dyDescent="0.3">
      <c r="A1608">
        <v>6555</v>
      </c>
      <c r="B1608" s="183" t="s">
        <v>7621</v>
      </c>
      <c r="E1608" s="122"/>
    </row>
    <row r="1609" spans="1:5" x14ac:dyDescent="0.3">
      <c r="A1609">
        <v>6556</v>
      </c>
      <c r="B1609" s="183" t="s">
        <v>7034</v>
      </c>
      <c r="E1609" s="122"/>
    </row>
    <row r="1610" spans="1:5" x14ac:dyDescent="0.3">
      <c r="A1610">
        <v>6558</v>
      </c>
      <c r="B1610" s="183" t="s">
        <v>7034</v>
      </c>
      <c r="E1610" s="122"/>
    </row>
    <row r="1611" spans="1:5" x14ac:dyDescent="0.3">
      <c r="A1611">
        <v>6559</v>
      </c>
      <c r="B1611" s="183" t="s">
        <v>7621</v>
      </c>
      <c r="E1611" s="122"/>
    </row>
    <row r="1612" spans="1:5" x14ac:dyDescent="0.3">
      <c r="A1612">
        <v>6560</v>
      </c>
      <c r="B1612" s="183" t="s">
        <v>7036</v>
      </c>
      <c r="E1612" s="122"/>
    </row>
    <row r="1613" spans="1:5" x14ac:dyDescent="0.3">
      <c r="A1613">
        <v>6561</v>
      </c>
      <c r="B1613" s="183" t="s">
        <v>7032</v>
      </c>
      <c r="E1613" s="122"/>
    </row>
    <row r="1614" spans="1:5" x14ac:dyDescent="0.3">
      <c r="A1614">
        <v>6562</v>
      </c>
      <c r="B1614" s="183" t="s">
        <v>7038</v>
      </c>
      <c r="E1614" s="122"/>
    </row>
    <row r="1615" spans="1:5" x14ac:dyDescent="0.3">
      <c r="A1615">
        <v>6563</v>
      </c>
      <c r="B1615" s="183" t="s">
        <v>7621</v>
      </c>
      <c r="E1615" s="122"/>
    </row>
    <row r="1616" spans="1:5" x14ac:dyDescent="0.3">
      <c r="A1616">
        <v>6564</v>
      </c>
      <c r="B1616" s="183" t="s">
        <v>7037</v>
      </c>
      <c r="E1616" s="122"/>
    </row>
    <row r="1617" spans="1:5" x14ac:dyDescent="0.3">
      <c r="A1617">
        <v>6565</v>
      </c>
      <c r="B1617" s="183" t="s">
        <v>7621</v>
      </c>
      <c r="E1617" s="122"/>
    </row>
    <row r="1618" spans="1:5" x14ac:dyDescent="0.3">
      <c r="A1618">
        <v>6568</v>
      </c>
      <c r="B1618" s="183" t="s">
        <v>7034</v>
      </c>
      <c r="E1618" s="122"/>
    </row>
    <row r="1619" spans="1:5" x14ac:dyDescent="0.3">
      <c r="A1619">
        <v>6569</v>
      </c>
      <c r="B1619" s="183" t="s">
        <v>7035</v>
      </c>
      <c r="E1619" s="122"/>
    </row>
    <row r="1620" spans="1:5" x14ac:dyDescent="0.3">
      <c r="A1620">
        <v>6570</v>
      </c>
      <c r="B1620" s="183" t="s">
        <v>7034</v>
      </c>
      <c r="E1620" s="122"/>
    </row>
    <row r="1621" spans="1:5" x14ac:dyDescent="0.3">
      <c r="A1621">
        <v>6572</v>
      </c>
      <c r="B1621" s="183" t="s">
        <v>7037</v>
      </c>
      <c r="E1621" s="122"/>
    </row>
    <row r="1622" spans="1:5" x14ac:dyDescent="0.3">
      <c r="A1622">
        <v>6573</v>
      </c>
      <c r="B1622" s="183" t="s">
        <v>7038</v>
      </c>
      <c r="E1622" s="122"/>
    </row>
    <row r="1623" spans="1:5" x14ac:dyDescent="0.3">
      <c r="A1623">
        <v>6574</v>
      </c>
      <c r="B1623" s="183" t="s">
        <v>7034</v>
      </c>
      <c r="E1623" s="122"/>
    </row>
    <row r="1624" spans="1:5" x14ac:dyDescent="0.3">
      <c r="A1624">
        <v>6576</v>
      </c>
      <c r="B1624" s="183" t="s">
        <v>7037</v>
      </c>
      <c r="E1624" s="122"/>
    </row>
    <row r="1625" spans="1:5" x14ac:dyDescent="0.3">
      <c r="A1625">
        <v>6577</v>
      </c>
      <c r="B1625" s="183" t="s">
        <v>7035</v>
      </c>
      <c r="E1625" s="122"/>
    </row>
    <row r="1626" spans="1:5" x14ac:dyDescent="0.3">
      <c r="A1626">
        <v>6578</v>
      </c>
      <c r="B1626" s="183" t="s">
        <v>7034</v>
      </c>
      <c r="E1626" s="122"/>
    </row>
    <row r="1627" spans="1:5" x14ac:dyDescent="0.3">
      <c r="A1627">
        <v>6579</v>
      </c>
      <c r="B1627" s="183" t="s">
        <v>7032</v>
      </c>
      <c r="E1627" s="122"/>
    </row>
    <row r="1628" spans="1:5" x14ac:dyDescent="0.3">
      <c r="A1628">
        <v>6580</v>
      </c>
      <c r="B1628" s="183" t="s">
        <v>7621</v>
      </c>
      <c r="E1628" s="122"/>
    </row>
    <row r="1629" spans="1:5" x14ac:dyDescent="0.3">
      <c r="A1629">
        <v>6581</v>
      </c>
      <c r="B1629" s="183" t="s">
        <v>7035</v>
      </c>
      <c r="E1629" s="122"/>
    </row>
    <row r="1630" spans="1:5" x14ac:dyDescent="0.3">
      <c r="A1630">
        <v>6582</v>
      </c>
      <c r="B1630" s="183" t="s">
        <v>7035</v>
      </c>
      <c r="E1630" s="122"/>
    </row>
    <row r="1631" spans="1:5" x14ac:dyDescent="0.3">
      <c r="A1631">
        <v>6584</v>
      </c>
      <c r="B1631" s="183" t="s">
        <v>7034</v>
      </c>
      <c r="E1631" s="122"/>
    </row>
    <row r="1632" spans="1:5" x14ac:dyDescent="0.3">
      <c r="A1632">
        <v>6585</v>
      </c>
      <c r="B1632" s="183" t="s">
        <v>7035</v>
      </c>
      <c r="E1632" s="122"/>
    </row>
    <row r="1633" spans="1:5" x14ac:dyDescent="0.3">
      <c r="A1633">
        <v>6586</v>
      </c>
      <c r="B1633" s="183" t="s">
        <v>7036</v>
      </c>
      <c r="E1633" s="122"/>
    </row>
    <row r="1634" spans="1:5" x14ac:dyDescent="0.3">
      <c r="A1634">
        <v>6588</v>
      </c>
      <c r="B1634" s="183" t="s">
        <v>7036</v>
      </c>
      <c r="E1634" s="122"/>
    </row>
    <row r="1635" spans="1:5" x14ac:dyDescent="0.3">
      <c r="A1635">
        <v>6589</v>
      </c>
      <c r="B1635" s="183" t="s">
        <v>7036</v>
      </c>
      <c r="E1635" s="122"/>
    </row>
    <row r="1636" spans="1:5" x14ac:dyDescent="0.3">
      <c r="A1636">
        <v>6590</v>
      </c>
      <c r="B1636" s="183" t="s">
        <v>7034</v>
      </c>
      <c r="E1636" s="122"/>
    </row>
    <row r="1637" spans="1:5" x14ac:dyDescent="0.3">
      <c r="A1637">
        <v>6591</v>
      </c>
      <c r="B1637" s="183" t="s">
        <v>7036</v>
      </c>
      <c r="E1637" s="122"/>
    </row>
    <row r="1638" spans="1:5" x14ac:dyDescent="0.3">
      <c r="A1638">
        <v>6593</v>
      </c>
      <c r="B1638" s="183" t="s">
        <v>7036</v>
      </c>
      <c r="E1638" s="122"/>
    </row>
    <row r="1639" spans="1:5" x14ac:dyDescent="0.3">
      <c r="A1639">
        <v>6595</v>
      </c>
      <c r="B1639" s="183" t="s">
        <v>7036</v>
      </c>
      <c r="E1639" s="122"/>
    </row>
    <row r="1640" spans="1:5" x14ac:dyDescent="0.3">
      <c r="A1640">
        <v>6597</v>
      </c>
      <c r="B1640" s="183" t="s">
        <v>7036</v>
      </c>
      <c r="E1640" s="122"/>
    </row>
    <row r="1641" spans="1:5" x14ac:dyDescent="0.3">
      <c r="A1641">
        <v>6598</v>
      </c>
      <c r="B1641" s="183" t="s">
        <v>7037</v>
      </c>
      <c r="E1641" s="122"/>
    </row>
    <row r="1642" spans="1:5" x14ac:dyDescent="0.3">
      <c r="A1642">
        <v>6599</v>
      </c>
      <c r="B1642" s="183" t="s">
        <v>7621</v>
      </c>
      <c r="E1642" s="122"/>
    </row>
    <row r="1643" spans="1:5" x14ac:dyDescent="0.3">
      <c r="A1643">
        <v>6603</v>
      </c>
      <c r="B1643" s="183" t="s">
        <v>7034</v>
      </c>
      <c r="E1643" s="122"/>
    </row>
    <row r="1644" spans="1:5" x14ac:dyDescent="0.3">
      <c r="A1644">
        <v>6605</v>
      </c>
      <c r="B1644" s="183" t="s">
        <v>7032</v>
      </c>
      <c r="E1644" s="122"/>
    </row>
    <row r="1645" spans="1:5" x14ac:dyDescent="0.3">
      <c r="A1645">
        <v>6606</v>
      </c>
      <c r="B1645" s="183" t="s">
        <v>7034</v>
      </c>
      <c r="E1645" s="122"/>
    </row>
    <row r="1646" spans="1:5" x14ac:dyDescent="0.3">
      <c r="A1646">
        <v>6609</v>
      </c>
      <c r="B1646" s="183" t="s">
        <v>7034</v>
      </c>
      <c r="E1646" s="122"/>
    </row>
    <row r="1647" spans="1:5" x14ac:dyDescent="0.3">
      <c r="A1647">
        <v>6610</v>
      </c>
      <c r="B1647" s="183" t="s">
        <v>7621</v>
      </c>
      <c r="E1647" s="122"/>
    </row>
    <row r="1648" spans="1:5" x14ac:dyDescent="0.3">
      <c r="A1648">
        <v>6612</v>
      </c>
      <c r="B1648" s="183" t="s">
        <v>7034</v>
      </c>
      <c r="E1648" s="122"/>
    </row>
    <row r="1649" spans="1:5" x14ac:dyDescent="0.3">
      <c r="A1649">
        <v>6613</v>
      </c>
      <c r="B1649" s="183" t="s">
        <v>7035</v>
      </c>
      <c r="E1649" s="122"/>
    </row>
    <row r="1650" spans="1:5" x14ac:dyDescent="0.3">
      <c r="A1650">
        <v>6614</v>
      </c>
      <c r="B1650" s="183" t="s">
        <v>7621</v>
      </c>
      <c r="E1650" s="122"/>
    </row>
    <row r="1651" spans="1:5" x14ac:dyDescent="0.3">
      <c r="A1651">
        <v>6615</v>
      </c>
      <c r="B1651" s="183" t="s">
        <v>7034</v>
      </c>
      <c r="E1651" s="122"/>
    </row>
    <row r="1652" spans="1:5" x14ac:dyDescent="0.3">
      <c r="A1652">
        <v>6616</v>
      </c>
      <c r="B1652" s="183" t="s">
        <v>7034</v>
      </c>
      <c r="E1652" s="122"/>
    </row>
    <row r="1653" spans="1:5" x14ac:dyDescent="0.3">
      <c r="A1653">
        <v>6617</v>
      </c>
      <c r="B1653" s="183" t="s">
        <v>7036</v>
      </c>
      <c r="E1653" s="122"/>
    </row>
    <row r="1654" spans="1:5" x14ac:dyDescent="0.3">
      <c r="A1654">
        <v>6618</v>
      </c>
      <c r="B1654" s="183" t="s">
        <v>7621</v>
      </c>
      <c r="E1654" s="122"/>
    </row>
    <row r="1655" spans="1:5" x14ac:dyDescent="0.3">
      <c r="A1655">
        <v>6620</v>
      </c>
      <c r="B1655" s="183" t="s">
        <v>7621</v>
      </c>
      <c r="E1655" s="122"/>
    </row>
    <row r="1656" spans="1:5" x14ac:dyDescent="0.3">
      <c r="A1656">
        <v>6621</v>
      </c>
      <c r="B1656" s="183" t="s">
        <v>7036</v>
      </c>
      <c r="E1656" s="122"/>
    </row>
    <row r="1657" spans="1:5" x14ac:dyDescent="0.3">
      <c r="A1657">
        <v>6623</v>
      </c>
      <c r="B1657" s="183" t="s">
        <v>7038</v>
      </c>
      <c r="E1657" s="122"/>
    </row>
    <row r="1658" spans="1:5" x14ac:dyDescent="0.3">
      <c r="A1658">
        <v>6624</v>
      </c>
      <c r="B1658" s="183" t="s">
        <v>7036</v>
      </c>
      <c r="E1658" s="122"/>
    </row>
    <row r="1659" spans="1:5" x14ac:dyDescent="0.3">
      <c r="A1659">
        <v>6629</v>
      </c>
      <c r="B1659" s="183" t="s">
        <v>7034</v>
      </c>
      <c r="E1659" s="122"/>
    </row>
    <row r="1660" spans="1:5" x14ac:dyDescent="0.3">
      <c r="A1660">
        <v>6634</v>
      </c>
      <c r="B1660" s="183" t="s">
        <v>7621</v>
      </c>
      <c r="E1660" s="122"/>
    </row>
    <row r="1661" spans="1:5" x14ac:dyDescent="0.3">
      <c r="A1661">
        <v>6637</v>
      </c>
      <c r="B1661" s="183" t="s">
        <v>7034</v>
      </c>
      <c r="E1661" s="122"/>
    </row>
    <row r="1662" spans="1:5" x14ac:dyDescent="0.3">
      <c r="A1662">
        <v>6638</v>
      </c>
      <c r="B1662" s="183" t="s">
        <v>7621</v>
      </c>
      <c r="E1662" s="122"/>
    </row>
    <row r="1663" spans="1:5" x14ac:dyDescent="0.3">
      <c r="A1663">
        <v>6639</v>
      </c>
      <c r="B1663" s="183" t="s">
        <v>7621</v>
      </c>
      <c r="E1663" s="122"/>
    </row>
    <row r="1664" spans="1:5" x14ac:dyDescent="0.3">
      <c r="A1664">
        <v>6640</v>
      </c>
      <c r="B1664" s="183" t="s">
        <v>7034</v>
      </c>
      <c r="E1664" s="122"/>
    </row>
    <row r="1665" spans="1:5" x14ac:dyDescent="0.3">
      <c r="A1665">
        <v>6641</v>
      </c>
      <c r="B1665" s="183" t="s">
        <v>7034</v>
      </c>
      <c r="E1665" s="122"/>
    </row>
    <row r="1666" spans="1:5" x14ac:dyDescent="0.3">
      <c r="A1666">
        <v>6642</v>
      </c>
      <c r="B1666" s="183" t="s">
        <v>7034</v>
      </c>
      <c r="E1666" s="122"/>
    </row>
    <row r="1667" spans="1:5" x14ac:dyDescent="0.3">
      <c r="A1667">
        <v>6643</v>
      </c>
      <c r="B1667" s="183" t="s">
        <v>7034</v>
      </c>
      <c r="E1667" s="122"/>
    </row>
    <row r="1668" spans="1:5" x14ac:dyDescent="0.3">
      <c r="A1668">
        <v>6645</v>
      </c>
      <c r="B1668" s="183" t="s">
        <v>7037</v>
      </c>
      <c r="E1668" s="122"/>
    </row>
    <row r="1669" spans="1:5" x14ac:dyDescent="0.3">
      <c r="A1669">
        <v>6648</v>
      </c>
      <c r="B1669" s="183" t="s">
        <v>7621</v>
      </c>
      <c r="E1669" s="122"/>
    </row>
    <row r="1670" spans="1:5" x14ac:dyDescent="0.3">
      <c r="A1670">
        <v>6649</v>
      </c>
      <c r="B1670" s="183" t="s">
        <v>7036</v>
      </c>
      <c r="E1670" s="122"/>
    </row>
    <row r="1671" spans="1:5" x14ac:dyDescent="0.3">
      <c r="A1671">
        <v>6651</v>
      </c>
      <c r="B1671" s="183" t="s">
        <v>7034</v>
      </c>
      <c r="E1671" s="122"/>
    </row>
    <row r="1672" spans="1:5" x14ac:dyDescent="0.3">
      <c r="A1672">
        <v>6652</v>
      </c>
      <c r="B1672" s="183" t="s">
        <v>7621</v>
      </c>
      <c r="E1672" s="122"/>
    </row>
    <row r="1673" spans="1:5" x14ac:dyDescent="0.3">
      <c r="A1673">
        <v>6654</v>
      </c>
      <c r="B1673" s="183" t="s">
        <v>7037</v>
      </c>
      <c r="E1673" s="122"/>
    </row>
    <row r="1674" spans="1:5" x14ac:dyDescent="0.3">
      <c r="A1674">
        <v>6655</v>
      </c>
      <c r="B1674" s="183" t="s">
        <v>7036</v>
      </c>
      <c r="E1674" s="122"/>
    </row>
    <row r="1675" spans="1:5" x14ac:dyDescent="0.3">
      <c r="A1675">
        <v>6657</v>
      </c>
      <c r="B1675" s="183" t="s">
        <v>7037</v>
      </c>
      <c r="E1675" s="122"/>
    </row>
    <row r="1676" spans="1:5" x14ac:dyDescent="0.3">
      <c r="A1676">
        <v>6658</v>
      </c>
      <c r="B1676" s="183" t="s">
        <v>7034</v>
      </c>
      <c r="E1676" s="122"/>
    </row>
    <row r="1677" spans="1:5" x14ac:dyDescent="0.3">
      <c r="A1677">
        <v>6659</v>
      </c>
      <c r="B1677" s="183" t="s">
        <v>7621</v>
      </c>
      <c r="E1677" s="122"/>
    </row>
    <row r="1678" spans="1:5" x14ac:dyDescent="0.3">
      <c r="A1678">
        <v>6660</v>
      </c>
      <c r="B1678" s="183" t="s">
        <v>7621</v>
      </c>
      <c r="E1678" s="122"/>
    </row>
    <row r="1679" spans="1:5" x14ac:dyDescent="0.3">
      <c r="A1679">
        <v>6661</v>
      </c>
      <c r="B1679" s="183" t="s">
        <v>7034</v>
      </c>
      <c r="E1679" s="122"/>
    </row>
    <row r="1680" spans="1:5" x14ac:dyDescent="0.3">
      <c r="A1680">
        <v>6662</v>
      </c>
      <c r="B1680" s="183" t="s">
        <v>7034</v>
      </c>
      <c r="E1680" s="122"/>
    </row>
    <row r="1681" spans="1:5" x14ac:dyDescent="0.3">
      <c r="A1681">
        <v>6664</v>
      </c>
      <c r="B1681" s="183" t="s">
        <v>7034</v>
      </c>
      <c r="E1681" s="122"/>
    </row>
    <row r="1682" spans="1:5" x14ac:dyDescent="0.3">
      <c r="A1682">
        <v>6665</v>
      </c>
      <c r="B1682" s="183" t="s">
        <v>7621</v>
      </c>
      <c r="E1682" s="122"/>
    </row>
    <row r="1683" spans="1:5" x14ac:dyDescent="0.3">
      <c r="A1683">
        <v>6666</v>
      </c>
      <c r="B1683" s="183" t="s">
        <v>7034</v>
      </c>
      <c r="E1683" s="122"/>
    </row>
    <row r="1684" spans="1:5" x14ac:dyDescent="0.3">
      <c r="A1684">
        <v>6667</v>
      </c>
      <c r="B1684" s="183" t="s">
        <v>7034</v>
      </c>
      <c r="E1684" s="122"/>
    </row>
    <row r="1685" spans="1:5" x14ac:dyDescent="0.3">
      <c r="A1685">
        <v>6668</v>
      </c>
      <c r="B1685" s="183" t="s">
        <v>7037</v>
      </c>
      <c r="E1685" s="122"/>
    </row>
    <row r="1686" spans="1:5" x14ac:dyDescent="0.3">
      <c r="A1686">
        <v>6669</v>
      </c>
      <c r="B1686" s="183" t="s">
        <v>7033</v>
      </c>
      <c r="E1686" s="122"/>
    </row>
    <row r="1687" spans="1:5" x14ac:dyDescent="0.3">
      <c r="A1687">
        <v>6670</v>
      </c>
      <c r="B1687" s="183" t="s">
        <v>7033</v>
      </c>
      <c r="E1687" s="122"/>
    </row>
    <row r="1688" spans="1:5" x14ac:dyDescent="0.3">
      <c r="A1688">
        <v>6671</v>
      </c>
      <c r="B1688" s="183" t="s">
        <v>7035</v>
      </c>
      <c r="E1688" s="122"/>
    </row>
    <row r="1689" spans="1:5" x14ac:dyDescent="0.3">
      <c r="A1689">
        <v>6672</v>
      </c>
      <c r="B1689" s="183" t="s">
        <v>7034</v>
      </c>
      <c r="E1689" s="122"/>
    </row>
    <row r="1690" spans="1:5" x14ac:dyDescent="0.3">
      <c r="A1690">
        <v>6673</v>
      </c>
      <c r="B1690" s="183" t="s">
        <v>7037</v>
      </c>
      <c r="E1690" s="122"/>
    </row>
    <row r="1691" spans="1:5" x14ac:dyDescent="0.3">
      <c r="A1691">
        <v>6674</v>
      </c>
      <c r="B1691" s="183" t="s">
        <v>7036</v>
      </c>
      <c r="E1691" s="122"/>
    </row>
    <row r="1692" spans="1:5" x14ac:dyDescent="0.3">
      <c r="A1692">
        <v>6676</v>
      </c>
      <c r="B1692" s="183" t="s">
        <v>7621</v>
      </c>
      <c r="E1692" s="122"/>
    </row>
    <row r="1693" spans="1:5" x14ac:dyDescent="0.3">
      <c r="A1693">
        <v>6677</v>
      </c>
      <c r="B1693" s="183" t="s">
        <v>7037</v>
      </c>
      <c r="E1693" s="122"/>
    </row>
    <row r="1694" spans="1:5" x14ac:dyDescent="0.3">
      <c r="A1694">
        <v>6679</v>
      </c>
      <c r="B1694" s="183" t="s">
        <v>7035</v>
      </c>
      <c r="E1694" s="122"/>
    </row>
    <row r="1695" spans="1:5" x14ac:dyDescent="0.3">
      <c r="A1695">
        <v>6680</v>
      </c>
      <c r="B1695" s="183" t="s">
        <v>7034</v>
      </c>
      <c r="E1695" s="122"/>
    </row>
    <row r="1696" spans="1:5" x14ac:dyDescent="0.3">
      <c r="A1696">
        <v>6682</v>
      </c>
      <c r="B1696" s="183" t="s">
        <v>7621</v>
      </c>
      <c r="E1696" s="122"/>
    </row>
    <row r="1697" spans="1:5" x14ac:dyDescent="0.3">
      <c r="A1697">
        <v>6683</v>
      </c>
      <c r="B1697" s="183" t="s">
        <v>7035</v>
      </c>
      <c r="E1697" s="122"/>
    </row>
    <row r="1698" spans="1:5" x14ac:dyDescent="0.3">
      <c r="A1698">
        <v>6684</v>
      </c>
      <c r="B1698" s="183" t="s">
        <v>7036</v>
      </c>
      <c r="E1698" s="122"/>
    </row>
    <row r="1699" spans="1:5" x14ac:dyDescent="0.3">
      <c r="A1699">
        <v>6689</v>
      </c>
      <c r="B1699" s="183" t="s">
        <v>7035</v>
      </c>
      <c r="E1699" s="122"/>
    </row>
    <row r="1700" spans="1:5" x14ac:dyDescent="0.3">
      <c r="A1700">
        <v>6690</v>
      </c>
      <c r="B1700" s="183" t="s">
        <v>7035</v>
      </c>
      <c r="E1700" s="122"/>
    </row>
    <row r="1701" spans="1:5" x14ac:dyDescent="0.3">
      <c r="A1701">
        <v>6691</v>
      </c>
      <c r="B1701" s="183" t="s">
        <v>7035</v>
      </c>
      <c r="E1701" s="122"/>
    </row>
    <row r="1702" spans="1:5" x14ac:dyDescent="0.3">
      <c r="A1702">
        <v>6692</v>
      </c>
      <c r="B1702" s="183" t="s">
        <v>7034</v>
      </c>
      <c r="E1702" s="122"/>
    </row>
    <row r="1703" spans="1:5" x14ac:dyDescent="0.3">
      <c r="A1703">
        <v>6693</v>
      </c>
      <c r="B1703" s="183" t="s">
        <v>7034</v>
      </c>
      <c r="E1703" s="122"/>
    </row>
    <row r="1704" spans="1:5" x14ac:dyDescent="0.3">
      <c r="A1704">
        <v>6695</v>
      </c>
      <c r="B1704" s="183" t="s">
        <v>7037</v>
      </c>
      <c r="E1704" s="122"/>
    </row>
    <row r="1705" spans="1:5" x14ac:dyDescent="0.3">
      <c r="A1705">
        <v>6696</v>
      </c>
      <c r="B1705" s="183" t="s">
        <v>7621</v>
      </c>
      <c r="E1705" s="122"/>
    </row>
    <row r="1706" spans="1:5" x14ac:dyDescent="0.3">
      <c r="A1706">
        <v>6697</v>
      </c>
      <c r="B1706" s="183" t="s">
        <v>7035</v>
      </c>
      <c r="E1706" s="122"/>
    </row>
    <row r="1707" spans="1:5" x14ac:dyDescent="0.3">
      <c r="A1707">
        <v>6698</v>
      </c>
      <c r="B1707" s="183" t="s">
        <v>7036</v>
      </c>
      <c r="E1707" s="122"/>
    </row>
    <row r="1708" spans="1:5" x14ac:dyDescent="0.3">
      <c r="A1708">
        <v>6699</v>
      </c>
      <c r="B1708" s="183" t="s">
        <v>7621</v>
      </c>
      <c r="E1708" s="122"/>
    </row>
    <row r="1709" spans="1:5" x14ac:dyDescent="0.3">
      <c r="A1709">
        <v>6703</v>
      </c>
      <c r="B1709" s="183" t="s">
        <v>7035</v>
      </c>
      <c r="E1709" s="122"/>
    </row>
    <row r="1710" spans="1:5" x14ac:dyDescent="0.3">
      <c r="A1710">
        <v>6704</v>
      </c>
      <c r="B1710" s="183" t="s">
        <v>7621</v>
      </c>
      <c r="E1710" s="122"/>
    </row>
    <row r="1711" spans="1:5" x14ac:dyDescent="0.3">
      <c r="A1711">
        <v>6705</v>
      </c>
      <c r="B1711" s="183" t="s">
        <v>7621</v>
      </c>
      <c r="E1711" s="122"/>
    </row>
    <row r="1712" spans="1:5" x14ac:dyDescent="0.3">
      <c r="A1712">
        <v>6706</v>
      </c>
      <c r="B1712" s="183" t="s">
        <v>7036</v>
      </c>
      <c r="E1712" s="122"/>
    </row>
    <row r="1713" spans="1:5" x14ac:dyDescent="0.3">
      <c r="A1713">
        <v>6707</v>
      </c>
      <c r="B1713" s="183" t="s">
        <v>7621</v>
      </c>
      <c r="E1713" s="122"/>
    </row>
    <row r="1714" spans="1:5" x14ac:dyDescent="0.3">
      <c r="A1714">
        <v>6708</v>
      </c>
      <c r="B1714" s="183" t="s">
        <v>7036</v>
      </c>
      <c r="E1714" s="122"/>
    </row>
    <row r="1715" spans="1:5" x14ac:dyDescent="0.3">
      <c r="A1715">
        <v>6709</v>
      </c>
      <c r="B1715" s="183" t="s">
        <v>7037</v>
      </c>
      <c r="E1715" s="122"/>
    </row>
    <row r="1716" spans="1:5" x14ac:dyDescent="0.3">
      <c r="A1716">
        <v>6712</v>
      </c>
      <c r="B1716" s="183" t="s">
        <v>7034</v>
      </c>
      <c r="E1716" s="122"/>
    </row>
    <row r="1717" spans="1:5" x14ac:dyDescent="0.3">
      <c r="A1717">
        <v>6715</v>
      </c>
      <c r="B1717" s="183" t="s">
        <v>7035</v>
      </c>
      <c r="E1717" s="122"/>
    </row>
    <row r="1718" spans="1:5" x14ac:dyDescent="0.3">
      <c r="A1718">
        <v>6716</v>
      </c>
      <c r="B1718" s="183" t="s">
        <v>7034</v>
      </c>
      <c r="E1718" s="122"/>
    </row>
    <row r="1719" spans="1:5" x14ac:dyDescent="0.3">
      <c r="A1719">
        <v>6717</v>
      </c>
      <c r="B1719" s="183" t="s">
        <v>7036</v>
      </c>
      <c r="E1719" s="122"/>
    </row>
    <row r="1720" spans="1:5" x14ac:dyDescent="0.3">
      <c r="A1720">
        <v>6719</v>
      </c>
      <c r="B1720" s="183" t="s">
        <v>7035</v>
      </c>
      <c r="E1720" s="122"/>
    </row>
    <row r="1721" spans="1:5" x14ac:dyDescent="0.3">
      <c r="A1721">
        <v>6720</v>
      </c>
      <c r="B1721" s="183" t="s">
        <v>7036</v>
      </c>
      <c r="E1721" s="122"/>
    </row>
    <row r="1722" spans="1:5" x14ac:dyDescent="0.3">
      <c r="A1722">
        <v>6721</v>
      </c>
      <c r="B1722" s="183" t="s">
        <v>7035</v>
      </c>
      <c r="E1722" s="122"/>
    </row>
    <row r="1723" spans="1:5" x14ac:dyDescent="0.3">
      <c r="A1723">
        <v>6722</v>
      </c>
      <c r="B1723" s="183" t="s">
        <v>7621</v>
      </c>
      <c r="E1723" s="122"/>
    </row>
    <row r="1724" spans="1:5" x14ac:dyDescent="0.3">
      <c r="A1724">
        <v>6723</v>
      </c>
      <c r="B1724" s="183" t="s">
        <v>7621</v>
      </c>
      <c r="E1724" s="122"/>
    </row>
    <row r="1725" spans="1:5" x14ac:dyDescent="0.3">
      <c r="A1725">
        <v>6725</v>
      </c>
      <c r="B1725" s="183" t="s">
        <v>7621</v>
      </c>
      <c r="E1725" s="122"/>
    </row>
    <row r="1726" spans="1:5" x14ac:dyDescent="0.3">
      <c r="A1726">
        <v>6726</v>
      </c>
      <c r="B1726" s="183" t="s">
        <v>7621</v>
      </c>
      <c r="E1726" s="122"/>
    </row>
    <row r="1727" spans="1:5" x14ac:dyDescent="0.3">
      <c r="A1727">
        <v>6727</v>
      </c>
      <c r="B1727" s="183" t="s">
        <v>7034</v>
      </c>
      <c r="E1727" s="122"/>
    </row>
    <row r="1728" spans="1:5" x14ac:dyDescent="0.3">
      <c r="A1728">
        <v>6728</v>
      </c>
      <c r="B1728" s="183" t="s">
        <v>7035</v>
      </c>
      <c r="E1728" s="122"/>
    </row>
    <row r="1729" spans="1:5" x14ac:dyDescent="0.3">
      <c r="A1729">
        <v>6729</v>
      </c>
      <c r="B1729" s="183" t="s">
        <v>7036</v>
      </c>
      <c r="E1729" s="122"/>
    </row>
    <row r="1730" spans="1:5" x14ac:dyDescent="0.3">
      <c r="A1730">
        <v>6730</v>
      </c>
      <c r="B1730" s="183" t="s">
        <v>7034</v>
      </c>
      <c r="E1730" s="122"/>
    </row>
    <row r="1731" spans="1:5" x14ac:dyDescent="0.3">
      <c r="A1731">
        <v>6732</v>
      </c>
      <c r="B1731" s="183" t="s">
        <v>7035</v>
      </c>
      <c r="E1731" s="122"/>
    </row>
    <row r="1732" spans="1:5" x14ac:dyDescent="0.3">
      <c r="A1732">
        <v>6733</v>
      </c>
      <c r="B1732" s="183" t="s">
        <v>7037</v>
      </c>
      <c r="E1732" s="122"/>
    </row>
    <row r="1733" spans="1:5" x14ac:dyDescent="0.3">
      <c r="A1733">
        <v>6734</v>
      </c>
      <c r="B1733" s="183" t="s">
        <v>6291</v>
      </c>
      <c r="E1733" s="122"/>
    </row>
    <row r="1734" spans="1:5" x14ac:dyDescent="0.3">
      <c r="A1734">
        <v>6735</v>
      </c>
      <c r="B1734" s="183" t="s">
        <v>7034</v>
      </c>
      <c r="E1734" s="122"/>
    </row>
    <row r="1735" spans="1:5" x14ac:dyDescent="0.3">
      <c r="A1735">
        <v>6737</v>
      </c>
      <c r="B1735" s="183" t="s">
        <v>7034</v>
      </c>
      <c r="E1735" s="122"/>
    </row>
    <row r="1736" spans="1:5" x14ac:dyDescent="0.3">
      <c r="A1736">
        <v>6738</v>
      </c>
      <c r="B1736" s="183" t="s">
        <v>7621</v>
      </c>
      <c r="E1736" s="122"/>
    </row>
    <row r="1737" spans="1:5" x14ac:dyDescent="0.3">
      <c r="A1737">
        <v>6739</v>
      </c>
      <c r="B1737" s="183" t="s">
        <v>7036</v>
      </c>
      <c r="E1737" s="122"/>
    </row>
    <row r="1738" spans="1:5" x14ac:dyDescent="0.3">
      <c r="A1738">
        <v>6741</v>
      </c>
      <c r="B1738" s="183" t="s">
        <v>7035</v>
      </c>
      <c r="E1738" s="122"/>
    </row>
    <row r="1739" spans="1:5" x14ac:dyDescent="0.3">
      <c r="A1739">
        <v>6742</v>
      </c>
      <c r="B1739" s="183" t="s">
        <v>7036</v>
      </c>
      <c r="E1739" s="122"/>
    </row>
    <row r="1740" spans="1:5" x14ac:dyDescent="0.3">
      <c r="A1740">
        <v>6743</v>
      </c>
      <c r="B1740" s="183" t="s">
        <v>7037</v>
      </c>
      <c r="E1740" s="122"/>
    </row>
    <row r="1741" spans="1:5" x14ac:dyDescent="0.3">
      <c r="A1741">
        <v>6744</v>
      </c>
      <c r="B1741" s="183" t="s">
        <v>7621</v>
      </c>
      <c r="E1741" s="122"/>
    </row>
    <row r="1742" spans="1:5" x14ac:dyDescent="0.3">
      <c r="A1742">
        <v>6746</v>
      </c>
      <c r="B1742" s="183" t="s">
        <v>7621</v>
      </c>
      <c r="E1742" s="122"/>
    </row>
    <row r="1743" spans="1:5" x14ac:dyDescent="0.3">
      <c r="A1743">
        <v>6747</v>
      </c>
      <c r="B1743" s="183" t="s">
        <v>7034</v>
      </c>
      <c r="E1743" s="122"/>
    </row>
    <row r="1744" spans="1:5" x14ac:dyDescent="0.3">
      <c r="A1744">
        <v>6748</v>
      </c>
      <c r="B1744" s="183" t="s">
        <v>7621</v>
      </c>
      <c r="E1744" s="122"/>
    </row>
    <row r="1745" spans="1:5" x14ac:dyDescent="0.3">
      <c r="A1745">
        <v>6750</v>
      </c>
      <c r="B1745" s="183" t="s">
        <v>7621</v>
      </c>
      <c r="E1745" s="122"/>
    </row>
    <row r="1746" spans="1:5" x14ac:dyDescent="0.3">
      <c r="A1746">
        <v>6751</v>
      </c>
      <c r="B1746" s="183" t="s">
        <v>7035</v>
      </c>
      <c r="E1746" s="122"/>
    </row>
    <row r="1747" spans="1:5" x14ac:dyDescent="0.3">
      <c r="A1747">
        <v>6752</v>
      </c>
      <c r="B1747" s="183" t="s">
        <v>7034</v>
      </c>
      <c r="E1747" s="122"/>
    </row>
    <row r="1748" spans="1:5" x14ac:dyDescent="0.3">
      <c r="A1748">
        <v>6753</v>
      </c>
      <c r="B1748" s="183" t="s">
        <v>7035</v>
      </c>
      <c r="E1748" s="122"/>
    </row>
    <row r="1749" spans="1:5" x14ac:dyDescent="0.3">
      <c r="A1749">
        <v>6754</v>
      </c>
      <c r="B1749" s="183" t="s">
        <v>7034</v>
      </c>
      <c r="E1749" s="122"/>
    </row>
    <row r="1750" spans="1:5" x14ac:dyDescent="0.3">
      <c r="A1750">
        <v>6755</v>
      </c>
      <c r="B1750" s="183" t="s">
        <v>7037</v>
      </c>
      <c r="E1750" s="122"/>
    </row>
    <row r="1751" spans="1:5" x14ac:dyDescent="0.3">
      <c r="A1751">
        <v>6756</v>
      </c>
      <c r="B1751" s="183" t="s">
        <v>7034</v>
      </c>
      <c r="E1751" s="122"/>
    </row>
    <row r="1752" spans="1:5" x14ac:dyDescent="0.3">
      <c r="A1752">
        <v>6757</v>
      </c>
      <c r="B1752" s="183" t="s">
        <v>7034</v>
      </c>
      <c r="E1752" s="122"/>
    </row>
    <row r="1753" spans="1:5" x14ac:dyDescent="0.3">
      <c r="A1753">
        <v>6758</v>
      </c>
      <c r="B1753" s="183" t="s">
        <v>7621</v>
      </c>
      <c r="E1753" s="122"/>
    </row>
    <row r="1754" spans="1:5" x14ac:dyDescent="0.3">
      <c r="A1754">
        <v>6761</v>
      </c>
      <c r="B1754" s="183" t="s">
        <v>7035</v>
      </c>
      <c r="E1754" s="122"/>
    </row>
    <row r="1755" spans="1:5" x14ac:dyDescent="0.3">
      <c r="A1755">
        <v>6762</v>
      </c>
      <c r="B1755" s="183" t="s">
        <v>7036</v>
      </c>
      <c r="E1755" s="122"/>
    </row>
    <row r="1756" spans="1:5" x14ac:dyDescent="0.3">
      <c r="A1756">
        <v>6763</v>
      </c>
      <c r="B1756" s="183" t="s">
        <v>7035</v>
      </c>
      <c r="E1756" s="122"/>
    </row>
    <row r="1757" spans="1:5" x14ac:dyDescent="0.3">
      <c r="A1757">
        <v>6764</v>
      </c>
      <c r="B1757" s="183" t="s">
        <v>7034</v>
      </c>
      <c r="E1757" s="122"/>
    </row>
    <row r="1758" spans="1:5" x14ac:dyDescent="0.3">
      <c r="A1758">
        <v>6767</v>
      </c>
      <c r="B1758" s="183" t="s">
        <v>7036</v>
      </c>
      <c r="E1758" s="122"/>
    </row>
    <row r="1759" spans="1:5" x14ac:dyDescent="0.3">
      <c r="A1759">
        <v>6768</v>
      </c>
      <c r="B1759" s="183" t="s">
        <v>7032</v>
      </c>
      <c r="E1759" s="122"/>
    </row>
    <row r="1760" spans="1:5" x14ac:dyDescent="0.3">
      <c r="A1760">
        <v>6770</v>
      </c>
      <c r="B1760" s="183" t="s">
        <v>7036</v>
      </c>
      <c r="E1760" s="122"/>
    </row>
    <row r="1761" spans="1:5" x14ac:dyDescent="0.3">
      <c r="A1761">
        <v>6771</v>
      </c>
      <c r="B1761" s="183" t="s">
        <v>7034</v>
      </c>
      <c r="E1761" s="122"/>
    </row>
    <row r="1762" spans="1:5" x14ac:dyDescent="0.3">
      <c r="A1762">
        <v>6775</v>
      </c>
      <c r="B1762" s="183" t="s">
        <v>7038</v>
      </c>
      <c r="E1762" s="122"/>
    </row>
    <row r="1763" spans="1:5" x14ac:dyDescent="0.3">
      <c r="A1763">
        <v>6776</v>
      </c>
      <c r="B1763" s="183" t="s">
        <v>7035</v>
      </c>
      <c r="E1763" s="122"/>
    </row>
    <row r="1764" spans="1:5" x14ac:dyDescent="0.3">
      <c r="A1764">
        <v>6778</v>
      </c>
      <c r="B1764" s="183" t="s">
        <v>7621</v>
      </c>
      <c r="E1764" s="122"/>
    </row>
    <row r="1765" spans="1:5" x14ac:dyDescent="0.3">
      <c r="A1765">
        <v>6779</v>
      </c>
      <c r="B1765" s="183" t="s">
        <v>7621</v>
      </c>
      <c r="E1765" s="122"/>
    </row>
    <row r="1766" spans="1:5" x14ac:dyDescent="0.3">
      <c r="A1766">
        <v>6780</v>
      </c>
      <c r="B1766" s="183" t="s">
        <v>7034</v>
      </c>
    </row>
    <row r="1767" spans="1:5" x14ac:dyDescent="0.3">
      <c r="A1767">
        <v>6781</v>
      </c>
      <c r="B1767" s="183" t="s">
        <v>7032</v>
      </c>
    </row>
    <row r="1768" spans="1:5" x14ac:dyDescent="0.3">
      <c r="A1768">
        <v>6782</v>
      </c>
      <c r="B1768" s="183" t="s">
        <v>7035</v>
      </c>
    </row>
    <row r="1769" spans="1:5" x14ac:dyDescent="0.3">
      <c r="A1769">
        <v>6784</v>
      </c>
      <c r="B1769" s="183" t="s">
        <v>7621</v>
      </c>
    </row>
    <row r="1770" spans="1:5" x14ac:dyDescent="0.3">
      <c r="A1770">
        <v>6785</v>
      </c>
      <c r="B1770" s="183" t="s">
        <v>7037</v>
      </c>
    </row>
    <row r="1771" spans="1:5" x14ac:dyDescent="0.3">
      <c r="A1771">
        <v>6786</v>
      </c>
      <c r="B1771" s="183" t="s">
        <v>7621</v>
      </c>
    </row>
    <row r="1772" spans="1:5" x14ac:dyDescent="0.3">
      <c r="A1772">
        <v>6787</v>
      </c>
      <c r="B1772" s="183" t="s">
        <v>7038</v>
      </c>
    </row>
    <row r="1773" spans="1:5" x14ac:dyDescent="0.3">
      <c r="A1773">
        <v>6788</v>
      </c>
      <c r="B1773" s="183" t="s">
        <v>7034</v>
      </c>
    </row>
    <row r="1774" spans="1:5" x14ac:dyDescent="0.3">
      <c r="A1774">
        <v>6789</v>
      </c>
      <c r="B1774" s="183" t="s">
        <v>7032</v>
      </c>
    </row>
    <row r="1775" spans="1:5" x14ac:dyDescent="0.3">
      <c r="A1775">
        <v>6790</v>
      </c>
      <c r="B1775" s="183" t="s">
        <v>7035</v>
      </c>
    </row>
    <row r="1776" spans="1:5" x14ac:dyDescent="0.3">
      <c r="A1776">
        <v>6791</v>
      </c>
      <c r="B1776" s="183" t="s">
        <v>7034</v>
      </c>
    </row>
    <row r="1777" spans="1:2" x14ac:dyDescent="0.3">
      <c r="A1777">
        <v>6792</v>
      </c>
      <c r="B1777" s="183" t="s">
        <v>7034</v>
      </c>
    </row>
    <row r="1778" spans="1:2" x14ac:dyDescent="0.3">
      <c r="A1778">
        <v>6793</v>
      </c>
      <c r="B1778" s="183" t="s">
        <v>7621</v>
      </c>
    </row>
    <row r="1779" spans="1:2" x14ac:dyDescent="0.3">
      <c r="A1779">
        <v>6794</v>
      </c>
      <c r="B1779" s="183" t="s">
        <v>7037</v>
      </c>
    </row>
    <row r="1780" spans="1:2" x14ac:dyDescent="0.3">
      <c r="A1780">
        <v>6795</v>
      </c>
      <c r="B1780" s="183" t="s">
        <v>7621</v>
      </c>
    </row>
    <row r="1781" spans="1:2" x14ac:dyDescent="0.3">
      <c r="A1781">
        <v>6796</v>
      </c>
      <c r="B1781" s="183" t="s">
        <v>7036</v>
      </c>
    </row>
    <row r="1782" spans="1:2" x14ac:dyDescent="0.3">
      <c r="A1782">
        <v>6797</v>
      </c>
      <c r="B1782" s="183" t="s">
        <v>7621</v>
      </c>
    </row>
    <row r="1783" spans="1:2" x14ac:dyDescent="0.3">
      <c r="A1783">
        <v>6798</v>
      </c>
      <c r="B1783" s="183" t="s">
        <v>7034</v>
      </c>
    </row>
    <row r="1784" spans="1:2" x14ac:dyDescent="0.3">
      <c r="A1784">
        <v>6799</v>
      </c>
      <c r="B1784" s="183" t="s">
        <v>7034</v>
      </c>
    </row>
    <row r="1785" spans="1:2" x14ac:dyDescent="0.3">
      <c r="A1785">
        <v>6803</v>
      </c>
      <c r="B1785" s="183" t="s">
        <v>7033</v>
      </c>
    </row>
    <row r="1786" spans="1:2" x14ac:dyDescent="0.3">
      <c r="A1786">
        <v>6804</v>
      </c>
      <c r="B1786" s="183" t="s">
        <v>7034</v>
      </c>
    </row>
    <row r="1787" spans="1:2" x14ac:dyDescent="0.3">
      <c r="A1787">
        <v>6805</v>
      </c>
      <c r="B1787" s="183" t="s">
        <v>7032</v>
      </c>
    </row>
    <row r="1788" spans="1:2" x14ac:dyDescent="0.3">
      <c r="A1788">
        <v>6806</v>
      </c>
      <c r="B1788" s="183" t="s">
        <v>7036</v>
      </c>
    </row>
    <row r="1789" spans="1:2" x14ac:dyDescent="0.3">
      <c r="A1789">
        <v>6807</v>
      </c>
      <c r="B1789" s="183" t="s">
        <v>7035</v>
      </c>
    </row>
    <row r="1790" spans="1:2" x14ac:dyDescent="0.3">
      <c r="A1790">
        <v>6808</v>
      </c>
      <c r="B1790" s="183" t="s">
        <v>7621</v>
      </c>
    </row>
    <row r="1791" spans="1:2" x14ac:dyDescent="0.3">
      <c r="A1791">
        <v>6810</v>
      </c>
      <c r="B1791" s="183" t="s">
        <v>7621</v>
      </c>
    </row>
    <row r="1792" spans="1:2" x14ac:dyDescent="0.3">
      <c r="A1792">
        <v>6811</v>
      </c>
      <c r="B1792" s="183" t="s">
        <v>7032</v>
      </c>
    </row>
    <row r="1793" spans="1:2" x14ac:dyDescent="0.3">
      <c r="A1793">
        <v>6812</v>
      </c>
      <c r="B1793" s="183" t="s">
        <v>7621</v>
      </c>
    </row>
    <row r="1794" spans="1:2" x14ac:dyDescent="0.3">
      <c r="A1794">
        <v>6813</v>
      </c>
      <c r="B1794" s="183" t="s">
        <v>6291</v>
      </c>
    </row>
    <row r="1795" spans="1:2" x14ac:dyDescent="0.3">
      <c r="A1795">
        <v>6814</v>
      </c>
      <c r="B1795" s="183" t="s">
        <v>7621</v>
      </c>
    </row>
    <row r="1796" spans="1:2" x14ac:dyDescent="0.3">
      <c r="A1796">
        <v>6815</v>
      </c>
      <c r="B1796" s="183" t="s">
        <v>7621</v>
      </c>
    </row>
    <row r="1797" spans="1:2" x14ac:dyDescent="0.3">
      <c r="A1797">
        <v>6816</v>
      </c>
      <c r="B1797" s="183" t="s">
        <v>7621</v>
      </c>
    </row>
    <row r="1798" spans="1:2" x14ac:dyDescent="0.3">
      <c r="A1798">
        <v>6817</v>
      </c>
      <c r="B1798" s="183" t="s">
        <v>7621</v>
      </c>
    </row>
    <row r="1799" spans="1:2" x14ac:dyDescent="0.3">
      <c r="A1799">
        <v>6818</v>
      </c>
      <c r="B1799" s="183" t="s">
        <v>7621</v>
      </c>
    </row>
    <row r="1800" spans="1:2" x14ac:dyDescent="0.3">
      <c r="A1800">
        <v>6819</v>
      </c>
      <c r="B1800" s="183" t="s">
        <v>7037</v>
      </c>
    </row>
    <row r="1801" spans="1:2" x14ac:dyDescent="0.3">
      <c r="A1801">
        <v>6820</v>
      </c>
      <c r="B1801" s="183" t="s">
        <v>7037</v>
      </c>
    </row>
    <row r="1802" spans="1:2" x14ac:dyDescent="0.3">
      <c r="A1802">
        <v>6821</v>
      </c>
      <c r="B1802" s="183" t="s">
        <v>7034</v>
      </c>
    </row>
    <row r="1803" spans="1:2" x14ac:dyDescent="0.3">
      <c r="A1803">
        <v>6823</v>
      </c>
      <c r="B1803" s="183" t="s">
        <v>7036</v>
      </c>
    </row>
    <row r="1804" spans="1:2" x14ac:dyDescent="0.3">
      <c r="A1804">
        <v>6825</v>
      </c>
      <c r="B1804" s="183" t="s">
        <v>7621</v>
      </c>
    </row>
    <row r="1805" spans="1:2" x14ac:dyDescent="0.3">
      <c r="A1805">
        <v>6826</v>
      </c>
      <c r="B1805" s="183" t="s">
        <v>7035</v>
      </c>
    </row>
    <row r="1806" spans="1:2" x14ac:dyDescent="0.3">
      <c r="A1806">
        <v>6827</v>
      </c>
      <c r="B1806" s="183" t="s">
        <v>7036</v>
      </c>
    </row>
    <row r="1807" spans="1:2" x14ac:dyDescent="0.3">
      <c r="A1807">
        <v>6829</v>
      </c>
      <c r="B1807" s="183" t="s">
        <v>7035</v>
      </c>
    </row>
    <row r="1808" spans="1:2" x14ac:dyDescent="0.3">
      <c r="A1808">
        <v>6830</v>
      </c>
      <c r="B1808" s="183" t="s">
        <v>7035</v>
      </c>
    </row>
    <row r="1809" spans="1:2" x14ac:dyDescent="0.3">
      <c r="A1809">
        <v>6831</v>
      </c>
      <c r="B1809" s="183" t="s">
        <v>7034</v>
      </c>
    </row>
    <row r="1810" spans="1:2" x14ac:dyDescent="0.3">
      <c r="A1810">
        <v>6832</v>
      </c>
      <c r="B1810" s="183" t="s">
        <v>7034</v>
      </c>
    </row>
    <row r="1811" spans="1:2" x14ac:dyDescent="0.3">
      <c r="A1811">
        <v>6833</v>
      </c>
      <c r="B1811" s="183" t="s">
        <v>7038</v>
      </c>
    </row>
    <row r="1812" spans="1:2" x14ac:dyDescent="0.3">
      <c r="A1812">
        <v>6834</v>
      </c>
      <c r="B1812" s="183" t="s">
        <v>7036</v>
      </c>
    </row>
    <row r="1813" spans="1:2" x14ac:dyDescent="0.3">
      <c r="A1813">
        <v>6835</v>
      </c>
      <c r="B1813" s="183" t="s">
        <v>7034</v>
      </c>
    </row>
    <row r="1814" spans="1:2" x14ac:dyDescent="0.3">
      <c r="A1814">
        <v>6837</v>
      </c>
      <c r="B1814" s="183" t="s">
        <v>7037</v>
      </c>
    </row>
    <row r="1815" spans="1:2" x14ac:dyDescent="0.3">
      <c r="A1815">
        <v>6838</v>
      </c>
      <c r="B1815" s="183" t="s">
        <v>7036</v>
      </c>
    </row>
    <row r="1816" spans="1:2" x14ac:dyDescent="0.3">
      <c r="A1816">
        <v>6839</v>
      </c>
      <c r="B1816" s="183" t="s">
        <v>7621</v>
      </c>
    </row>
    <row r="1817" spans="1:2" x14ac:dyDescent="0.3">
      <c r="A1817">
        <v>6840</v>
      </c>
      <c r="B1817" s="183" t="s">
        <v>7034</v>
      </c>
    </row>
    <row r="1818" spans="1:2" x14ac:dyDescent="0.3">
      <c r="A1818">
        <v>6841</v>
      </c>
      <c r="B1818" s="183" t="s">
        <v>7036</v>
      </c>
    </row>
    <row r="1819" spans="1:2" x14ac:dyDescent="0.3">
      <c r="A1819">
        <v>6842</v>
      </c>
      <c r="B1819" s="183" t="s">
        <v>7621</v>
      </c>
    </row>
    <row r="1820" spans="1:2" x14ac:dyDescent="0.3">
      <c r="A1820">
        <v>6843</v>
      </c>
      <c r="B1820" s="183" t="s">
        <v>7034</v>
      </c>
    </row>
    <row r="1821" spans="1:2" x14ac:dyDescent="0.3">
      <c r="A1821">
        <v>6844</v>
      </c>
      <c r="B1821" s="183" t="s">
        <v>7035</v>
      </c>
    </row>
    <row r="1822" spans="1:2" x14ac:dyDescent="0.3">
      <c r="A1822">
        <v>6846</v>
      </c>
      <c r="B1822" s="183" t="s">
        <v>7034</v>
      </c>
    </row>
    <row r="1823" spans="1:2" x14ac:dyDescent="0.3">
      <c r="A1823">
        <v>6847</v>
      </c>
      <c r="B1823" s="183" t="s">
        <v>7621</v>
      </c>
    </row>
    <row r="1824" spans="1:2" x14ac:dyDescent="0.3">
      <c r="A1824">
        <v>6848</v>
      </c>
      <c r="B1824" s="183" t="s">
        <v>7621</v>
      </c>
    </row>
    <row r="1825" spans="1:2" x14ac:dyDescent="0.3">
      <c r="A1825">
        <v>6849</v>
      </c>
      <c r="B1825" s="183" t="s">
        <v>7037</v>
      </c>
    </row>
    <row r="1826" spans="1:2" x14ac:dyDescent="0.3">
      <c r="A1826">
        <v>6850</v>
      </c>
      <c r="B1826" s="183" t="s">
        <v>7621</v>
      </c>
    </row>
    <row r="1827" spans="1:2" x14ac:dyDescent="0.3">
      <c r="A1827">
        <v>6852</v>
      </c>
      <c r="B1827" s="183" t="s">
        <v>7621</v>
      </c>
    </row>
    <row r="1828" spans="1:2" x14ac:dyDescent="0.3">
      <c r="A1828">
        <v>6854</v>
      </c>
      <c r="B1828" s="183" t="s">
        <v>7036</v>
      </c>
    </row>
    <row r="1829" spans="1:2" x14ac:dyDescent="0.3">
      <c r="A1829">
        <v>6855</v>
      </c>
      <c r="B1829" s="183" t="s">
        <v>7036</v>
      </c>
    </row>
    <row r="1830" spans="1:2" x14ac:dyDescent="0.3">
      <c r="A1830">
        <v>6857</v>
      </c>
      <c r="B1830" s="183" t="s">
        <v>7037</v>
      </c>
    </row>
    <row r="1831" spans="1:2" x14ac:dyDescent="0.3">
      <c r="A1831">
        <v>6858</v>
      </c>
      <c r="B1831" s="183" t="s">
        <v>7037</v>
      </c>
    </row>
    <row r="1832" spans="1:2" x14ac:dyDescent="0.3">
      <c r="A1832">
        <v>6859</v>
      </c>
      <c r="B1832" s="183" t="s">
        <v>7034</v>
      </c>
    </row>
    <row r="1833" spans="1:2" x14ac:dyDescent="0.3">
      <c r="A1833">
        <v>6861</v>
      </c>
      <c r="B1833" s="183" t="s">
        <v>7034</v>
      </c>
    </row>
    <row r="1834" spans="1:2" x14ac:dyDescent="0.3">
      <c r="A1834">
        <v>6862</v>
      </c>
      <c r="B1834" s="183" t="s">
        <v>7034</v>
      </c>
    </row>
    <row r="1835" spans="1:2" x14ac:dyDescent="0.3">
      <c r="A1835">
        <v>6863</v>
      </c>
      <c r="B1835" s="183" t="s">
        <v>7035</v>
      </c>
    </row>
    <row r="1836" spans="1:2" x14ac:dyDescent="0.3">
      <c r="A1836">
        <v>6864</v>
      </c>
      <c r="B1836" s="183" t="s">
        <v>7621</v>
      </c>
    </row>
    <row r="1837" spans="1:2" x14ac:dyDescent="0.3">
      <c r="A1837">
        <v>6865</v>
      </c>
      <c r="B1837" s="183" t="s">
        <v>7034</v>
      </c>
    </row>
    <row r="1838" spans="1:2" x14ac:dyDescent="0.3">
      <c r="A1838">
        <v>6866</v>
      </c>
      <c r="B1838" s="183" t="s">
        <v>7034</v>
      </c>
    </row>
    <row r="1839" spans="1:2" x14ac:dyDescent="0.3">
      <c r="A1839">
        <v>6867</v>
      </c>
      <c r="B1839" s="183" t="s">
        <v>7621</v>
      </c>
    </row>
    <row r="1840" spans="1:2" x14ac:dyDescent="0.3">
      <c r="A1840">
        <v>6868</v>
      </c>
      <c r="B1840" s="183" t="s">
        <v>7621</v>
      </c>
    </row>
    <row r="1841" spans="1:2" x14ac:dyDescent="0.3">
      <c r="A1841">
        <v>6869</v>
      </c>
      <c r="B1841" s="183" t="s">
        <v>7034</v>
      </c>
    </row>
    <row r="1842" spans="1:2" x14ac:dyDescent="0.3">
      <c r="A1842">
        <v>6870</v>
      </c>
      <c r="B1842" s="183" t="s">
        <v>7034</v>
      </c>
    </row>
    <row r="1843" spans="1:2" x14ac:dyDescent="0.3">
      <c r="A1843">
        <v>6872</v>
      </c>
      <c r="B1843" s="183" t="s">
        <v>7037</v>
      </c>
    </row>
    <row r="1844" spans="1:2" x14ac:dyDescent="0.3">
      <c r="A1844">
        <v>6873</v>
      </c>
      <c r="B1844" s="183" t="s">
        <v>7035</v>
      </c>
    </row>
    <row r="1845" spans="1:2" x14ac:dyDescent="0.3">
      <c r="A1845">
        <v>6874</v>
      </c>
      <c r="B1845" s="183" t="s">
        <v>7034</v>
      </c>
    </row>
    <row r="1846" spans="1:2" x14ac:dyDescent="0.3">
      <c r="A1846">
        <v>6875</v>
      </c>
      <c r="B1846" s="183" t="s">
        <v>7037</v>
      </c>
    </row>
    <row r="1847" spans="1:2" x14ac:dyDescent="0.3">
      <c r="A1847">
        <v>6876</v>
      </c>
      <c r="B1847" s="183" t="s">
        <v>7621</v>
      </c>
    </row>
    <row r="1848" spans="1:2" x14ac:dyDescent="0.3">
      <c r="A1848">
        <v>6877</v>
      </c>
      <c r="B1848" s="183" t="s">
        <v>7034</v>
      </c>
    </row>
    <row r="1849" spans="1:2" x14ac:dyDescent="0.3">
      <c r="A1849">
        <v>6879</v>
      </c>
      <c r="B1849" s="183" t="s">
        <v>7621</v>
      </c>
    </row>
    <row r="1850" spans="1:2" x14ac:dyDescent="0.3">
      <c r="A1850">
        <v>6881</v>
      </c>
      <c r="B1850" s="183" t="s">
        <v>7034</v>
      </c>
    </row>
    <row r="1851" spans="1:2" x14ac:dyDescent="0.3">
      <c r="A1851">
        <v>6882</v>
      </c>
      <c r="B1851" s="183" t="s">
        <v>7621</v>
      </c>
    </row>
    <row r="1852" spans="1:2" x14ac:dyDescent="0.3">
      <c r="A1852">
        <v>6883</v>
      </c>
      <c r="B1852" s="183" t="s">
        <v>7621</v>
      </c>
    </row>
    <row r="1853" spans="1:2" x14ac:dyDescent="0.3">
      <c r="A1853">
        <v>6884</v>
      </c>
      <c r="B1853" s="183" t="s">
        <v>7621</v>
      </c>
    </row>
    <row r="1854" spans="1:2" x14ac:dyDescent="0.3">
      <c r="A1854">
        <v>6885</v>
      </c>
      <c r="B1854" s="183" t="s">
        <v>7036</v>
      </c>
    </row>
    <row r="1855" spans="1:2" x14ac:dyDescent="0.3">
      <c r="A1855">
        <v>6886</v>
      </c>
      <c r="B1855" s="183" t="s">
        <v>7621</v>
      </c>
    </row>
    <row r="1856" spans="1:2" x14ac:dyDescent="0.3">
      <c r="A1856">
        <v>6887</v>
      </c>
      <c r="B1856" s="183" t="s">
        <v>7035</v>
      </c>
    </row>
    <row r="1857" spans="1:2" x14ac:dyDescent="0.3">
      <c r="A1857">
        <v>6890</v>
      </c>
      <c r="B1857" s="183" t="s">
        <v>7035</v>
      </c>
    </row>
    <row r="1858" spans="1:2" x14ac:dyDescent="0.3">
      <c r="A1858">
        <v>6891</v>
      </c>
      <c r="B1858" s="183" t="s">
        <v>7621</v>
      </c>
    </row>
    <row r="1859" spans="1:2" x14ac:dyDescent="0.3">
      <c r="A1859">
        <v>6892</v>
      </c>
      <c r="B1859" s="183" t="s">
        <v>7621</v>
      </c>
    </row>
    <row r="1860" spans="1:2" x14ac:dyDescent="0.3">
      <c r="A1860">
        <v>6894</v>
      </c>
      <c r="B1860" s="183" t="s">
        <v>7034</v>
      </c>
    </row>
    <row r="1861" spans="1:2" x14ac:dyDescent="0.3">
      <c r="A1861">
        <v>6895</v>
      </c>
      <c r="B1861" s="183" t="s">
        <v>7034</v>
      </c>
    </row>
    <row r="1862" spans="1:2" x14ac:dyDescent="0.3">
      <c r="A1862">
        <v>6897</v>
      </c>
      <c r="B1862" s="183" t="s">
        <v>7034</v>
      </c>
    </row>
    <row r="1863" spans="1:2" x14ac:dyDescent="0.3">
      <c r="A1863">
        <v>6898</v>
      </c>
      <c r="B1863" s="183" t="s">
        <v>7034</v>
      </c>
    </row>
    <row r="1864" spans="1:2" x14ac:dyDescent="0.3">
      <c r="A1864">
        <v>6899</v>
      </c>
      <c r="B1864" s="183" t="s">
        <v>7034</v>
      </c>
    </row>
    <row r="1865" spans="1:2" x14ac:dyDescent="0.3">
      <c r="A1865">
        <v>6902</v>
      </c>
      <c r="B1865" s="183" t="s">
        <v>7034</v>
      </c>
    </row>
    <row r="1866" spans="1:2" x14ac:dyDescent="0.3">
      <c r="A1866">
        <v>6903</v>
      </c>
      <c r="B1866" s="183" t="s">
        <v>7035</v>
      </c>
    </row>
    <row r="1867" spans="1:2" x14ac:dyDescent="0.3">
      <c r="A1867">
        <v>6904</v>
      </c>
      <c r="B1867" s="183" t="s">
        <v>7034</v>
      </c>
    </row>
    <row r="1868" spans="1:2" x14ac:dyDescent="0.3">
      <c r="A1868">
        <v>6906</v>
      </c>
      <c r="B1868" s="183" t="s">
        <v>7034</v>
      </c>
    </row>
    <row r="1869" spans="1:2" x14ac:dyDescent="0.3">
      <c r="A1869">
        <v>6908</v>
      </c>
      <c r="B1869" s="183" t="s">
        <v>7621</v>
      </c>
    </row>
    <row r="1870" spans="1:2" x14ac:dyDescent="0.3">
      <c r="A1870">
        <v>6909</v>
      </c>
      <c r="B1870" s="183" t="s">
        <v>7034</v>
      </c>
    </row>
    <row r="1871" spans="1:2" x14ac:dyDescent="0.3">
      <c r="A1871">
        <v>6910</v>
      </c>
      <c r="B1871" s="183" t="s">
        <v>7034</v>
      </c>
    </row>
    <row r="1872" spans="1:2" x14ac:dyDescent="0.3">
      <c r="A1872">
        <v>6911</v>
      </c>
      <c r="B1872" s="183" t="s">
        <v>7034</v>
      </c>
    </row>
    <row r="1873" spans="1:2" x14ac:dyDescent="0.3">
      <c r="A1873">
        <v>6912</v>
      </c>
      <c r="B1873" s="183" t="s">
        <v>7037</v>
      </c>
    </row>
    <row r="1874" spans="1:2" x14ac:dyDescent="0.3">
      <c r="A1874">
        <v>6913</v>
      </c>
      <c r="B1874" s="183" t="s">
        <v>7034</v>
      </c>
    </row>
    <row r="1875" spans="1:2" x14ac:dyDescent="0.3">
      <c r="A1875">
        <v>6914</v>
      </c>
      <c r="B1875" s="183" t="s">
        <v>7035</v>
      </c>
    </row>
    <row r="1876" spans="1:2" x14ac:dyDescent="0.3">
      <c r="A1876">
        <v>6915</v>
      </c>
      <c r="B1876" s="183" t="s">
        <v>7034</v>
      </c>
    </row>
    <row r="1877" spans="1:2" x14ac:dyDescent="0.3">
      <c r="A1877">
        <v>6916</v>
      </c>
      <c r="B1877" s="183" t="s">
        <v>7034</v>
      </c>
    </row>
    <row r="1878" spans="1:2" x14ac:dyDescent="0.3">
      <c r="A1878">
        <v>6917</v>
      </c>
      <c r="B1878" s="183" t="s">
        <v>7621</v>
      </c>
    </row>
    <row r="1879" spans="1:2" x14ac:dyDescent="0.3">
      <c r="A1879">
        <v>6918</v>
      </c>
      <c r="B1879" s="183" t="s">
        <v>7034</v>
      </c>
    </row>
    <row r="1880" spans="1:2" x14ac:dyDescent="0.3">
      <c r="A1880">
        <v>6919</v>
      </c>
      <c r="B1880" s="183" t="s">
        <v>7037</v>
      </c>
    </row>
    <row r="1881" spans="1:2" x14ac:dyDescent="0.3">
      <c r="A1881">
        <v>6920</v>
      </c>
      <c r="B1881" s="183" t="s">
        <v>7621</v>
      </c>
    </row>
    <row r="1882" spans="1:2" x14ac:dyDescent="0.3">
      <c r="A1882">
        <v>6921</v>
      </c>
      <c r="B1882" s="183" t="s">
        <v>7621</v>
      </c>
    </row>
    <row r="1883" spans="1:2" x14ac:dyDescent="0.3">
      <c r="A1883">
        <v>6922</v>
      </c>
      <c r="B1883" s="183" t="s">
        <v>7034</v>
      </c>
    </row>
    <row r="1884" spans="1:2" x14ac:dyDescent="0.3">
      <c r="A1884">
        <v>6923</v>
      </c>
      <c r="B1884" s="183" t="s">
        <v>7034</v>
      </c>
    </row>
    <row r="1885" spans="1:2" x14ac:dyDescent="0.3">
      <c r="A1885">
        <v>6924</v>
      </c>
      <c r="B1885" s="183" t="s">
        <v>7034</v>
      </c>
    </row>
    <row r="1886" spans="1:2" x14ac:dyDescent="0.3">
      <c r="A1886">
        <v>6925</v>
      </c>
      <c r="B1886" s="183" t="s">
        <v>7034</v>
      </c>
    </row>
    <row r="1887" spans="1:2" x14ac:dyDescent="0.3">
      <c r="A1887">
        <v>6926</v>
      </c>
      <c r="B1887" s="183" t="s">
        <v>7036</v>
      </c>
    </row>
    <row r="1888" spans="1:2" x14ac:dyDescent="0.3">
      <c r="A1888">
        <v>6927</v>
      </c>
      <c r="B1888" s="183" t="s">
        <v>7621</v>
      </c>
    </row>
    <row r="1889" spans="1:2" x14ac:dyDescent="0.3">
      <c r="A1889">
        <v>6928</v>
      </c>
      <c r="B1889" s="183" t="s">
        <v>7034</v>
      </c>
    </row>
    <row r="1890" spans="1:2" x14ac:dyDescent="0.3">
      <c r="A1890">
        <v>6929</v>
      </c>
      <c r="B1890" s="183" t="s">
        <v>7036</v>
      </c>
    </row>
    <row r="1891" spans="1:2" x14ac:dyDescent="0.3">
      <c r="A1891">
        <v>6930</v>
      </c>
      <c r="B1891" s="183" t="s">
        <v>7621</v>
      </c>
    </row>
    <row r="1892" spans="1:2" x14ac:dyDescent="0.3">
      <c r="A1892">
        <v>6931</v>
      </c>
      <c r="B1892" s="183" t="s">
        <v>7034</v>
      </c>
    </row>
    <row r="1893" spans="1:2" x14ac:dyDescent="0.3">
      <c r="A1893">
        <v>6932</v>
      </c>
      <c r="B1893" s="183" t="s">
        <v>7621</v>
      </c>
    </row>
    <row r="1894" spans="1:2" x14ac:dyDescent="0.3">
      <c r="A1894">
        <v>6933</v>
      </c>
      <c r="B1894" s="183" t="s">
        <v>7035</v>
      </c>
    </row>
    <row r="1895" spans="1:2" x14ac:dyDescent="0.3">
      <c r="A1895">
        <v>6934</v>
      </c>
      <c r="B1895" s="183" t="s">
        <v>7038</v>
      </c>
    </row>
    <row r="1896" spans="1:2" x14ac:dyDescent="0.3">
      <c r="A1896">
        <v>6935</v>
      </c>
      <c r="B1896" s="183" t="s">
        <v>7034</v>
      </c>
    </row>
    <row r="1897" spans="1:2" x14ac:dyDescent="0.3">
      <c r="A1897">
        <v>6936</v>
      </c>
      <c r="B1897" s="183" t="s">
        <v>7035</v>
      </c>
    </row>
    <row r="1898" spans="1:2" x14ac:dyDescent="0.3">
      <c r="A1898">
        <v>6937</v>
      </c>
      <c r="B1898" s="183" t="s">
        <v>7034</v>
      </c>
    </row>
    <row r="1899" spans="1:2" x14ac:dyDescent="0.3">
      <c r="A1899">
        <v>6938</v>
      </c>
      <c r="B1899" s="183" t="s">
        <v>7621</v>
      </c>
    </row>
    <row r="1900" spans="1:2" x14ac:dyDescent="0.3">
      <c r="A1900">
        <v>6939</v>
      </c>
      <c r="B1900" s="183" t="s">
        <v>7621</v>
      </c>
    </row>
    <row r="1901" spans="1:2" x14ac:dyDescent="0.3">
      <c r="A1901">
        <v>6940</v>
      </c>
      <c r="B1901" s="183" t="s">
        <v>7621</v>
      </c>
    </row>
    <row r="1902" spans="1:2" x14ac:dyDescent="0.3">
      <c r="A1902">
        <v>6942</v>
      </c>
      <c r="B1902" s="183" t="s">
        <v>7621</v>
      </c>
    </row>
    <row r="1903" spans="1:2" x14ac:dyDescent="0.3">
      <c r="A1903">
        <v>6943</v>
      </c>
      <c r="B1903" s="183" t="s">
        <v>7621</v>
      </c>
    </row>
    <row r="1904" spans="1:2" x14ac:dyDescent="0.3">
      <c r="A1904">
        <v>6944</v>
      </c>
      <c r="B1904" s="183" t="s">
        <v>7032</v>
      </c>
    </row>
    <row r="1905" spans="1:2" x14ac:dyDescent="0.3">
      <c r="A1905">
        <v>6945</v>
      </c>
      <c r="B1905" s="183" t="s">
        <v>7036</v>
      </c>
    </row>
    <row r="1906" spans="1:2" x14ac:dyDescent="0.3">
      <c r="A1906">
        <v>6946</v>
      </c>
      <c r="B1906" s="183" t="s">
        <v>7621</v>
      </c>
    </row>
    <row r="1907" spans="1:2" x14ac:dyDescent="0.3">
      <c r="A1907">
        <v>6947</v>
      </c>
      <c r="B1907" s="183" t="s">
        <v>7036</v>
      </c>
    </row>
    <row r="1908" spans="1:2" x14ac:dyDescent="0.3">
      <c r="A1908">
        <v>6949</v>
      </c>
      <c r="B1908" s="183" t="s">
        <v>7037</v>
      </c>
    </row>
    <row r="1909" spans="1:2" x14ac:dyDescent="0.3">
      <c r="A1909">
        <v>6951</v>
      </c>
      <c r="B1909" s="183" t="s">
        <v>7034</v>
      </c>
    </row>
    <row r="1910" spans="1:2" x14ac:dyDescent="0.3">
      <c r="A1910">
        <v>6952</v>
      </c>
      <c r="B1910" s="183" t="s">
        <v>7034</v>
      </c>
    </row>
    <row r="1911" spans="1:2" x14ac:dyDescent="0.3">
      <c r="A1911">
        <v>6953</v>
      </c>
      <c r="B1911" s="183" t="s">
        <v>7034</v>
      </c>
    </row>
    <row r="1912" spans="1:2" x14ac:dyDescent="0.3">
      <c r="A1912">
        <v>6955</v>
      </c>
      <c r="B1912" s="183" t="s">
        <v>7036</v>
      </c>
    </row>
    <row r="1913" spans="1:2" x14ac:dyDescent="0.3">
      <c r="A1913">
        <v>6957</v>
      </c>
      <c r="B1913" s="183" t="s">
        <v>7035</v>
      </c>
    </row>
    <row r="1914" spans="1:2" x14ac:dyDescent="0.3">
      <c r="A1914">
        <v>6959</v>
      </c>
      <c r="B1914" s="183" t="s">
        <v>7621</v>
      </c>
    </row>
    <row r="1915" spans="1:2" x14ac:dyDescent="0.3">
      <c r="A1915">
        <v>6961</v>
      </c>
      <c r="B1915" s="183" t="s">
        <v>7035</v>
      </c>
    </row>
    <row r="1916" spans="1:2" x14ac:dyDescent="0.3">
      <c r="A1916">
        <v>6962</v>
      </c>
      <c r="B1916" s="183" t="s">
        <v>7035</v>
      </c>
    </row>
    <row r="1917" spans="1:2" x14ac:dyDescent="0.3">
      <c r="A1917">
        <v>6963</v>
      </c>
      <c r="B1917" s="183" t="s">
        <v>7034</v>
      </c>
    </row>
    <row r="1918" spans="1:2" x14ac:dyDescent="0.3">
      <c r="A1918">
        <v>6965</v>
      </c>
      <c r="B1918" s="183" t="s">
        <v>7035</v>
      </c>
    </row>
    <row r="1919" spans="1:2" x14ac:dyDescent="0.3">
      <c r="A1919">
        <v>6967</v>
      </c>
      <c r="B1919" s="183" t="s">
        <v>7034</v>
      </c>
    </row>
    <row r="1920" spans="1:2" x14ac:dyDescent="0.3">
      <c r="A1920">
        <v>6968</v>
      </c>
      <c r="B1920" s="183" t="s">
        <v>7034</v>
      </c>
    </row>
    <row r="1921" spans="1:2" x14ac:dyDescent="0.3">
      <c r="A1921">
        <v>6969</v>
      </c>
      <c r="B1921" s="183" t="s">
        <v>7038</v>
      </c>
    </row>
    <row r="1922" spans="1:2" x14ac:dyDescent="0.3">
      <c r="A1922">
        <v>6971</v>
      </c>
      <c r="B1922" s="183" t="s">
        <v>7036</v>
      </c>
    </row>
    <row r="1923" spans="1:2" x14ac:dyDescent="0.3">
      <c r="A1923">
        <v>6972</v>
      </c>
      <c r="B1923" s="183" t="s">
        <v>7621</v>
      </c>
    </row>
    <row r="1924" spans="1:2" x14ac:dyDescent="0.3">
      <c r="A1924">
        <v>6973</v>
      </c>
      <c r="B1924" s="183" t="s">
        <v>7621</v>
      </c>
    </row>
    <row r="1925" spans="1:2" x14ac:dyDescent="0.3">
      <c r="A1925">
        <v>6976</v>
      </c>
      <c r="B1925" s="183" t="s">
        <v>7621</v>
      </c>
    </row>
    <row r="1926" spans="1:2" x14ac:dyDescent="0.3">
      <c r="A1926">
        <v>6977</v>
      </c>
      <c r="B1926" s="183" t="s">
        <v>7034</v>
      </c>
    </row>
    <row r="1927" spans="1:2" x14ac:dyDescent="0.3">
      <c r="A1927">
        <v>6978</v>
      </c>
      <c r="B1927" s="183" t="s">
        <v>7621</v>
      </c>
    </row>
    <row r="1928" spans="1:2" x14ac:dyDescent="0.3">
      <c r="A1928">
        <v>6979</v>
      </c>
      <c r="B1928" s="183" t="s">
        <v>7036</v>
      </c>
    </row>
    <row r="1929" spans="1:2" x14ac:dyDescent="0.3">
      <c r="A1929">
        <v>6980</v>
      </c>
      <c r="B1929" s="183" t="s">
        <v>7621</v>
      </c>
    </row>
    <row r="1930" spans="1:2" x14ac:dyDescent="0.3">
      <c r="A1930">
        <v>6982</v>
      </c>
      <c r="B1930" s="183" t="s">
        <v>7036</v>
      </c>
    </row>
    <row r="1931" spans="1:2" x14ac:dyDescent="0.3">
      <c r="A1931">
        <v>6983</v>
      </c>
      <c r="B1931" s="183" t="s">
        <v>7621</v>
      </c>
    </row>
    <row r="1932" spans="1:2" x14ac:dyDescent="0.3">
      <c r="A1932">
        <v>6984</v>
      </c>
      <c r="B1932" s="183" t="s">
        <v>7621</v>
      </c>
    </row>
    <row r="1933" spans="1:2" x14ac:dyDescent="0.3">
      <c r="A1933">
        <v>6986</v>
      </c>
      <c r="B1933" s="183" t="s">
        <v>7621</v>
      </c>
    </row>
    <row r="1934" spans="1:2" x14ac:dyDescent="0.3">
      <c r="A1934">
        <v>6987</v>
      </c>
      <c r="B1934" s="183" t="s">
        <v>7621</v>
      </c>
    </row>
    <row r="1935" spans="1:2" x14ac:dyDescent="0.3">
      <c r="A1935">
        <v>6988</v>
      </c>
      <c r="B1935" s="183" t="s">
        <v>3741</v>
      </c>
    </row>
    <row r="1936" spans="1:2" x14ac:dyDescent="0.3">
      <c r="A1936">
        <v>6990</v>
      </c>
      <c r="B1936" s="183" t="s">
        <v>7036</v>
      </c>
    </row>
    <row r="1937" spans="1:2" x14ac:dyDescent="0.3">
      <c r="A1937">
        <v>6991</v>
      </c>
      <c r="B1937" s="183" t="s">
        <v>7621</v>
      </c>
    </row>
    <row r="1938" spans="1:2" x14ac:dyDescent="0.3">
      <c r="A1938">
        <v>6992</v>
      </c>
      <c r="B1938" s="183" t="s">
        <v>7621</v>
      </c>
    </row>
    <row r="1939" spans="1:2" x14ac:dyDescent="0.3">
      <c r="A1939">
        <v>6993</v>
      </c>
      <c r="B1939" s="183" t="s">
        <v>7621</v>
      </c>
    </row>
    <row r="1940" spans="1:2" x14ac:dyDescent="0.3">
      <c r="A1940">
        <v>6994</v>
      </c>
      <c r="B1940" s="183" t="s">
        <v>7036</v>
      </c>
    </row>
    <row r="1941" spans="1:2" x14ac:dyDescent="0.3">
      <c r="A1941">
        <v>6995</v>
      </c>
      <c r="B1941" s="183" t="s">
        <v>7037</v>
      </c>
    </row>
    <row r="1942" spans="1:2" x14ac:dyDescent="0.3">
      <c r="A1942">
        <v>6996</v>
      </c>
      <c r="B1942" s="183" t="s">
        <v>7034</v>
      </c>
    </row>
    <row r="1943" spans="1:2" x14ac:dyDescent="0.3">
      <c r="A1943">
        <v>6997</v>
      </c>
      <c r="B1943" s="183" t="s">
        <v>7035</v>
      </c>
    </row>
    <row r="1944" spans="1:2" x14ac:dyDescent="0.3">
      <c r="A1944">
        <v>6998</v>
      </c>
      <c r="B1944" s="183" t="s">
        <v>6291</v>
      </c>
    </row>
    <row r="1945" spans="1:2" x14ac:dyDescent="0.3">
      <c r="A1945">
        <v>6999</v>
      </c>
      <c r="B1945" s="183" t="s">
        <v>7621</v>
      </c>
    </row>
    <row r="1946" spans="1:2" x14ac:dyDescent="0.3">
      <c r="A1946">
        <v>7402</v>
      </c>
      <c r="B1946" s="183" t="s">
        <v>7034</v>
      </c>
    </row>
    <row r="1947" spans="1:2" x14ac:dyDescent="0.3">
      <c r="A1947">
        <v>7419</v>
      </c>
      <c r="B1947" s="183" t="s">
        <v>7621</v>
      </c>
    </row>
    <row r="1948" spans="1:2" x14ac:dyDescent="0.3">
      <c r="A1948">
        <v>7427</v>
      </c>
      <c r="B1948" s="183" t="s">
        <v>7621</v>
      </c>
    </row>
    <row r="1949" spans="1:2" x14ac:dyDescent="0.3">
      <c r="A1949">
        <v>7443</v>
      </c>
      <c r="B1949" s="183" t="s">
        <v>7621</v>
      </c>
    </row>
    <row r="1950" spans="1:2" x14ac:dyDescent="0.3">
      <c r="A1950">
        <v>7455</v>
      </c>
      <c r="B1950" s="183" t="s">
        <v>7621</v>
      </c>
    </row>
    <row r="1951" spans="1:2" x14ac:dyDescent="0.3">
      <c r="A1951">
        <v>7507</v>
      </c>
      <c r="B1951" s="183" t="s">
        <v>7036</v>
      </c>
    </row>
    <row r="1952" spans="1:2" x14ac:dyDescent="0.3">
      <c r="A1952">
        <v>7516</v>
      </c>
      <c r="B1952" s="183" t="s">
        <v>7621</v>
      </c>
    </row>
    <row r="1953" spans="1:2" x14ac:dyDescent="0.3">
      <c r="A1953">
        <v>7530</v>
      </c>
      <c r="B1953" s="183" t="s">
        <v>7621</v>
      </c>
    </row>
    <row r="1954" spans="1:2" x14ac:dyDescent="0.3">
      <c r="A1954">
        <v>7547</v>
      </c>
      <c r="B1954" s="183" t="s">
        <v>7034</v>
      </c>
    </row>
    <row r="1955" spans="1:2" x14ac:dyDescent="0.3">
      <c r="A1955">
        <v>7551</v>
      </c>
      <c r="B1955" s="183" t="s">
        <v>7037</v>
      </c>
    </row>
    <row r="1956" spans="1:2" x14ac:dyDescent="0.3">
      <c r="A1956">
        <v>7556</v>
      </c>
      <c r="B1956" s="183" t="s">
        <v>7034</v>
      </c>
    </row>
    <row r="1957" spans="1:2" x14ac:dyDescent="0.3">
      <c r="A1957">
        <v>7558</v>
      </c>
      <c r="B1957" s="183" t="s">
        <v>7621</v>
      </c>
    </row>
    <row r="1958" spans="1:2" x14ac:dyDescent="0.3">
      <c r="A1958">
        <v>7561</v>
      </c>
      <c r="B1958" s="183" t="s">
        <v>7621</v>
      </c>
    </row>
    <row r="1959" spans="1:2" x14ac:dyDescent="0.3">
      <c r="A1959">
        <v>7562</v>
      </c>
      <c r="B1959" s="183" t="s">
        <v>7621</v>
      </c>
    </row>
    <row r="1960" spans="1:2" x14ac:dyDescent="0.3">
      <c r="A1960">
        <v>7566</v>
      </c>
      <c r="B1960" s="183" t="s">
        <v>7034</v>
      </c>
    </row>
    <row r="1961" spans="1:2" x14ac:dyDescent="0.3">
      <c r="A1961">
        <v>7570</v>
      </c>
      <c r="B1961" s="183" t="s">
        <v>7621</v>
      </c>
    </row>
    <row r="1962" spans="1:2" x14ac:dyDescent="0.3">
      <c r="A1962">
        <v>7575</v>
      </c>
      <c r="B1962" s="183" t="s">
        <v>7621</v>
      </c>
    </row>
    <row r="1963" spans="1:2" x14ac:dyDescent="0.3">
      <c r="A1963">
        <v>7578</v>
      </c>
      <c r="B1963" s="183" t="s">
        <v>7034</v>
      </c>
    </row>
    <row r="1964" spans="1:2" x14ac:dyDescent="0.3">
      <c r="A1964">
        <v>7583</v>
      </c>
      <c r="B1964" s="183" t="s">
        <v>7621</v>
      </c>
    </row>
    <row r="1965" spans="1:2" x14ac:dyDescent="0.3">
      <c r="A1965">
        <v>7584</v>
      </c>
      <c r="B1965" s="183" t="s">
        <v>7034</v>
      </c>
    </row>
    <row r="1966" spans="1:2" x14ac:dyDescent="0.3">
      <c r="A1966">
        <v>7590</v>
      </c>
      <c r="B1966" s="183" t="s">
        <v>7621</v>
      </c>
    </row>
    <row r="1967" spans="1:2" x14ac:dyDescent="0.3">
      <c r="A1967">
        <v>7595</v>
      </c>
      <c r="B1967" s="183" t="s">
        <v>7037</v>
      </c>
    </row>
    <row r="1968" spans="1:2" x14ac:dyDescent="0.3">
      <c r="A1968">
        <v>7607</v>
      </c>
      <c r="B1968" s="183" t="s">
        <v>7038</v>
      </c>
    </row>
    <row r="1969" spans="1:2" x14ac:dyDescent="0.3">
      <c r="A1969">
        <v>7610</v>
      </c>
      <c r="B1969" s="183" t="s">
        <v>7037</v>
      </c>
    </row>
    <row r="1970" spans="1:2" x14ac:dyDescent="0.3">
      <c r="A1970">
        <v>7631</v>
      </c>
      <c r="B1970" s="183" t="s">
        <v>7034</v>
      </c>
    </row>
    <row r="1971" spans="1:2" x14ac:dyDescent="0.3">
      <c r="A1971">
        <v>7642</v>
      </c>
      <c r="B1971" s="183" t="s">
        <v>7034</v>
      </c>
    </row>
    <row r="1972" spans="1:2" x14ac:dyDescent="0.3">
      <c r="A1972">
        <v>7702</v>
      </c>
      <c r="B1972" s="183" t="s">
        <v>7621</v>
      </c>
    </row>
    <row r="1973" spans="1:2" x14ac:dyDescent="0.3">
      <c r="A1973">
        <v>7703</v>
      </c>
      <c r="B1973" s="183" t="s">
        <v>7034</v>
      </c>
    </row>
    <row r="1974" spans="1:2" x14ac:dyDescent="0.3">
      <c r="A1974">
        <v>7704</v>
      </c>
      <c r="B1974" s="183" t="s">
        <v>7034</v>
      </c>
    </row>
    <row r="1975" spans="1:2" x14ac:dyDescent="0.3">
      <c r="A1975">
        <v>7705</v>
      </c>
      <c r="B1975" s="183" t="s">
        <v>7035</v>
      </c>
    </row>
    <row r="1976" spans="1:2" x14ac:dyDescent="0.3">
      <c r="A1976">
        <v>7706</v>
      </c>
      <c r="B1976" s="183" t="s">
        <v>7034</v>
      </c>
    </row>
    <row r="1977" spans="1:2" x14ac:dyDescent="0.3">
      <c r="A1977">
        <v>7707</v>
      </c>
      <c r="B1977" s="183" t="s">
        <v>7621</v>
      </c>
    </row>
    <row r="1978" spans="1:2" x14ac:dyDescent="0.3">
      <c r="A1978">
        <v>7708</v>
      </c>
      <c r="B1978" s="183" t="s">
        <v>7035</v>
      </c>
    </row>
    <row r="1979" spans="1:2" x14ac:dyDescent="0.3">
      <c r="A1979">
        <v>7709</v>
      </c>
      <c r="B1979" s="183" t="s">
        <v>7034</v>
      </c>
    </row>
    <row r="1980" spans="1:2" x14ac:dyDescent="0.3">
      <c r="A1980">
        <v>7710</v>
      </c>
      <c r="B1980" s="183" t="s">
        <v>7621</v>
      </c>
    </row>
    <row r="1981" spans="1:2" x14ac:dyDescent="0.3">
      <c r="A1981">
        <v>7711</v>
      </c>
      <c r="B1981" s="183" t="s">
        <v>7034</v>
      </c>
    </row>
    <row r="1982" spans="1:2" x14ac:dyDescent="0.3">
      <c r="A1982">
        <v>7712</v>
      </c>
      <c r="B1982" s="183" t="s">
        <v>7034</v>
      </c>
    </row>
    <row r="1983" spans="1:2" x14ac:dyDescent="0.3">
      <c r="A1983">
        <v>7713</v>
      </c>
      <c r="B1983" s="183" t="s">
        <v>7035</v>
      </c>
    </row>
    <row r="1984" spans="1:2" x14ac:dyDescent="0.3">
      <c r="A1984">
        <v>7714</v>
      </c>
      <c r="B1984" s="183" t="s">
        <v>7034</v>
      </c>
    </row>
    <row r="1985" spans="1:2" x14ac:dyDescent="0.3">
      <c r="A1985">
        <v>7715</v>
      </c>
      <c r="B1985" s="183" t="s">
        <v>7034</v>
      </c>
    </row>
    <row r="1986" spans="1:2" x14ac:dyDescent="0.3">
      <c r="A1986">
        <v>7716</v>
      </c>
      <c r="B1986" s="183" t="s">
        <v>7621</v>
      </c>
    </row>
    <row r="1987" spans="1:2" x14ac:dyDescent="0.3">
      <c r="A1987">
        <v>7717</v>
      </c>
      <c r="B1987" s="183" t="s">
        <v>7621</v>
      </c>
    </row>
    <row r="1988" spans="1:2" x14ac:dyDescent="0.3">
      <c r="A1988">
        <v>7718</v>
      </c>
      <c r="B1988" s="183" t="s">
        <v>7034</v>
      </c>
    </row>
    <row r="1989" spans="1:2" x14ac:dyDescent="0.3">
      <c r="A1989">
        <v>7719</v>
      </c>
      <c r="B1989" s="183" t="s">
        <v>7037</v>
      </c>
    </row>
    <row r="1990" spans="1:2" x14ac:dyDescent="0.3">
      <c r="A1990">
        <v>7721</v>
      </c>
      <c r="B1990" s="183" t="s">
        <v>7034</v>
      </c>
    </row>
    <row r="1991" spans="1:2" x14ac:dyDescent="0.3">
      <c r="A1991">
        <v>7722</v>
      </c>
      <c r="B1991" s="183" t="s">
        <v>7033</v>
      </c>
    </row>
    <row r="1992" spans="1:2" x14ac:dyDescent="0.3">
      <c r="A1992">
        <v>7723</v>
      </c>
      <c r="B1992" s="183" t="s">
        <v>7035</v>
      </c>
    </row>
    <row r="1993" spans="1:2" x14ac:dyDescent="0.3">
      <c r="A1993">
        <v>7724</v>
      </c>
      <c r="B1993" s="183" t="s">
        <v>3741</v>
      </c>
    </row>
    <row r="1994" spans="1:2" x14ac:dyDescent="0.3">
      <c r="A1994">
        <v>7725</v>
      </c>
      <c r="B1994" s="183" t="s">
        <v>7037</v>
      </c>
    </row>
    <row r="1995" spans="1:2" x14ac:dyDescent="0.3">
      <c r="A1995">
        <v>7726</v>
      </c>
      <c r="B1995" s="183" t="s">
        <v>7621</v>
      </c>
    </row>
    <row r="1996" spans="1:2" x14ac:dyDescent="0.3">
      <c r="A1996">
        <v>7728</v>
      </c>
      <c r="B1996" s="183" t="s">
        <v>7034</v>
      </c>
    </row>
    <row r="1997" spans="1:2" x14ac:dyDescent="0.3">
      <c r="A1997">
        <v>7730</v>
      </c>
      <c r="B1997" s="183" t="s">
        <v>7621</v>
      </c>
    </row>
    <row r="1998" spans="1:2" x14ac:dyDescent="0.3">
      <c r="A1998">
        <v>7731</v>
      </c>
      <c r="B1998" s="183" t="s">
        <v>7621</v>
      </c>
    </row>
    <row r="1999" spans="1:2" x14ac:dyDescent="0.3">
      <c r="A1999">
        <v>7732</v>
      </c>
      <c r="B1999" s="183" t="s">
        <v>7034</v>
      </c>
    </row>
    <row r="2000" spans="1:2" x14ac:dyDescent="0.3">
      <c r="A2000">
        <v>7734</v>
      </c>
      <c r="B2000" s="183" t="s">
        <v>7034</v>
      </c>
    </row>
    <row r="2001" spans="1:2" x14ac:dyDescent="0.3">
      <c r="A2001">
        <v>7736</v>
      </c>
      <c r="B2001" s="183" t="s">
        <v>7034</v>
      </c>
    </row>
    <row r="2002" spans="1:2" x14ac:dyDescent="0.3">
      <c r="A2002">
        <v>7737</v>
      </c>
      <c r="B2002" s="183" t="s">
        <v>7621</v>
      </c>
    </row>
    <row r="2003" spans="1:2" x14ac:dyDescent="0.3">
      <c r="A2003">
        <v>7738</v>
      </c>
      <c r="B2003" s="183" t="s">
        <v>7621</v>
      </c>
    </row>
    <row r="2004" spans="1:2" x14ac:dyDescent="0.3">
      <c r="A2004">
        <v>7739</v>
      </c>
      <c r="B2004" s="183" t="s">
        <v>7621</v>
      </c>
    </row>
    <row r="2005" spans="1:2" x14ac:dyDescent="0.3">
      <c r="A2005">
        <v>7740</v>
      </c>
      <c r="B2005" s="183" t="s">
        <v>3741</v>
      </c>
    </row>
    <row r="2006" spans="1:2" x14ac:dyDescent="0.3">
      <c r="A2006">
        <v>7742</v>
      </c>
      <c r="B2006" s="183" t="s">
        <v>7621</v>
      </c>
    </row>
    <row r="2007" spans="1:2" x14ac:dyDescent="0.3">
      <c r="A2007">
        <v>7743</v>
      </c>
      <c r="B2007" s="183" t="s">
        <v>7034</v>
      </c>
    </row>
    <row r="2008" spans="1:2" x14ac:dyDescent="0.3">
      <c r="A2008">
        <v>7744</v>
      </c>
      <c r="B2008" s="183" t="s">
        <v>3741</v>
      </c>
    </row>
    <row r="2009" spans="1:2" x14ac:dyDescent="0.3">
      <c r="A2009">
        <v>7745</v>
      </c>
      <c r="B2009" s="183" t="s">
        <v>7621</v>
      </c>
    </row>
    <row r="2010" spans="1:2" x14ac:dyDescent="0.3">
      <c r="A2010">
        <v>7746</v>
      </c>
      <c r="B2010" s="183" t="s">
        <v>7620</v>
      </c>
    </row>
    <row r="2011" spans="1:2" x14ac:dyDescent="0.3">
      <c r="A2011">
        <v>7747</v>
      </c>
      <c r="B2011" s="183" t="s">
        <v>3741</v>
      </c>
    </row>
    <row r="2012" spans="1:2" x14ac:dyDescent="0.3">
      <c r="A2012">
        <v>7748</v>
      </c>
      <c r="B2012" s="183" t="s">
        <v>7036</v>
      </c>
    </row>
    <row r="2013" spans="1:2" x14ac:dyDescent="0.3">
      <c r="A2013">
        <v>7749</v>
      </c>
      <c r="B2013" s="183" t="s">
        <v>7034</v>
      </c>
    </row>
    <row r="2014" spans="1:2" x14ac:dyDescent="0.3">
      <c r="A2014">
        <v>7750</v>
      </c>
      <c r="B2014" s="183" t="s">
        <v>7035</v>
      </c>
    </row>
    <row r="2015" spans="1:2" x14ac:dyDescent="0.3">
      <c r="A2015">
        <v>7751</v>
      </c>
      <c r="B2015" s="183" t="s">
        <v>7034</v>
      </c>
    </row>
    <row r="2016" spans="1:2" x14ac:dyDescent="0.3">
      <c r="A2016">
        <v>7752</v>
      </c>
      <c r="B2016" s="183" t="s">
        <v>7621</v>
      </c>
    </row>
    <row r="2017" spans="1:2" x14ac:dyDescent="0.3">
      <c r="A2017">
        <v>7753</v>
      </c>
      <c r="B2017" s="183" t="s">
        <v>7036</v>
      </c>
    </row>
    <row r="2018" spans="1:2" x14ac:dyDescent="0.3">
      <c r="A2018">
        <v>7754</v>
      </c>
      <c r="B2018" s="183" t="s">
        <v>7621</v>
      </c>
    </row>
    <row r="2019" spans="1:2" x14ac:dyDescent="0.3">
      <c r="A2019">
        <v>7756</v>
      </c>
      <c r="B2019" s="183" t="s">
        <v>7621</v>
      </c>
    </row>
    <row r="2020" spans="1:2" x14ac:dyDescent="0.3">
      <c r="A2020">
        <v>7757</v>
      </c>
      <c r="B2020" s="183" t="s">
        <v>7621</v>
      </c>
    </row>
    <row r="2021" spans="1:2" x14ac:dyDescent="0.3">
      <c r="A2021">
        <v>7758</v>
      </c>
      <c r="B2021" s="183" t="s">
        <v>7621</v>
      </c>
    </row>
    <row r="2022" spans="1:2" x14ac:dyDescent="0.3">
      <c r="A2022">
        <v>7759</v>
      </c>
      <c r="B2022" s="183" t="s">
        <v>7037</v>
      </c>
    </row>
    <row r="2023" spans="1:2" x14ac:dyDescent="0.3">
      <c r="A2023">
        <v>7760</v>
      </c>
      <c r="B2023" s="183" t="s">
        <v>7034</v>
      </c>
    </row>
    <row r="2024" spans="1:2" x14ac:dyDescent="0.3">
      <c r="A2024">
        <v>7761</v>
      </c>
      <c r="B2024" s="183" t="s">
        <v>3741</v>
      </c>
    </row>
    <row r="2025" spans="1:2" x14ac:dyDescent="0.3">
      <c r="A2025">
        <v>7762</v>
      </c>
      <c r="B2025" s="183" t="s">
        <v>3741</v>
      </c>
    </row>
    <row r="2026" spans="1:2" x14ac:dyDescent="0.3">
      <c r="A2026">
        <v>7763</v>
      </c>
      <c r="B2026" s="183" t="s">
        <v>7621</v>
      </c>
    </row>
    <row r="2027" spans="1:2" x14ac:dyDescent="0.3">
      <c r="A2027">
        <v>7764</v>
      </c>
      <c r="B2027" s="183" t="s">
        <v>7621</v>
      </c>
    </row>
    <row r="2028" spans="1:2" x14ac:dyDescent="0.3">
      <c r="A2028">
        <v>7765</v>
      </c>
      <c r="B2028" s="183" t="s">
        <v>7035</v>
      </c>
    </row>
    <row r="2029" spans="1:2" x14ac:dyDescent="0.3">
      <c r="A2029">
        <v>7767</v>
      </c>
      <c r="B2029" s="183" t="s">
        <v>7621</v>
      </c>
    </row>
    <row r="2030" spans="1:2" x14ac:dyDescent="0.3">
      <c r="A2030">
        <v>7768</v>
      </c>
      <c r="B2030" s="183" t="s">
        <v>7621</v>
      </c>
    </row>
    <row r="2031" spans="1:2" x14ac:dyDescent="0.3">
      <c r="A2031">
        <v>7769</v>
      </c>
      <c r="B2031" s="183" t="s">
        <v>7621</v>
      </c>
    </row>
    <row r="2032" spans="1:2" x14ac:dyDescent="0.3">
      <c r="A2032">
        <v>7770</v>
      </c>
      <c r="B2032" s="183" t="s">
        <v>7621</v>
      </c>
    </row>
    <row r="2033" spans="1:2" x14ac:dyDescent="0.3">
      <c r="A2033">
        <v>7771</v>
      </c>
      <c r="B2033" s="183" t="s">
        <v>7621</v>
      </c>
    </row>
    <row r="2034" spans="1:2" x14ac:dyDescent="0.3">
      <c r="A2034">
        <v>7772</v>
      </c>
      <c r="B2034" s="183" t="s">
        <v>7621</v>
      </c>
    </row>
    <row r="2035" spans="1:2" x14ac:dyDescent="0.3">
      <c r="A2035">
        <v>7773</v>
      </c>
      <c r="B2035" s="183" t="s">
        <v>3741</v>
      </c>
    </row>
    <row r="2036" spans="1:2" x14ac:dyDescent="0.3">
      <c r="A2036">
        <v>7775</v>
      </c>
      <c r="B2036" s="183" t="s">
        <v>7034</v>
      </c>
    </row>
    <row r="2037" spans="1:2" x14ac:dyDescent="0.3">
      <c r="A2037">
        <v>7776</v>
      </c>
      <c r="B2037" s="183" t="s">
        <v>7621</v>
      </c>
    </row>
    <row r="2038" spans="1:2" x14ac:dyDescent="0.3">
      <c r="A2038">
        <v>7780</v>
      </c>
      <c r="B2038" s="183" t="s">
        <v>3741</v>
      </c>
    </row>
    <row r="2039" spans="1:2" x14ac:dyDescent="0.3">
      <c r="A2039">
        <v>7781</v>
      </c>
      <c r="B2039" s="183" t="s">
        <v>7621</v>
      </c>
    </row>
    <row r="2040" spans="1:2" x14ac:dyDescent="0.3">
      <c r="A2040">
        <v>7782</v>
      </c>
      <c r="B2040" s="183" t="s">
        <v>7034</v>
      </c>
    </row>
    <row r="2041" spans="1:2" x14ac:dyDescent="0.3">
      <c r="A2041">
        <v>7783</v>
      </c>
      <c r="B2041" s="183" t="s">
        <v>7621</v>
      </c>
    </row>
    <row r="2042" spans="1:2" x14ac:dyDescent="0.3">
      <c r="A2042">
        <v>7784</v>
      </c>
      <c r="B2042" s="183" t="s">
        <v>7621</v>
      </c>
    </row>
    <row r="2043" spans="1:2" x14ac:dyDescent="0.3">
      <c r="A2043">
        <v>7785</v>
      </c>
      <c r="B2043" s="183" t="s">
        <v>7621</v>
      </c>
    </row>
    <row r="2044" spans="1:2" x14ac:dyDescent="0.3">
      <c r="A2044">
        <v>7786</v>
      </c>
      <c r="B2044" s="183" t="s">
        <v>7621</v>
      </c>
    </row>
    <row r="2045" spans="1:2" x14ac:dyDescent="0.3">
      <c r="A2045">
        <v>7788</v>
      </c>
      <c r="B2045" s="183" t="s">
        <v>7034</v>
      </c>
    </row>
    <row r="2046" spans="1:2" x14ac:dyDescent="0.3">
      <c r="A2046">
        <v>7789</v>
      </c>
      <c r="B2046" s="183" t="s">
        <v>7621</v>
      </c>
    </row>
    <row r="2047" spans="1:2" x14ac:dyDescent="0.3">
      <c r="A2047">
        <v>7790</v>
      </c>
      <c r="B2047" s="183" t="s">
        <v>7621</v>
      </c>
    </row>
    <row r="2048" spans="1:2" x14ac:dyDescent="0.3">
      <c r="A2048">
        <v>7791</v>
      </c>
      <c r="B2048" s="183" t="s">
        <v>3741</v>
      </c>
    </row>
    <row r="2049" spans="1:2" x14ac:dyDescent="0.3">
      <c r="A2049">
        <v>7792</v>
      </c>
      <c r="B2049" s="183" t="s">
        <v>7621</v>
      </c>
    </row>
    <row r="2050" spans="1:2" x14ac:dyDescent="0.3">
      <c r="A2050">
        <v>7793</v>
      </c>
      <c r="B2050" s="183" t="s">
        <v>7621</v>
      </c>
    </row>
    <row r="2051" spans="1:2" x14ac:dyDescent="0.3">
      <c r="A2051">
        <v>7794</v>
      </c>
      <c r="B2051" s="183" t="s">
        <v>7621</v>
      </c>
    </row>
    <row r="2052" spans="1:2" x14ac:dyDescent="0.3">
      <c r="A2052">
        <v>7795</v>
      </c>
      <c r="B2052" s="183" t="s">
        <v>7621</v>
      </c>
    </row>
    <row r="2053" spans="1:2" x14ac:dyDescent="0.3">
      <c r="A2053">
        <v>7796</v>
      </c>
      <c r="B2053" s="183" t="s">
        <v>7621</v>
      </c>
    </row>
    <row r="2054" spans="1:2" x14ac:dyDescent="0.3">
      <c r="A2054">
        <v>7797</v>
      </c>
      <c r="B2054" s="183" t="s">
        <v>7621</v>
      </c>
    </row>
    <row r="2055" spans="1:2" x14ac:dyDescent="0.3">
      <c r="A2055">
        <v>7798</v>
      </c>
      <c r="B2055" s="183" t="s">
        <v>7036</v>
      </c>
    </row>
    <row r="2056" spans="1:2" x14ac:dyDescent="0.3">
      <c r="A2056">
        <v>7799</v>
      </c>
      <c r="B2056" s="183" t="s">
        <v>3741</v>
      </c>
    </row>
    <row r="2057" spans="1:2" x14ac:dyDescent="0.3">
      <c r="A2057">
        <v>7801</v>
      </c>
      <c r="B2057" s="183" t="s">
        <v>3741</v>
      </c>
    </row>
    <row r="2058" spans="1:2" x14ac:dyDescent="0.3">
      <c r="A2058">
        <v>7803</v>
      </c>
      <c r="B2058" s="183" t="s">
        <v>3741</v>
      </c>
    </row>
    <row r="2059" spans="1:2" x14ac:dyDescent="0.3">
      <c r="A2059">
        <v>7805</v>
      </c>
      <c r="B2059" s="183" t="s">
        <v>3741</v>
      </c>
    </row>
    <row r="2060" spans="1:2" x14ac:dyDescent="0.3">
      <c r="A2060">
        <v>7806</v>
      </c>
      <c r="B2060" s="183" t="s">
        <v>3741</v>
      </c>
    </row>
    <row r="2061" spans="1:2" x14ac:dyDescent="0.3">
      <c r="A2061">
        <v>7808</v>
      </c>
      <c r="B2061" s="183" t="s">
        <v>3741</v>
      </c>
    </row>
    <row r="2062" spans="1:2" x14ac:dyDescent="0.3">
      <c r="A2062">
        <v>7810</v>
      </c>
      <c r="B2062" s="183" t="s">
        <v>7621</v>
      </c>
    </row>
    <row r="2063" spans="1:2" x14ac:dyDescent="0.3">
      <c r="A2063">
        <v>7811</v>
      </c>
      <c r="B2063" s="183" t="s">
        <v>7621</v>
      </c>
    </row>
    <row r="2064" spans="1:2" x14ac:dyDescent="0.3">
      <c r="A2064">
        <v>7812</v>
      </c>
      <c r="B2064" s="183" t="s">
        <v>7621</v>
      </c>
    </row>
    <row r="2065" spans="1:2" x14ac:dyDescent="0.3">
      <c r="A2065">
        <v>7813</v>
      </c>
      <c r="B2065" s="183" t="s">
        <v>7621</v>
      </c>
    </row>
    <row r="2066" spans="1:2" x14ac:dyDescent="0.3">
      <c r="A2066">
        <v>7814</v>
      </c>
      <c r="B2066" s="183" t="s">
        <v>7621</v>
      </c>
    </row>
    <row r="2067" spans="1:2" x14ac:dyDescent="0.3">
      <c r="A2067">
        <v>7815</v>
      </c>
      <c r="B2067" s="183" t="s">
        <v>7621</v>
      </c>
    </row>
    <row r="2068" spans="1:2" x14ac:dyDescent="0.3">
      <c r="A2068">
        <v>7816</v>
      </c>
      <c r="B2068" s="183" t="s">
        <v>7621</v>
      </c>
    </row>
    <row r="2069" spans="1:2" x14ac:dyDescent="0.3">
      <c r="A2069">
        <v>7818</v>
      </c>
      <c r="B2069" s="183" t="s">
        <v>7621</v>
      </c>
    </row>
    <row r="2070" spans="1:2" x14ac:dyDescent="0.3">
      <c r="A2070">
        <v>7819</v>
      </c>
      <c r="B2070" s="183" t="s">
        <v>7621</v>
      </c>
    </row>
    <row r="2071" spans="1:2" x14ac:dyDescent="0.3">
      <c r="A2071">
        <v>7820</v>
      </c>
      <c r="B2071" s="183" t="s">
        <v>7034</v>
      </c>
    </row>
    <row r="2072" spans="1:2" x14ac:dyDescent="0.3">
      <c r="A2072">
        <v>7821</v>
      </c>
      <c r="B2072" s="183" t="s">
        <v>7621</v>
      </c>
    </row>
    <row r="2073" spans="1:2" x14ac:dyDescent="0.3">
      <c r="A2073">
        <v>7822</v>
      </c>
      <c r="B2073" s="183" t="s">
        <v>7621</v>
      </c>
    </row>
    <row r="2074" spans="1:2" x14ac:dyDescent="0.3">
      <c r="A2074">
        <v>7825</v>
      </c>
      <c r="B2074" s="183" t="s">
        <v>7621</v>
      </c>
    </row>
    <row r="2075" spans="1:2" x14ac:dyDescent="0.3">
      <c r="A2075">
        <v>7826</v>
      </c>
      <c r="B2075" s="183" t="s">
        <v>7621</v>
      </c>
    </row>
    <row r="2076" spans="1:2" x14ac:dyDescent="0.3">
      <c r="A2076">
        <v>7827</v>
      </c>
      <c r="B2076" s="183" t="s">
        <v>7621</v>
      </c>
    </row>
    <row r="2077" spans="1:2" x14ac:dyDescent="0.3">
      <c r="A2077">
        <v>7828</v>
      </c>
      <c r="B2077" s="183" t="s">
        <v>7621</v>
      </c>
    </row>
    <row r="2078" spans="1:2" x14ac:dyDescent="0.3">
      <c r="A2078">
        <v>7830</v>
      </c>
      <c r="B2078" s="183" t="s">
        <v>7621</v>
      </c>
    </row>
    <row r="2079" spans="1:2" x14ac:dyDescent="0.3">
      <c r="A2079">
        <v>7831</v>
      </c>
      <c r="B2079" s="183" t="s">
        <v>3741</v>
      </c>
    </row>
    <row r="2080" spans="1:2" x14ac:dyDescent="0.3">
      <c r="A2080">
        <v>7832</v>
      </c>
      <c r="B2080" s="183" t="s">
        <v>3741</v>
      </c>
    </row>
    <row r="2081" spans="1:2" x14ac:dyDescent="0.3">
      <c r="A2081">
        <v>7833</v>
      </c>
      <c r="B2081" s="183" t="s">
        <v>7621</v>
      </c>
    </row>
    <row r="2082" spans="1:2" x14ac:dyDescent="0.3">
      <c r="A2082">
        <v>7834</v>
      </c>
      <c r="B2082" s="183" t="s">
        <v>7621</v>
      </c>
    </row>
    <row r="2083" spans="1:2" x14ac:dyDescent="0.3">
      <c r="A2083">
        <v>7836</v>
      </c>
      <c r="B2083" s="183" t="s">
        <v>7621</v>
      </c>
    </row>
    <row r="2084" spans="1:2" x14ac:dyDescent="0.3">
      <c r="A2084">
        <v>7837</v>
      </c>
      <c r="B2084" s="183" t="s">
        <v>3741</v>
      </c>
    </row>
    <row r="2085" spans="1:2" x14ac:dyDescent="0.3">
      <c r="A2085">
        <v>7839</v>
      </c>
      <c r="B2085" s="183" t="s">
        <v>7621</v>
      </c>
    </row>
    <row r="2086" spans="1:2" x14ac:dyDescent="0.3">
      <c r="A2086">
        <v>7840</v>
      </c>
      <c r="B2086" s="183" t="s">
        <v>3741</v>
      </c>
    </row>
    <row r="2087" spans="1:2" x14ac:dyDescent="0.3">
      <c r="A2087">
        <v>7841</v>
      </c>
      <c r="B2087" s="183" t="s">
        <v>7621</v>
      </c>
    </row>
    <row r="2088" spans="1:2" x14ac:dyDescent="0.3">
      <c r="A2088">
        <v>7842</v>
      </c>
      <c r="B2088" s="183" t="s">
        <v>7621</v>
      </c>
    </row>
    <row r="2089" spans="1:2" x14ac:dyDescent="0.3">
      <c r="A2089">
        <v>7843</v>
      </c>
      <c r="B2089" s="183" t="s">
        <v>7621</v>
      </c>
    </row>
    <row r="2090" spans="1:2" x14ac:dyDescent="0.3">
      <c r="A2090">
        <v>7844</v>
      </c>
      <c r="B2090" s="183" t="s">
        <v>3741</v>
      </c>
    </row>
    <row r="2091" spans="1:2" x14ac:dyDescent="0.3">
      <c r="A2091">
        <v>7846</v>
      </c>
      <c r="B2091" s="183" t="s">
        <v>3741</v>
      </c>
    </row>
    <row r="2092" spans="1:2" x14ac:dyDescent="0.3">
      <c r="A2092">
        <v>7847</v>
      </c>
      <c r="B2092" s="183" t="s">
        <v>7621</v>
      </c>
    </row>
    <row r="2093" spans="1:2" x14ac:dyDescent="0.3">
      <c r="A2093">
        <v>7848</v>
      </c>
      <c r="B2093" s="183" t="s">
        <v>7621</v>
      </c>
    </row>
    <row r="2094" spans="1:2" x14ac:dyDescent="0.3">
      <c r="A2094">
        <v>7849</v>
      </c>
      <c r="B2094" s="183" t="s">
        <v>7621</v>
      </c>
    </row>
    <row r="2095" spans="1:2" x14ac:dyDescent="0.3">
      <c r="A2095">
        <v>7850</v>
      </c>
      <c r="B2095" s="183" t="s">
        <v>7621</v>
      </c>
    </row>
    <row r="2096" spans="1:2" x14ac:dyDescent="0.3">
      <c r="A2096">
        <v>7853</v>
      </c>
      <c r="B2096" s="183" t="s">
        <v>7621</v>
      </c>
    </row>
    <row r="2097" spans="1:2" x14ac:dyDescent="0.3">
      <c r="A2097">
        <v>7856</v>
      </c>
      <c r="B2097" s="183" t="s">
        <v>7621</v>
      </c>
    </row>
    <row r="2098" spans="1:2" x14ac:dyDescent="0.3">
      <c r="A2098">
        <v>7857</v>
      </c>
      <c r="B2098" s="183" t="s">
        <v>3741</v>
      </c>
    </row>
    <row r="2099" spans="1:2" x14ac:dyDescent="0.3">
      <c r="A2099">
        <v>7858</v>
      </c>
      <c r="B2099" s="183" t="s">
        <v>7621</v>
      </c>
    </row>
    <row r="2100" spans="1:2" x14ac:dyDescent="0.3">
      <c r="A2100">
        <v>7860</v>
      </c>
      <c r="B2100" s="183" t="s">
        <v>7621</v>
      </c>
    </row>
    <row r="2101" spans="1:2" x14ac:dyDescent="0.3">
      <c r="A2101">
        <v>7863</v>
      </c>
      <c r="B2101" s="183" t="s">
        <v>7621</v>
      </c>
    </row>
    <row r="2102" spans="1:2" x14ac:dyDescent="0.3">
      <c r="A2102">
        <v>7869</v>
      </c>
      <c r="B2102" s="183" t="s">
        <v>7621</v>
      </c>
    </row>
    <row r="2103" spans="1:2" x14ac:dyDescent="0.3">
      <c r="A2103">
        <v>8011</v>
      </c>
      <c r="B2103" s="183" t="s">
        <v>7037</v>
      </c>
    </row>
    <row r="2104" spans="1:2" x14ac:dyDescent="0.3">
      <c r="A2104">
        <v>8016</v>
      </c>
      <c r="B2104" s="183" t="s">
        <v>7033</v>
      </c>
    </row>
    <row r="2105" spans="1:2" x14ac:dyDescent="0.3">
      <c r="A2105">
        <v>8021</v>
      </c>
      <c r="B2105" s="183" t="s">
        <v>7032</v>
      </c>
    </row>
    <row r="2106" spans="1:2" x14ac:dyDescent="0.3">
      <c r="A2106">
        <v>8024</v>
      </c>
      <c r="B2106" s="183" t="s">
        <v>7036</v>
      </c>
    </row>
    <row r="2107" spans="1:2" x14ac:dyDescent="0.3">
      <c r="A2107">
        <v>8027</v>
      </c>
      <c r="B2107" s="183" t="s">
        <v>7034</v>
      </c>
    </row>
    <row r="2108" spans="1:2" x14ac:dyDescent="0.3">
      <c r="A2108">
        <v>8028</v>
      </c>
      <c r="B2108" s="183" t="s">
        <v>7034</v>
      </c>
    </row>
    <row r="2109" spans="1:2" x14ac:dyDescent="0.3">
      <c r="A2109">
        <v>8029</v>
      </c>
      <c r="B2109" s="183" t="s">
        <v>7034</v>
      </c>
    </row>
    <row r="2110" spans="1:2" x14ac:dyDescent="0.3">
      <c r="A2110">
        <v>8032</v>
      </c>
      <c r="B2110" s="183" t="s">
        <v>7034</v>
      </c>
    </row>
    <row r="2111" spans="1:2" x14ac:dyDescent="0.3">
      <c r="A2111">
        <v>8033</v>
      </c>
      <c r="B2111" s="183" t="s">
        <v>7037</v>
      </c>
    </row>
    <row r="2112" spans="1:2" x14ac:dyDescent="0.3">
      <c r="A2112">
        <v>8034</v>
      </c>
      <c r="B2112" s="183" t="s">
        <v>7036</v>
      </c>
    </row>
    <row r="2113" spans="1:2" x14ac:dyDescent="0.3">
      <c r="A2113">
        <v>8038</v>
      </c>
      <c r="B2113" s="183" t="s">
        <v>7038</v>
      </c>
    </row>
    <row r="2114" spans="1:2" x14ac:dyDescent="0.3">
      <c r="A2114">
        <v>8039</v>
      </c>
      <c r="B2114" s="183" t="s">
        <v>7032</v>
      </c>
    </row>
    <row r="2115" spans="1:2" x14ac:dyDescent="0.3">
      <c r="A2115">
        <v>8040</v>
      </c>
      <c r="B2115" s="183" t="s">
        <v>7034</v>
      </c>
    </row>
    <row r="2116" spans="1:2" x14ac:dyDescent="0.3">
      <c r="A2116">
        <v>8042</v>
      </c>
      <c r="B2116" s="183" t="s">
        <v>7034</v>
      </c>
    </row>
    <row r="2117" spans="1:2" x14ac:dyDescent="0.3">
      <c r="A2117">
        <v>8043</v>
      </c>
      <c r="B2117" s="183" t="s">
        <v>7034</v>
      </c>
    </row>
    <row r="2118" spans="1:2" x14ac:dyDescent="0.3">
      <c r="A2118">
        <v>8044</v>
      </c>
      <c r="B2118" s="183" t="s">
        <v>7034</v>
      </c>
    </row>
    <row r="2119" spans="1:2" x14ac:dyDescent="0.3">
      <c r="A2119">
        <v>8045</v>
      </c>
      <c r="B2119" s="183" t="s">
        <v>7036</v>
      </c>
    </row>
    <row r="2120" spans="1:2" x14ac:dyDescent="0.3">
      <c r="A2120">
        <v>8046</v>
      </c>
      <c r="B2120" s="183" t="s">
        <v>7032</v>
      </c>
    </row>
    <row r="2121" spans="1:2" x14ac:dyDescent="0.3">
      <c r="A2121">
        <v>8047</v>
      </c>
      <c r="B2121" s="183" t="s">
        <v>7034</v>
      </c>
    </row>
    <row r="2122" spans="1:2" x14ac:dyDescent="0.3">
      <c r="A2122">
        <v>8048</v>
      </c>
      <c r="B2122" s="183" t="s">
        <v>7034</v>
      </c>
    </row>
    <row r="2123" spans="1:2" x14ac:dyDescent="0.3">
      <c r="A2123">
        <v>8049</v>
      </c>
      <c r="B2123" s="183" t="s">
        <v>7035</v>
      </c>
    </row>
    <row r="2124" spans="1:2" x14ac:dyDescent="0.3">
      <c r="A2124">
        <v>8050</v>
      </c>
      <c r="B2124" s="183" t="s">
        <v>7035</v>
      </c>
    </row>
    <row r="2125" spans="1:2" x14ac:dyDescent="0.3">
      <c r="A2125">
        <v>8054</v>
      </c>
      <c r="B2125" s="183" t="s">
        <v>7036</v>
      </c>
    </row>
    <row r="2126" spans="1:2" x14ac:dyDescent="0.3">
      <c r="A2126">
        <v>8058</v>
      </c>
      <c r="B2126" s="183" t="s">
        <v>7621</v>
      </c>
    </row>
    <row r="2127" spans="1:2" x14ac:dyDescent="0.3">
      <c r="A2127">
        <v>8059</v>
      </c>
      <c r="B2127" s="183" t="s">
        <v>7037</v>
      </c>
    </row>
    <row r="2128" spans="1:2" x14ac:dyDescent="0.3">
      <c r="A2128">
        <v>8064</v>
      </c>
      <c r="B2128" s="183" t="s">
        <v>7034</v>
      </c>
    </row>
    <row r="2129" spans="1:2" x14ac:dyDescent="0.3">
      <c r="A2129">
        <v>8066</v>
      </c>
      <c r="B2129" s="183" t="s">
        <v>7034</v>
      </c>
    </row>
    <row r="2130" spans="1:2" x14ac:dyDescent="0.3">
      <c r="A2130">
        <v>8067</v>
      </c>
      <c r="B2130" s="183" t="s">
        <v>7038</v>
      </c>
    </row>
    <row r="2131" spans="1:2" x14ac:dyDescent="0.3">
      <c r="A2131">
        <v>8068</v>
      </c>
      <c r="B2131" s="183" t="s">
        <v>7037</v>
      </c>
    </row>
    <row r="2132" spans="1:2" x14ac:dyDescent="0.3">
      <c r="A2132">
        <v>8069</v>
      </c>
      <c r="B2132" s="183" t="s">
        <v>7033</v>
      </c>
    </row>
    <row r="2133" spans="1:2" x14ac:dyDescent="0.3">
      <c r="A2133">
        <v>8070</v>
      </c>
      <c r="B2133" s="183" t="s">
        <v>7032</v>
      </c>
    </row>
    <row r="2134" spans="1:2" x14ac:dyDescent="0.3">
      <c r="A2134">
        <v>8071</v>
      </c>
      <c r="B2134" s="183" t="s">
        <v>7037</v>
      </c>
    </row>
    <row r="2135" spans="1:2" x14ac:dyDescent="0.3">
      <c r="A2135">
        <v>8072</v>
      </c>
      <c r="B2135" s="183" t="s">
        <v>7034</v>
      </c>
    </row>
    <row r="2136" spans="1:2" x14ac:dyDescent="0.3">
      <c r="A2136">
        <v>8074</v>
      </c>
      <c r="B2136" s="183" t="s">
        <v>7034</v>
      </c>
    </row>
    <row r="2137" spans="1:2" x14ac:dyDescent="0.3">
      <c r="A2137">
        <v>8076</v>
      </c>
      <c r="B2137" s="183" t="s">
        <v>7036</v>
      </c>
    </row>
    <row r="2138" spans="1:2" x14ac:dyDescent="0.3">
      <c r="A2138">
        <v>8077</v>
      </c>
      <c r="B2138" s="183" t="s">
        <v>7036</v>
      </c>
    </row>
    <row r="2139" spans="1:2" x14ac:dyDescent="0.3">
      <c r="A2139">
        <v>8080</v>
      </c>
      <c r="B2139" s="183" t="s">
        <v>7038</v>
      </c>
    </row>
    <row r="2140" spans="1:2" x14ac:dyDescent="0.3">
      <c r="A2140">
        <v>8081</v>
      </c>
      <c r="B2140" s="183" t="s">
        <v>7032</v>
      </c>
    </row>
    <row r="2141" spans="1:2" x14ac:dyDescent="0.3">
      <c r="A2141">
        <v>8083</v>
      </c>
      <c r="B2141" s="183" t="s">
        <v>7032</v>
      </c>
    </row>
    <row r="2142" spans="1:2" x14ac:dyDescent="0.3">
      <c r="A2142">
        <v>8084</v>
      </c>
      <c r="B2142" s="183" t="s">
        <v>7038</v>
      </c>
    </row>
    <row r="2143" spans="1:2" x14ac:dyDescent="0.3">
      <c r="A2143">
        <v>8085</v>
      </c>
      <c r="B2143" s="183" t="s">
        <v>7037</v>
      </c>
    </row>
    <row r="2144" spans="1:2" x14ac:dyDescent="0.3">
      <c r="A2144">
        <v>8086</v>
      </c>
      <c r="B2144" s="183" t="s">
        <v>7035</v>
      </c>
    </row>
    <row r="2145" spans="1:2" x14ac:dyDescent="0.3">
      <c r="A2145">
        <v>8087</v>
      </c>
      <c r="B2145" s="183" t="s">
        <v>7036</v>
      </c>
    </row>
    <row r="2146" spans="1:2" x14ac:dyDescent="0.3">
      <c r="A2146">
        <v>8088</v>
      </c>
      <c r="B2146" s="183" t="s">
        <v>7034</v>
      </c>
    </row>
    <row r="2147" spans="1:2" x14ac:dyDescent="0.3">
      <c r="A2147">
        <v>8089</v>
      </c>
      <c r="B2147" s="183" t="s">
        <v>7036</v>
      </c>
    </row>
    <row r="2148" spans="1:2" x14ac:dyDescent="0.3">
      <c r="A2148">
        <v>8091</v>
      </c>
      <c r="B2148" s="183" t="s">
        <v>7035</v>
      </c>
    </row>
    <row r="2149" spans="1:2" x14ac:dyDescent="0.3">
      <c r="A2149">
        <v>8092</v>
      </c>
      <c r="B2149" s="183" t="s">
        <v>7038</v>
      </c>
    </row>
    <row r="2150" spans="1:2" x14ac:dyDescent="0.3">
      <c r="A2150">
        <v>8093</v>
      </c>
      <c r="B2150" s="183" t="s">
        <v>7037</v>
      </c>
    </row>
    <row r="2151" spans="1:2" x14ac:dyDescent="0.3">
      <c r="A2151">
        <v>8096</v>
      </c>
      <c r="B2151" s="183" t="s">
        <v>7036</v>
      </c>
    </row>
    <row r="2152" spans="1:2" x14ac:dyDescent="0.3">
      <c r="A2152">
        <v>8097</v>
      </c>
      <c r="B2152" s="183" t="s">
        <v>7037</v>
      </c>
    </row>
    <row r="2153" spans="1:2" x14ac:dyDescent="0.3">
      <c r="A2153">
        <v>8098</v>
      </c>
      <c r="B2153" s="183" t="s">
        <v>7034</v>
      </c>
    </row>
    <row r="2154" spans="1:2" x14ac:dyDescent="0.3">
      <c r="A2154">
        <v>8099</v>
      </c>
      <c r="B2154" s="183" t="s">
        <v>7035</v>
      </c>
    </row>
    <row r="2155" spans="1:2" x14ac:dyDescent="0.3">
      <c r="A2155">
        <v>8101</v>
      </c>
      <c r="B2155" s="183" t="s">
        <v>7038</v>
      </c>
    </row>
    <row r="2156" spans="1:2" x14ac:dyDescent="0.3">
      <c r="A2156">
        <v>8102</v>
      </c>
      <c r="B2156" s="183" t="s">
        <v>7621</v>
      </c>
    </row>
    <row r="2157" spans="1:2" x14ac:dyDescent="0.3">
      <c r="A2157">
        <v>8103</v>
      </c>
      <c r="B2157" s="183" t="s">
        <v>7035</v>
      </c>
    </row>
    <row r="2158" spans="1:2" x14ac:dyDescent="0.3">
      <c r="A2158">
        <v>8104</v>
      </c>
      <c r="B2158" s="183" t="s">
        <v>7036</v>
      </c>
    </row>
    <row r="2159" spans="1:2" x14ac:dyDescent="0.3">
      <c r="A2159">
        <v>8105</v>
      </c>
      <c r="B2159" s="183" t="s">
        <v>7034</v>
      </c>
    </row>
    <row r="2160" spans="1:2" x14ac:dyDescent="0.3">
      <c r="A2160">
        <v>8107</v>
      </c>
      <c r="B2160" s="183" t="s">
        <v>7034</v>
      </c>
    </row>
    <row r="2161" spans="1:2" x14ac:dyDescent="0.3">
      <c r="A2161">
        <v>8109</v>
      </c>
      <c r="B2161" s="183" t="s">
        <v>7035</v>
      </c>
    </row>
    <row r="2162" spans="1:2" x14ac:dyDescent="0.3">
      <c r="A2162">
        <v>8110</v>
      </c>
      <c r="B2162" s="183" t="s">
        <v>7034</v>
      </c>
    </row>
    <row r="2163" spans="1:2" x14ac:dyDescent="0.3">
      <c r="A2163">
        <v>8111</v>
      </c>
      <c r="B2163" s="183" t="s">
        <v>7034</v>
      </c>
    </row>
    <row r="2164" spans="1:2" x14ac:dyDescent="0.3">
      <c r="A2164">
        <v>8112</v>
      </c>
      <c r="B2164" s="183" t="s">
        <v>7034</v>
      </c>
    </row>
    <row r="2165" spans="1:2" x14ac:dyDescent="0.3">
      <c r="A2165">
        <v>8114</v>
      </c>
      <c r="B2165" s="183" t="s">
        <v>7035</v>
      </c>
    </row>
    <row r="2166" spans="1:2" x14ac:dyDescent="0.3">
      <c r="A2166">
        <v>8115</v>
      </c>
      <c r="B2166" s="183" t="s">
        <v>7621</v>
      </c>
    </row>
    <row r="2167" spans="1:2" x14ac:dyDescent="0.3">
      <c r="A2167">
        <v>8119</v>
      </c>
      <c r="B2167" s="183" t="s">
        <v>7036</v>
      </c>
    </row>
    <row r="2168" spans="1:2" x14ac:dyDescent="0.3">
      <c r="A2168">
        <v>8121</v>
      </c>
      <c r="B2168" s="183" t="s">
        <v>7034</v>
      </c>
    </row>
    <row r="2169" spans="1:2" x14ac:dyDescent="0.3">
      <c r="A2169">
        <v>8131</v>
      </c>
      <c r="B2169" s="183" t="s">
        <v>7035</v>
      </c>
    </row>
    <row r="2170" spans="1:2" x14ac:dyDescent="0.3">
      <c r="A2170">
        <v>8134</v>
      </c>
      <c r="B2170" s="183" t="s">
        <v>7621</v>
      </c>
    </row>
    <row r="2171" spans="1:2" x14ac:dyDescent="0.3">
      <c r="A2171">
        <v>8140</v>
      </c>
      <c r="B2171" s="183" t="s">
        <v>7621</v>
      </c>
    </row>
    <row r="2172" spans="1:2" x14ac:dyDescent="0.3">
      <c r="A2172">
        <v>8147</v>
      </c>
      <c r="B2172" s="183" t="s">
        <v>7034</v>
      </c>
    </row>
    <row r="2173" spans="1:2" x14ac:dyDescent="0.3">
      <c r="A2173">
        <v>8150</v>
      </c>
      <c r="B2173" s="183" t="s">
        <v>7032</v>
      </c>
    </row>
    <row r="2174" spans="1:2" x14ac:dyDescent="0.3">
      <c r="A2174">
        <v>8152</v>
      </c>
      <c r="B2174" s="183" t="s">
        <v>7621</v>
      </c>
    </row>
    <row r="2175" spans="1:2" x14ac:dyDescent="0.3">
      <c r="A2175">
        <v>8155</v>
      </c>
      <c r="B2175" s="183" t="s">
        <v>7032</v>
      </c>
    </row>
    <row r="2176" spans="1:2" x14ac:dyDescent="0.3">
      <c r="A2176">
        <v>8157</v>
      </c>
      <c r="B2176" s="183" t="s">
        <v>7621</v>
      </c>
    </row>
    <row r="2177" spans="1:2" x14ac:dyDescent="0.3">
      <c r="A2177">
        <v>8162</v>
      </c>
      <c r="B2177" s="183" t="s">
        <v>7036</v>
      </c>
    </row>
    <row r="2178" spans="1:2" x14ac:dyDescent="0.3">
      <c r="A2178">
        <v>8163</v>
      </c>
      <c r="B2178" s="183" t="s">
        <v>7035</v>
      </c>
    </row>
    <row r="2179" spans="1:2" x14ac:dyDescent="0.3">
      <c r="A2179">
        <v>8171</v>
      </c>
      <c r="B2179" s="183" t="s">
        <v>7036</v>
      </c>
    </row>
    <row r="2180" spans="1:2" x14ac:dyDescent="0.3">
      <c r="A2180">
        <v>8176</v>
      </c>
      <c r="B2180" s="183" t="s">
        <v>7037</v>
      </c>
    </row>
    <row r="2181" spans="1:2" x14ac:dyDescent="0.3">
      <c r="A2181">
        <v>8182</v>
      </c>
      <c r="B2181" s="183" t="s">
        <v>7035</v>
      </c>
    </row>
    <row r="2182" spans="1:2" x14ac:dyDescent="0.3">
      <c r="A2182">
        <v>8183</v>
      </c>
      <c r="B2182" s="183" t="s">
        <v>7035</v>
      </c>
    </row>
    <row r="2183" spans="1:2" x14ac:dyDescent="0.3">
      <c r="A2183">
        <v>8201</v>
      </c>
      <c r="B2183" s="183" t="s">
        <v>7036</v>
      </c>
    </row>
    <row r="2184" spans="1:2" x14ac:dyDescent="0.3">
      <c r="A2184">
        <v>8210</v>
      </c>
      <c r="B2184" s="183" t="s">
        <v>7032</v>
      </c>
    </row>
    <row r="2185" spans="1:2" x14ac:dyDescent="0.3">
      <c r="A2185">
        <v>8213</v>
      </c>
      <c r="B2185" s="183" t="s">
        <v>7032</v>
      </c>
    </row>
    <row r="2186" spans="1:2" x14ac:dyDescent="0.3">
      <c r="A2186">
        <v>8215</v>
      </c>
      <c r="B2186" s="183" t="s">
        <v>7034</v>
      </c>
    </row>
    <row r="2187" spans="1:2" x14ac:dyDescent="0.3">
      <c r="A2187">
        <v>8218</v>
      </c>
      <c r="B2187" s="183" t="s">
        <v>7621</v>
      </c>
    </row>
    <row r="2188" spans="1:2" x14ac:dyDescent="0.3">
      <c r="A2188">
        <v>8222</v>
      </c>
      <c r="B2188" s="183" t="s">
        <v>7036</v>
      </c>
    </row>
    <row r="2189" spans="1:2" x14ac:dyDescent="0.3">
      <c r="A2189">
        <v>8227</v>
      </c>
      <c r="B2189" s="183" t="s">
        <v>7036</v>
      </c>
    </row>
    <row r="2190" spans="1:2" x14ac:dyDescent="0.3">
      <c r="A2190">
        <v>8234</v>
      </c>
      <c r="B2190" s="183" t="s">
        <v>7034</v>
      </c>
    </row>
    <row r="2191" spans="1:2" x14ac:dyDescent="0.3">
      <c r="A2191">
        <v>8240</v>
      </c>
      <c r="B2191" s="183" t="s">
        <v>7034</v>
      </c>
    </row>
    <row r="2192" spans="1:2" x14ac:dyDescent="0.3">
      <c r="A2192">
        <v>8249</v>
      </c>
      <c r="B2192" s="183" t="s">
        <v>7035</v>
      </c>
    </row>
    <row r="2193" spans="1:2" x14ac:dyDescent="0.3">
      <c r="A2193">
        <v>8255</v>
      </c>
      <c r="B2193" s="183" t="s">
        <v>7032</v>
      </c>
    </row>
    <row r="2194" spans="1:2" x14ac:dyDescent="0.3">
      <c r="A2194">
        <v>8261</v>
      </c>
      <c r="B2194" s="183" t="s">
        <v>7034</v>
      </c>
    </row>
    <row r="2195" spans="1:2" x14ac:dyDescent="0.3">
      <c r="A2195">
        <v>8271</v>
      </c>
      <c r="B2195" s="183" t="s">
        <v>7035</v>
      </c>
    </row>
    <row r="2196" spans="1:2" x14ac:dyDescent="0.3">
      <c r="A2196">
        <v>8272</v>
      </c>
      <c r="B2196" s="183" t="s">
        <v>7034</v>
      </c>
    </row>
    <row r="2197" spans="1:2" x14ac:dyDescent="0.3">
      <c r="A2197">
        <v>8277</v>
      </c>
      <c r="B2197" s="183" t="s">
        <v>7036</v>
      </c>
    </row>
    <row r="2198" spans="1:2" x14ac:dyDescent="0.3">
      <c r="A2198">
        <v>8279</v>
      </c>
      <c r="B2198" s="183" t="s">
        <v>7035</v>
      </c>
    </row>
    <row r="2199" spans="1:2" x14ac:dyDescent="0.3">
      <c r="A2199">
        <v>8284</v>
      </c>
      <c r="B2199" s="183" t="s">
        <v>7035</v>
      </c>
    </row>
    <row r="2200" spans="1:2" x14ac:dyDescent="0.3">
      <c r="A2200">
        <v>8287</v>
      </c>
      <c r="B2200" s="183" t="s">
        <v>7621</v>
      </c>
    </row>
    <row r="2201" spans="1:2" x14ac:dyDescent="0.3">
      <c r="A2201">
        <v>8289</v>
      </c>
      <c r="B2201" s="183" t="s">
        <v>7034</v>
      </c>
    </row>
    <row r="2202" spans="1:2" x14ac:dyDescent="0.3">
      <c r="A2202">
        <v>8291</v>
      </c>
      <c r="B2202" s="183" t="s">
        <v>6291</v>
      </c>
    </row>
    <row r="2203" spans="1:2" x14ac:dyDescent="0.3">
      <c r="A2203">
        <v>8298</v>
      </c>
      <c r="B2203" s="183" t="s">
        <v>7621</v>
      </c>
    </row>
    <row r="2204" spans="1:2" x14ac:dyDescent="0.3">
      <c r="A2204">
        <v>8299</v>
      </c>
      <c r="B2204" s="183" t="s">
        <v>7033</v>
      </c>
    </row>
    <row r="2205" spans="1:2" x14ac:dyDescent="0.3">
      <c r="A2205">
        <v>8341</v>
      </c>
      <c r="B2205" s="183" t="s">
        <v>7035</v>
      </c>
    </row>
    <row r="2206" spans="1:2" x14ac:dyDescent="0.3">
      <c r="A2206">
        <v>8342</v>
      </c>
      <c r="B2206" s="183" t="s">
        <v>7034</v>
      </c>
    </row>
    <row r="2207" spans="1:2" x14ac:dyDescent="0.3">
      <c r="A2207">
        <v>8343</v>
      </c>
      <c r="B2207" s="183" t="s">
        <v>7621</v>
      </c>
    </row>
    <row r="2208" spans="1:2" x14ac:dyDescent="0.3">
      <c r="A2208">
        <v>8345</v>
      </c>
      <c r="B2208" s="183" t="s">
        <v>7621</v>
      </c>
    </row>
    <row r="2209" spans="1:2" x14ac:dyDescent="0.3">
      <c r="A2209">
        <v>8349</v>
      </c>
      <c r="B2209" s="183" t="s">
        <v>7034</v>
      </c>
    </row>
    <row r="2210" spans="1:2" x14ac:dyDescent="0.3">
      <c r="A2210">
        <v>8350</v>
      </c>
      <c r="B2210" s="183" t="s">
        <v>7621</v>
      </c>
    </row>
    <row r="2211" spans="1:2" x14ac:dyDescent="0.3">
      <c r="A2211">
        <v>8354</v>
      </c>
      <c r="B2211" s="183" t="s">
        <v>7036</v>
      </c>
    </row>
    <row r="2212" spans="1:2" x14ac:dyDescent="0.3">
      <c r="A2212">
        <v>8358</v>
      </c>
      <c r="B2212" s="183" t="s">
        <v>7035</v>
      </c>
    </row>
    <row r="2213" spans="1:2" x14ac:dyDescent="0.3">
      <c r="A2213">
        <v>8359</v>
      </c>
      <c r="B2213" s="183" t="s">
        <v>7032</v>
      </c>
    </row>
    <row r="2214" spans="1:2" x14ac:dyDescent="0.3">
      <c r="A2214">
        <v>8367</v>
      </c>
      <c r="B2214" s="183" t="s">
        <v>7034</v>
      </c>
    </row>
    <row r="2215" spans="1:2" x14ac:dyDescent="0.3">
      <c r="A2215">
        <v>8370</v>
      </c>
      <c r="B2215" s="183" t="s">
        <v>7621</v>
      </c>
    </row>
    <row r="2216" spans="1:2" x14ac:dyDescent="0.3">
      <c r="A2216">
        <v>8374</v>
      </c>
      <c r="B2216" s="183" t="s">
        <v>7034</v>
      </c>
    </row>
    <row r="2217" spans="1:2" x14ac:dyDescent="0.3">
      <c r="A2217">
        <v>8379</v>
      </c>
      <c r="B2217" s="183" t="s">
        <v>7621</v>
      </c>
    </row>
    <row r="2218" spans="1:2" x14ac:dyDescent="0.3">
      <c r="A2218">
        <v>8383</v>
      </c>
      <c r="B2218" s="183" t="s">
        <v>7035</v>
      </c>
    </row>
    <row r="2219" spans="1:2" x14ac:dyDescent="0.3">
      <c r="A2219">
        <v>8390</v>
      </c>
      <c r="B2219" s="183" t="s">
        <v>7034</v>
      </c>
    </row>
    <row r="2220" spans="1:2" x14ac:dyDescent="0.3">
      <c r="A2220">
        <v>8391</v>
      </c>
      <c r="B2220" s="183" t="s">
        <v>7621</v>
      </c>
    </row>
    <row r="2221" spans="1:2" x14ac:dyDescent="0.3">
      <c r="A2221">
        <v>8392</v>
      </c>
      <c r="B2221" s="183" t="s">
        <v>7621</v>
      </c>
    </row>
    <row r="2222" spans="1:2" x14ac:dyDescent="0.3">
      <c r="A2222">
        <v>8394</v>
      </c>
      <c r="B2222" s="183" t="s">
        <v>7033</v>
      </c>
    </row>
    <row r="2223" spans="1:2" x14ac:dyDescent="0.3">
      <c r="A2223">
        <v>8399</v>
      </c>
      <c r="B2223" s="183" t="s">
        <v>7036</v>
      </c>
    </row>
    <row r="2224" spans="1:2" x14ac:dyDescent="0.3">
      <c r="A2224">
        <v>8401</v>
      </c>
      <c r="B2224" s="183" t="s">
        <v>7034</v>
      </c>
    </row>
    <row r="2225" spans="1:2" x14ac:dyDescent="0.3">
      <c r="A2225">
        <v>8403</v>
      </c>
      <c r="B2225" s="183" t="s">
        <v>7034</v>
      </c>
    </row>
    <row r="2226" spans="1:2" x14ac:dyDescent="0.3">
      <c r="A2226">
        <v>8404</v>
      </c>
      <c r="B2226" s="183" t="s">
        <v>7036</v>
      </c>
    </row>
    <row r="2227" spans="1:2" x14ac:dyDescent="0.3">
      <c r="A2227">
        <v>8409</v>
      </c>
      <c r="B2227" s="183" t="s">
        <v>7037</v>
      </c>
    </row>
    <row r="2228" spans="1:2" x14ac:dyDescent="0.3">
      <c r="A2228">
        <v>8410</v>
      </c>
      <c r="B2228" s="183" t="s">
        <v>7034</v>
      </c>
    </row>
    <row r="2229" spans="1:2" x14ac:dyDescent="0.3">
      <c r="A2229">
        <v>8411</v>
      </c>
      <c r="B2229" s="183" t="s">
        <v>7034</v>
      </c>
    </row>
    <row r="2230" spans="1:2" x14ac:dyDescent="0.3">
      <c r="A2230">
        <v>8415</v>
      </c>
      <c r="B2230" s="183" t="s">
        <v>7035</v>
      </c>
    </row>
    <row r="2231" spans="1:2" x14ac:dyDescent="0.3">
      <c r="A2231">
        <v>8416</v>
      </c>
      <c r="B2231" s="183" t="s">
        <v>7035</v>
      </c>
    </row>
    <row r="2232" spans="1:2" x14ac:dyDescent="0.3">
      <c r="A2232">
        <v>8421</v>
      </c>
      <c r="B2232" s="183" t="s">
        <v>7037</v>
      </c>
    </row>
    <row r="2233" spans="1:2" x14ac:dyDescent="0.3">
      <c r="A2233">
        <v>8422</v>
      </c>
      <c r="B2233" s="183" t="s">
        <v>7032</v>
      </c>
    </row>
    <row r="2234" spans="1:2" x14ac:dyDescent="0.3">
      <c r="A2234">
        <v>8423</v>
      </c>
      <c r="B2234" s="183" t="s">
        <v>7036</v>
      </c>
    </row>
    <row r="2235" spans="1:2" x14ac:dyDescent="0.3">
      <c r="A2235">
        <v>8424</v>
      </c>
      <c r="B2235" s="183" t="s">
        <v>7034</v>
      </c>
    </row>
    <row r="2236" spans="1:2" x14ac:dyDescent="0.3">
      <c r="A2236">
        <v>8426</v>
      </c>
      <c r="B2236" s="183" t="s">
        <v>7034</v>
      </c>
    </row>
    <row r="2237" spans="1:2" x14ac:dyDescent="0.3">
      <c r="A2237">
        <v>8429</v>
      </c>
      <c r="B2237" s="183" t="s">
        <v>7036</v>
      </c>
    </row>
    <row r="2238" spans="1:2" x14ac:dyDescent="0.3">
      <c r="A2238">
        <v>8431</v>
      </c>
      <c r="B2238" s="183" t="s">
        <v>7036</v>
      </c>
    </row>
    <row r="2239" spans="1:2" x14ac:dyDescent="0.3">
      <c r="A2239">
        <v>8432</v>
      </c>
      <c r="B2239" s="183" t="s">
        <v>7035</v>
      </c>
    </row>
    <row r="2240" spans="1:2" x14ac:dyDescent="0.3">
      <c r="A2240">
        <v>8433</v>
      </c>
      <c r="B2240" s="183" t="s">
        <v>7034</v>
      </c>
    </row>
    <row r="2241" spans="1:2" x14ac:dyDescent="0.3">
      <c r="A2241">
        <v>8435</v>
      </c>
      <c r="B2241" s="183" t="s">
        <v>7035</v>
      </c>
    </row>
    <row r="2242" spans="1:2" x14ac:dyDescent="0.3">
      <c r="A2242">
        <v>8436</v>
      </c>
      <c r="B2242" s="183" t="s">
        <v>7032</v>
      </c>
    </row>
    <row r="2243" spans="1:2" x14ac:dyDescent="0.3">
      <c r="A2243">
        <v>8437</v>
      </c>
      <c r="B2243" s="183" t="s">
        <v>7036</v>
      </c>
    </row>
    <row r="2244" spans="1:2" x14ac:dyDescent="0.3">
      <c r="A2244">
        <v>8438</v>
      </c>
      <c r="B2244" s="183" t="s">
        <v>7034</v>
      </c>
    </row>
    <row r="2245" spans="1:2" x14ac:dyDescent="0.3">
      <c r="A2245">
        <v>8440</v>
      </c>
      <c r="B2245" s="183" t="s">
        <v>7034</v>
      </c>
    </row>
    <row r="2246" spans="1:2" x14ac:dyDescent="0.3">
      <c r="A2246">
        <v>8442</v>
      </c>
      <c r="B2246" s="183" t="s">
        <v>7034</v>
      </c>
    </row>
    <row r="2247" spans="1:2" x14ac:dyDescent="0.3">
      <c r="A2247">
        <v>8443</v>
      </c>
      <c r="B2247" s="183" t="s">
        <v>7037</v>
      </c>
    </row>
    <row r="2248" spans="1:2" x14ac:dyDescent="0.3">
      <c r="A2248">
        <v>8444</v>
      </c>
      <c r="B2248" s="183" t="s">
        <v>7038</v>
      </c>
    </row>
    <row r="2249" spans="1:2" x14ac:dyDescent="0.3">
      <c r="A2249">
        <v>8446</v>
      </c>
      <c r="B2249" s="183" t="s">
        <v>7035</v>
      </c>
    </row>
    <row r="2250" spans="1:2" x14ac:dyDescent="0.3">
      <c r="A2250">
        <v>8454</v>
      </c>
      <c r="B2250" s="183" t="s">
        <v>7033</v>
      </c>
    </row>
    <row r="2251" spans="1:2" x14ac:dyDescent="0.3">
      <c r="A2251">
        <v>8455</v>
      </c>
      <c r="B2251" s="183" t="s">
        <v>7036</v>
      </c>
    </row>
    <row r="2252" spans="1:2" x14ac:dyDescent="0.3">
      <c r="A2252">
        <v>8462</v>
      </c>
      <c r="B2252" s="183" t="s">
        <v>7035</v>
      </c>
    </row>
    <row r="2253" spans="1:2" x14ac:dyDescent="0.3">
      <c r="A2253">
        <v>8463</v>
      </c>
      <c r="B2253" s="183" t="s">
        <v>7034</v>
      </c>
    </row>
    <row r="2254" spans="1:2" x14ac:dyDescent="0.3">
      <c r="A2254">
        <v>8464</v>
      </c>
      <c r="B2254" s="183" t="s">
        <v>7033</v>
      </c>
    </row>
    <row r="2255" spans="1:2" x14ac:dyDescent="0.3">
      <c r="A2255">
        <v>8466</v>
      </c>
      <c r="B2255" s="183" t="s">
        <v>7034</v>
      </c>
    </row>
    <row r="2256" spans="1:2" x14ac:dyDescent="0.3">
      <c r="A2256">
        <v>8467</v>
      </c>
      <c r="B2256" s="183" t="s">
        <v>7034</v>
      </c>
    </row>
    <row r="2257" spans="1:2" x14ac:dyDescent="0.3">
      <c r="A2257">
        <v>8472</v>
      </c>
      <c r="B2257" s="183" t="s">
        <v>7038</v>
      </c>
    </row>
    <row r="2258" spans="1:2" x14ac:dyDescent="0.3">
      <c r="A2258">
        <v>8473</v>
      </c>
      <c r="B2258" s="183" t="s">
        <v>7034</v>
      </c>
    </row>
    <row r="2259" spans="1:2" x14ac:dyDescent="0.3">
      <c r="A2259">
        <v>8476</v>
      </c>
      <c r="B2259" s="183" t="s">
        <v>7036</v>
      </c>
    </row>
    <row r="2260" spans="1:2" x14ac:dyDescent="0.3">
      <c r="A2260">
        <v>8477</v>
      </c>
      <c r="B2260" s="183" t="s">
        <v>7036</v>
      </c>
    </row>
    <row r="2261" spans="1:2" x14ac:dyDescent="0.3">
      <c r="A2261">
        <v>8478</v>
      </c>
      <c r="B2261" s="183" t="s">
        <v>7035</v>
      </c>
    </row>
    <row r="2262" spans="1:2" x14ac:dyDescent="0.3">
      <c r="A2262">
        <v>8481</v>
      </c>
      <c r="B2262" s="183" t="s">
        <v>7035</v>
      </c>
    </row>
    <row r="2263" spans="1:2" x14ac:dyDescent="0.3">
      <c r="A2263">
        <v>8482</v>
      </c>
      <c r="B2263" s="183" t="s">
        <v>7035</v>
      </c>
    </row>
    <row r="2264" spans="1:2" x14ac:dyDescent="0.3">
      <c r="A2264">
        <v>8488</v>
      </c>
      <c r="B2264" s="183" t="s">
        <v>7036</v>
      </c>
    </row>
    <row r="2265" spans="1:2" x14ac:dyDescent="0.3">
      <c r="A2265">
        <v>8489</v>
      </c>
      <c r="B2265" s="183" t="s">
        <v>7034</v>
      </c>
    </row>
    <row r="2266" spans="1:2" x14ac:dyDescent="0.3">
      <c r="A2266">
        <v>8499</v>
      </c>
      <c r="B2266" s="183" t="s">
        <v>7035</v>
      </c>
    </row>
    <row r="2267" spans="1:2" x14ac:dyDescent="0.3">
      <c r="A2267">
        <v>8905</v>
      </c>
      <c r="B2267" s="183" t="s">
        <v>7034</v>
      </c>
    </row>
    <row r="2268" spans="1:2" x14ac:dyDescent="0.3">
      <c r="A2268">
        <v>8906</v>
      </c>
      <c r="B2268" s="183" t="s">
        <v>7036</v>
      </c>
    </row>
    <row r="2269" spans="1:2" x14ac:dyDescent="0.3">
      <c r="A2269">
        <v>8908</v>
      </c>
      <c r="B2269" s="183" t="s">
        <v>7035</v>
      </c>
    </row>
    <row r="2270" spans="1:2" x14ac:dyDescent="0.3">
      <c r="A2270">
        <v>8916</v>
      </c>
      <c r="B2270" s="183" t="s">
        <v>7035</v>
      </c>
    </row>
    <row r="2271" spans="1:2" x14ac:dyDescent="0.3">
      <c r="A2271">
        <v>8917</v>
      </c>
      <c r="B2271" s="183" t="s">
        <v>7032</v>
      </c>
    </row>
    <row r="2272" spans="1:2" x14ac:dyDescent="0.3">
      <c r="A2272">
        <v>8921</v>
      </c>
      <c r="B2272" s="183" t="s">
        <v>7034</v>
      </c>
    </row>
    <row r="2273" spans="1:2" x14ac:dyDescent="0.3">
      <c r="A2273">
        <v>8923</v>
      </c>
      <c r="B2273" s="183" t="s">
        <v>7034</v>
      </c>
    </row>
    <row r="2274" spans="1:2" x14ac:dyDescent="0.3">
      <c r="A2274">
        <v>8924</v>
      </c>
      <c r="B2274" s="183" t="s">
        <v>7032</v>
      </c>
    </row>
    <row r="2275" spans="1:2" x14ac:dyDescent="0.3">
      <c r="A2275">
        <v>8926</v>
      </c>
      <c r="B2275" s="183" t="s">
        <v>7034</v>
      </c>
    </row>
    <row r="2276" spans="1:2" x14ac:dyDescent="0.3">
      <c r="A2276">
        <v>8927</v>
      </c>
      <c r="B2276" s="183" t="s">
        <v>7036</v>
      </c>
    </row>
    <row r="2277" spans="1:2" x14ac:dyDescent="0.3">
      <c r="A2277">
        <v>8928</v>
      </c>
      <c r="B2277" s="183" t="s">
        <v>7034</v>
      </c>
    </row>
    <row r="2278" spans="1:2" x14ac:dyDescent="0.3">
      <c r="A2278">
        <v>8929</v>
      </c>
      <c r="B2278" s="183" t="s">
        <v>7034</v>
      </c>
    </row>
    <row r="2279" spans="1:2" x14ac:dyDescent="0.3">
      <c r="A2279">
        <v>8930</v>
      </c>
      <c r="B2279" s="183" t="s">
        <v>7035</v>
      </c>
    </row>
    <row r="2280" spans="1:2" x14ac:dyDescent="0.3">
      <c r="A2280">
        <v>8931</v>
      </c>
      <c r="B2280" s="183" t="s">
        <v>7034</v>
      </c>
    </row>
    <row r="2281" spans="1:2" x14ac:dyDescent="0.3">
      <c r="A2281">
        <v>8932</v>
      </c>
      <c r="B2281" s="183" t="s">
        <v>7036</v>
      </c>
    </row>
    <row r="2282" spans="1:2" x14ac:dyDescent="0.3">
      <c r="A2282">
        <v>8933</v>
      </c>
      <c r="B2282" s="183" t="s">
        <v>7037</v>
      </c>
    </row>
    <row r="2283" spans="1:2" x14ac:dyDescent="0.3">
      <c r="A2283">
        <v>8935</v>
      </c>
      <c r="B2283" s="183" t="s">
        <v>7037</v>
      </c>
    </row>
    <row r="2284" spans="1:2" x14ac:dyDescent="0.3">
      <c r="A2284">
        <v>8936</v>
      </c>
      <c r="B2284" s="183" t="s">
        <v>7034</v>
      </c>
    </row>
    <row r="2285" spans="1:2" x14ac:dyDescent="0.3">
      <c r="A2285">
        <v>8937</v>
      </c>
      <c r="B2285" s="183" t="s">
        <v>7037</v>
      </c>
    </row>
    <row r="2286" spans="1:2" x14ac:dyDescent="0.3">
      <c r="A2286">
        <v>8938</v>
      </c>
      <c r="B2286" s="183" t="s">
        <v>7032</v>
      </c>
    </row>
    <row r="2287" spans="1:2" x14ac:dyDescent="0.3">
      <c r="A2287">
        <v>8940</v>
      </c>
      <c r="B2287" s="183" t="s">
        <v>7034</v>
      </c>
    </row>
    <row r="2288" spans="1:2" x14ac:dyDescent="0.3">
      <c r="A2288">
        <v>8941</v>
      </c>
      <c r="B2288" s="183" t="s">
        <v>7034</v>
      </c>
    </row>
    <row r="2289" spans="1:2" x14ac:dyDescent="0.3">
      <c r="A2289">
        <v>8942</v>
      </c>
      <c r="B2289" s="183" t="s">
        <v>7035</v>
      </c>
    </row>
    <row r="2290" spans="1:2" x14ac:dyDescent="0.3">
      <c r="A2290">
        <v>8996</v>
      </c>
      <c r="B2290" s="183" t="s">
        <v>7035</v>
      </c>
    </row>
    <row r="2291" spans="1:2" x14ac:dyDescent="0.3">
      <c r="A2291">
        <v>8999</v>
      </c>
      <c r="B2291" s="183" t="s">
        <v>7621</v>
      </c>
    </row>
    <row r="2292" spans="1:2" x14ac:dyDescent="0.3">
      <c r="A2292">
        <v>9802</v>
      </c>
      <c r="B2292" s="183" t="s">
        <v>7032</v>
      </c>
    </row>
    <row r="2293" spans="1:2" x14ac:dyDescent="0.3">
      <c r="A2293">
        <v>9902</v>
      </c>
      <c r="B2293" s="183" t="s">
        <v>7037</v>
      </c>
    </row>
    <row r="2294" spans="1:2" x14ac:dyDescent="0.3">
      <c r="A2294">
        <v>9904</v>
      </c>
      <c r="B2294" s="183" t="s">
        <v>7032</v>
      </c>
    </row>
    <row r="2295" spans="1:2" x14ac:dyDescent="0.3">
      <c r="A2295">
        <v>9905</v>
      </c>
      <c r="B2295" s="183" t="s">
        <v>7032</v>
      </c>
    </row>
    <row r="2296" spans="1:2" x14ac:dyDescent="0.3">
      <c r="A2296">
        <v>9906</v>
      </c>
      <c r="B2296" s="183" t="s">
        <v>7037</v>
      </c>
    </row>
    <row r="2297" spans="1:2" x14ac:dyDescent="0.3">
      <c r="A2297">
        <v>9907</v>
      </c>
      <c r="B2297" s="183" t="s">
        <v>7032</v>
      </c>
    </row>
    <row r="2298" spans="1:2" x14ac:dyDescent="0.3">
      <c r="A2298">
        <v>9908</v>
      </c>
      <c r="B2298" s="183" t="s">
        <v>7032</v>
      </c>
    </row>
    <row r="2299" spans="1:2" x14ac:dyDescent="0.3">
      <c r="A2299">
        <v>9910</v>
      </c>
      <c r="B2299" s="183" t="s">
        <v>7040</v>
      </c>
    </row>
    <row r="2300" spans="1:2" x14ac:dyDescent="0.3">
      <c r="A2300">
        <v>9911</v>
      </c>
      <c r="B2300" s="183" t="s">
        <v>7032</v>
      </c>
    </row>
    <row r="2301" spans="1:2" x14ac:dyDescent="0.3">
      <c r="A2301">
        <v>9912</v>
      </c>
      <c r="B2301" s="183" t="s">
        <v>7038</v>
      </c>
    </row>
    <row r="2302" spans="1:2" x14ac:dyDescent="0.3">
      <c r="A2302">
        <v>9914</v>
      </c>
      <c r="B2302" s="183" t="s">
        <v>7032</v>
      </c>
    </row>
    <row r="2303" spans="1:2" x14ac:dyDescent="0.3">
      <c r="A2303">
        <v>9917</v>
      </c>
      <c r="B2303" s="183" t="s">
        <v>7033</v>
      </c>
    </row>
    <row r="2304" spans="1:2" x14ac:dyDescent="0.3">
      <c r="A2304">
        <v>9918</v>
      </c>
      <c r="B2304" s="183" t="s">
        <v>7032</v>
      </c>
    </row>
    <row r="2305" spans="1:2" x14ac:dyDescent="0.3">
      <c r="A2305">
        <v>9919</v>
      </c>
      <c r="B2305" s="183" t="s">
        <v>7037</v>
      </c>
    </row>
    <row r="2306" spans="1:2" x14ac:dyDescent="0.3">
      <c r="A2306">
        <v>9921</v>
      </c>
      <c r="B2306" s="183" t="s">
        <v>7033</v>
      </c>
    </row>
    <row r="2307" spans="1:2" x14ac:dyDescent="0.3">
      <c r="A2307">
        <v>9924</v>
      </c>
      <c r="B2307" s="183" t="s">
        <v>7032</v>
      </c>
    </row>
    <row r="2308" spans="1:2" x14ac:dyDescent="0.3">
      <c r="A2308">
        <v>9925</v>
      </c>
      <c r="B2308" s="183" t="s">
        <v>7032</v>
      </c>
    </row>
    <row r="2309" spans="1:2" x14ac:dyDescent="0.3">
      <c r="A2309">
        <v>9926</v>
      </c>
      <c r="B2309" s="183" t="s">
        <v>7032</v>
      </c>
    </row>
    <row r="2310" spans="1:2" x14ac:dyDescent="0.3">
      <c r="A2310">
        <v>9927</v>
      </c>
      <c r="B2310" s="183" t="s">
        <v>7032</v>
      </c>
    </row>
    <row r="2311" spans="1:2" x14ac:dyDescent="0.3">
      <c r="A2311">
        <v>9929</v>
      </c>
      <c r="B2311" s="183" t="s">
        <v>7037</v>
      </c>
    </row>
    <row r="2312" spans="1:2" x14ac:dyDescent="0.3">
      <c r="A2312">
        <v>9930</v>
      </c>
      <c r="B2312" s="183" t="s">
        <v>7032</v>
      </c>
    </row>
    <row r="2313" spans="1:2" x14ac:dyDescent="0.3">
      <c r="A2313">
        <v>9931</v>
      </c>
      <c r="B2313" s="183" t="s">
        <v>7035</v>
      </c>
    </row>
    <row r="2314" spans="1:2" x14ac:dyDescent="0.3">
      <c r="A2314">
        <v>9933</v>
      </c>
      <c r="B2314" s="183" t="s">
        <v>7035</v>
      </c>
    </row>
    <row r="2315" spans="1:2" x14ac:dyDescent="0.3">
      <c r="A2315">
        <v>9934</v>
      </c>
      <c r="B2315" s="183" t="s">
        <v>7034</v>
      </c>
    </row>
    <row r="2316" spans="1:2" x14ac:dyDescent="0.3">
      <c r="A2316">
        <v>9935</v>
      </c>
      <c r="B2316" s="183" t="s">
        <v>7036</v>
      </c>
    </row>
    <row r="2317" spans="1:2" x14ac:dyDescent="0.3">
      <c r="A2317">
        <v>9937</v>
      </c>
      <c r="B2317" s="183" t="s">
        <v>7032</v>
      </c>
    </row>
    <row r="2318" spans="1:2" x14ac:dyDescent="0.3">
      <c r="A2318">
        <v>9938</v>
      </c>
      <c r="B2318" s="183" t="s">
        <v>7035</v>
      </c>
    </row>
    <row r="2319" spans="1:2" x14ac:dyDescent="0.3">
      <c r="A2319">
        <v>9939</v>
      </c>
      <c r="B2319" s="183" t="s">
        <v>7032</v>
      </c>
    </row>
    <row r="2320" spans="1:2" x14ac:dyDescent="0.3">
      <c r="A2320">
        <v>9942</v>
      </c>
      <c r="B2320" s="183" t="s">
        <v>7032</v>
      </c>
    </row>
    <row r="2321" spans="1:2" x14ac:dyDescent="0.3">
      <c r="A2321">
        <v>9943</v>
      </c>
      <c r="B2321" s="183" t="s">
        <v>7032</v>
      </c>
    </row>
    <row r="2322" spans="1:2" x14ac:dyDescent="0.3">
      <c r="A2322">
        <v>9944</v>
      </c>
      <c r="B2322" s="183" t="s">
        <v>7034</v>
      </c>
    </row>
    <row r="2323" spans="1:2" x14ac:dyDescent="0.3">
      <c r="A2323">
        <v>9945</v>
      </c>
      <c r="B2323" s="183" t="s">
        <v>7032</v>
      </c>
    </row>
    <row r="2324" spans="1:2" x14ac:dyDescent="0.3">
      <c r="A2324">
        <v>9946</v>
      </c>
      <c r="B2324" s="183" t="s">
        <v>7036</v>
      </c>
    </row>
    <row r="2325" spans="1:2" x14ac:dyDescent="0.3">
      <c r="A2325">
        <v>9949</v>
      </c>
      <c r="B2325" s="183" t="s">
        <v>7036</v>
      </c>
    </row>
    <row r="2326" spans="1:2" x14ac:dyDescent="0.3">
      <c r="A2326">
        <v>9950</v>
      </c>
      <c r="B2326" s="183" t="s">
        <v>7037</v>
      </c>
    </row>
    <row r="2327" spans="1:2" x14ac:dyDescent="0.3">
      <c r="A2327">
        <v>9951</v>
      </c>
      <c r="B2327" s="183" t="s">
        <v>7032</v>
      </c>
    </row>
    <row r="2328" spans="1:2" x14ac:dyDescent="0.3">
      <c r="A2328">
        <v>9955</v>
      </c>
      <c r="B2328" s="183" t="s">
        <v>7037</v>
      </c>
    </row>
    <row r="2329" spans="1:2" x14ac:dyDescent="0.3">
      <c r="A2329">
        <v>9957</v>
      </c>
      <c r="B2329" s="183" t="s">
        <v>7621</v>
      </c>
    </row>
    <row r="2330" spans="1:2" x14ac:dyDescent="0.3">
      <c r="A2330">
        <v>9958</v>
      </c>
      <c r="B2330" s="183" t="s">
        <v>7035</v>
      </c>
    </row>
    <row r="2331" spans="1:2" x14ac:dyDescent="0.3">
      <c r="A2331">
        <v>9960</v>
      </c>
      <c r="B2331" s="183" t="s">
        <v>7034</v>
      </c>
    </row>
    <row r="2332" spans="1:2" x14ac:dyDescent="0.3">
      <c r="A2332">
        <v>9962</v>
      </c>
      <c r="B2332" s="183" t="s">
        <v>7034</v>
      </c>
    </row>
    <row r="2333" spans="1:2" x14ac:dyDescent="0.3">
      <c r="A2333">
        <v>9963</v>
      </c>
      <c r="B2333" s="183" t="s">
        <v>7621</v>
      </c>
    </row>
    <row r="2334" spans="1:2" x14ac:dyDescent="0.3">
      <c r="A2334">
        <v>9968</v>
      </c>
      <c r="B2334" s="183" t="s">
        <v>7035</v>
      </c>
    </row>
    <row r="2335" spans="1:2" x14ac:dyDescent="0.3">
      <c r="A2335">
        <v>9971</v>
      </c>
      <c r="B2335" s="183" t="s">
        <v>7621</v>
      </c>
    </row>
    <row r="2336" spans="1:2" x14ac:dyDescent="0.3">
      <c r="A2336">
        <v>9978</v>
      </c>
      <c r="B2336" s="183" t="s">
        <v>7035</v>
      </c>
    </row>
  </sheetData>
  <autoFilter ref="A1:B2792" xr:uid="{00000000-0009-0000-0000-000005000000}"/>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filterMode="1"/>
  <dimension ref="A1:IV448"/>
  <sheetViews>
    <sheetView tabSelected="1" zoomScale="115" zoomScaleNormal="115" workbookViewId="0">
      <selection activeCell="A444" sqref="A444:A447"/>
    </sheetView>
  </sheetViews>
  <sheetFormatPr defaultRowHeight="16.2" x14ac:dyDescent="0.3"/>
  <cols>
    <col min="1" max="1" width="5.6640625" style="150" bestFit="1" customWidth="1"/>
    <col min="2" max="2" width="8.33203125" style="167" customWidth="1"/>
    <col min="3" max="3" width="10.109375" style="57" customWidth="1"/>
    <col min="4" max="4" width="11.88671875" style="57" customWidth="1"/>
    <col min="5" max="5" width="14" style="57" customWidth="1"/>
    <col min="6" max="6" width="13.44140625" style="57" customWidth="1"/>
    <col min="7" max="7" width="16.33203125" style="57" customWidth="1"/>
    <col min="8" max="8" width="24.44140625" style="57" customWidth="1"/>
    <col min="9" max="9" width="8" style="57" bestFit="1" customWidth="1"/>
    <col min="10" max="10" width="17.44140625" style="58" customWidth="1"/>
    <col min="11" max="11" width="14.44140625" style="138" bestFit="1" customWidth="1"/>
    <col min="12" max="12" width="10.77734375" style="59" customWidth="1"/>
    <col min="13" max="13" width="10.21875" style="57" customWidth="1"/>
    <col min="14" max="14" width="10.44140625" style="57" customWidth="1"/>
    <col min="15" max="15" width="15.21875" style="57" customWidth="1"/>
    <col min="16" max="16" width="15.109375" style="57" customWidth="1"/>
    <col min="17" max="17" width="14.33203125" style="57" customWidth="1"/>
    <col min="18" max="18" width="14" style="57" customWidth="1"/>
    <col min="19" max="19" width="13.6640625" style="57" customWidth="1"/>
    <col min="20" max="20" width="10.109375" style="54" customWidth="1"/>
    <col min="21" max="21" width="11.109375" style="54" customWidth="1"/>
    <col min="22" max="16384" width="8.88671875" style="54"/>
  </cols>
  <sheetData>
    <row r="1" spans="1:20" ht="23.7" customHeight="1" x14ac:dyDescent="0.3">
      <c r="B1" s="195" t="s">
        <v>3899</v>
      </c>
      <c r="C1" s="196"/>
      <c r="D1" s="196"/>
      <c r="E1" s="196"/>
      <c r="F1" s="196"/>
      <c r="G1" s="196"/>
      <c r="H1" s="196"/>
      <c r="I1" s="196"/>
      <c r="J1" s="196"/>
      <c r="K1" s="196"/>
      <c r="L1" s="197"/>
      <c r="M1" s="196"/>
      <c r="N1" s="196"/>
      <c r="O1" s="196"/>
      <c r="P1" s="196"/>
      <c r="Q1" s="196"/>
      <c r="R1" s="196"/>
      <c r="S1" s="196"/>
    </row>
    <row r="2" spans="1:20" s="55" customFormat="1" x14ac:dyDescent="0.3">
      <c r="A2" s="151">
        <f>COLUMN()</f>
        <v>1</v>
      </c>
      <c r="B2" s="161">
        <f>COLUMN()</f>
        <v>2</v>
      </c>
      <c r="C2" s="60">
        <f>COLUMN()</f>
        <v>3</v>
      </c>
      <c r="D2" s="60">
        <f>COLUMN()</f>
        <v>4</v>
      </c>
      <c r="E2" s="60">
        <f>COLUMN()</f>
        <v>5</v>
      </c>
      <c r="F2" s="60">
        <f>COLUMN()</f>
        <v>6</v>
      </c>
      <c r="G2" s="60">
        <f>COLUMN()</f>
        <v>7</v>
      </c>
      <c r="H2" s="60">
        <f>COLUMN()</f>
        <v>8</v>
      </c>
      <c r="I2" s="60">
        <f>COLUMN()</f>
        <v>9</v>
      </c>
      <c r="J2" s="60">
        <f>COLUMN()</f>
        <v>10</v>
      </c>
      <c r="K2" s="135">
        <f>COLUMN()</f>
        <v>11</v>
      </c>
      <c r="L2" s="60">
        <f>COLUMN()</f>
        <v>12</v>
      </c>
      <c r="M2" s="60">
        <f>COLUMN()</f>
        <v>13</v>
      </c>
      <c r="N2" s="60">
        <f>COLUMN()</f>
        <v>14</v>
      </c>
      <c r="O2" s="60">
        <f>COLUMN()</f>
        <v>15</v>
      </c>
      <c r="P2" s="60">
        <f>COLUMN()</f>
        <v>16</v>
      </c>
      <c r="Q2" s="60">
        <f>COLUMN()</f>
        <v>17</v>
      </c>
      <c r="R2" s="60">
        <f>COLUMN()</f>
        <v>18</v>
      </c>
      <c r="S2" s="60">
        <f>COLUMN()</f>
        <v>19</v>
      </c>
    </row>
    <row r="3" spans="1:20" customFormat="1" x14ac:dyDescent="0.3">
      <c r="A3" s="152"/>
      <c r="B3" s="162"/>
      <c r="K3" s="136"/>
    </row>
    <row r="4" spans="1:20" s="55" customFormat="1" ht="27.6" x14ac:dyDescent="0.3">
      <c r="A4" s="153"/>
      <c r="B4" s="163" t="s">
        <v>3900</v>
      </c>
      <c r="C4" s="65" t="s">
        <v>3901</v>
      </c>
      <c r="D4" s="65" t="s">
        <v>4031</v>
      </c>
      <c r="E4" s="65" t="s">
        <v>3902</v>
      </c>
      <c r="F4" s="65" t="s">
        <v>3903</v>
      </c>
      <c r="G4" s="65" t="s">
        <v>3904</v>
      </c>
      <c r="H4" s="65" t="s">
        <v>4032</v>
      </c>
      <c r="I4" s="65" t="s">
        <v>3905</v>
      </c>
      <c r="J4" s="66" t="s">
        <v>3906</v>
      </c>
      <c r="K4" s="137" t="s">
        <v>3907</v>
      </c>
      <c r="L4" s="65" t="s">
        <v>7160</v>
      </c>
      <c r="M4" s="65" t="s">
        <v>7161</v>
      </c>
      <c r="N4" s="65" t="s">
        <v>7162</v>
      </c>
      <c r="O4" s="65" t="s">
        <v>3908</v>
      </c>
      <c r="P4" s="65" t="s">
        <v>7163</v>
      </c>
      <c r="Q4" s="65" t="s">
        <v>7164</v>
      </c>
      <c r="R4" s="65" t="s">
        <v>3909</v>
      </c>
      <c r="S4" s="65" t="s">
        <v>3910</v>
      </c>
      <c r="T4" s="64"/>
    </row>
    <row r="5" spans="1:20" s="56" customFormat="1" hidden="1" x14ac:dyDescent="0.3">
      <c r="A5" s="154">
        <f t="shared" ref="A5:A15" si="0">VALUE(B5)</f>
        <v>3122</v>
      </c>
      <c r="B5" s="163" t="s">
        <v>648</v>
      </c>
      <c r="C5" s="61" t="s">
        <v>3911</v>
      </c>
      <c r="D5" s="61" t="s">
        <v>3912</v>
      </c>
      <c r="E5" s="61" t="s">
        <v>5201</v>
      </c>
      <c r="F5" s="61" t="s">
        <v>4015</v>
      </c>
      <c r="G5" s="61" t="s">
        <v>3915</v>
      </c>
      <c r="H5" s="144">
        <v>200000000</v>
      </c>
      <c r="I5" s="61" t="s">
        <v>3916</v>
      </c>
      <c r="J5" s="63"/>
      <c r="K5" s="61" t="s">
        <v>7054</v>
      </c>
      <c r="L5" s="61"/>
      <c r="M5" s="61"/>
      <c r="N5" s="61"/>
      <c r="O5" s="61" t="s">
        <v>7055</v>
      </c>
      <c r="P5" s="61"/>
      <c r="Q5" s="61"/>
      <c r="R5" s="61"/>
      <c r="S5" s="61" t="s">
        <v>3917</v>
      </c>
      <c r="T5" s="64"/>
    </row>
    <row r="6" spans="1:20" hidden="1" x14ac:dyDescent="0.3">
      <c r="A6" s="154">
        <f t="shared" si="0"/>
        <v>4137</v>
      </c>
      <c r="B6" s="163" t="s">
        <v>872</v>
      </c>
      <c r="C6" s="61" t="s">
        <v>3913</v>
      </c>
      <c r="D6" s="61" t="s">
        <v>3912</v>
      </c>
      <c r="E6" s="61" t="s">
        <v>4882</v>
      </c>
      <c r="F6" s="61" t="s">
        <v>3686</v>
      </c>
      <c r="G6" s="61" t="s">
        <v>3915</v>
      </c>
      <c r="H6" s="144">
        <v>1100000000</v>
      </c>
      <c r="I6" s="61" t="s">
        <v>3916</v>
      </c>
      <c r="J6" s="63"/>
      <c r="K6" s="61" t="s">
        <v>7056</v>
      </c>
      <c r="L6" s="61"/>
      <c r="M6" s="61"/>
      <c r="N6" s="61"/>
      <c r="O6" s="61" t="s">
        <v>7057</v>
      </c>
      <c r="P6" s="61"/>
      <c r="Q6" s="61"/>
      <c r="R6" s="61"/>
      <c r="S6" s="61" t="s">
        <v>3917</v>
      </c>
      <c r="T6" s="64"/>
    </row>
    <row r="7" spans="1:20" hidden="1" x14ac:dyDescent="0.3">
      <c r="A7" s="154">
        <f t="shared" si="0"/>
        <v>6840</v>
      </c>
      <c r="B7" s="163" t="s">
        <v>6598</v>
      </c>
      <c r="C7" s="61" t="s">
        <v>3911</v>
      </c>
      <c r="D7" s="61" t="s">
        <v>3912</v>
      </c>
      <c r="E7" s="61" t="s">
        <v>6236</v>
      </c>
      <c r="F7" s="61" t="s">
        <v>4011</v>
      </c>
      <c r="G7" s="61" t="s">
        <v>3915</v>
      </c>
      <c r="H7" s="144">
        <v>200000000</v>
      </c>
      <c r="I7" s="61" t="s">
        <v>3916</v>
      </c>
      <c r="J7" s="63"/>
      <c r="K7" s="61" t="s">
        <v>7057</v>
      </c>
      <c r="L7" s="61"/>
      <c r="M7" s="61"/>
      <c r="N7" s="61"/>
      <c r="O7" s="61" t="s">
        <v>7058</v>
      </c>
      <c r="P7" s="61"/>
      <c r="Q7" s="61"/>
      <c r="R7" s="61"/>
      <c r="S7" s="61" t="s">
        <v>3917</v>
      </c>
      <c r="T7" s="64"/>
    </row>
    <row r="8" spans="1:20" hidden="1" x14ac:dyDescent="0.3">
      <c r="A8" s="154">
        <f t="shared" si="0"/>
        <v>3483</v>
      </c>
      <c r="B8" s="163" t="s">
        <v>751</v>
      </c>
      <c r="C8" s="61" t="s">
        <v>3911</v>
      </c>
      <c r="D8" s="61" t="s">
        <v>3912</v>
      </c>
      <c r="E8" s="61" t="s">
        <v>4428</v>
      </c>
      <c r="F8" s="61" t="s">
        <v>3933</v>
      </c>
      <c r="G8" s="61" t="s">
        <v>3915</v>
      </c>
      <c r="H8" s="144">
        <v>200000000</v>
      </c>
      <c r="I8" s="61" t="s">
        <v>3916</v>
      </c>
      <c r="J8" s="63"/>
      <c r="K8" s="61" t="s">
        <v>7059</v>
      </c>
      <c r="L8" s="61"/>
      <c r="M8" s="61"/>
      <c r="N8" s="61"/>
      <c r="O8" s="61" t="s">
        <v>7060</v>
      </c>
      <c r="P8" s="61"/>
      <c r="Q8" s="61"/>
      <c r="R8" s="61"/>
      <c r="S8" s="61" t="s">
        <v>3917</v>
      </c>
      <c r="T8" s="64"/>
    </row>
    <row r="9" spans="1:20" hidden="1" x14ac:dyDescent="0.3">
      <c r="A9" s="154">
        <f t="shared" si="0"/>
        <v>3141</v>
      </c>
      <c r="B9" s="163" t="s">
        <v>652</v>
      </c>
      <c r="C9" s="61" t="s">
        <v>3911</v>
      </c>
      <c r="D9" s="61" t="s">
        <v>3912</v>
      </c>
      <c r="E9" s="61" t="s">
        <v>4876</v>
      </c>
      <c r="F9" s="61" t="s">
        <v>3751</v>
      </c>
      <c r="G9" s="61" t="s">
        <v>3915</v>
      </c>
      <c r="H9" s="144">
        <v>800000000</v>
      </c>
      <c r="I9" s="61" t="s">
        <v>3916</v>
      </c>
      <c r="J9" s="63"/>
      <c r="K9" s="61" t="s">
        <v>7061</v>
      </c>
      <c r="L9" s="61"/>
      <c r="M9" s="61"/>
      <c r="N9" s="61"/>
      <c r="O9" s="61" t="s">
        <v>7062</v>
      </c>
      <c r="P9" s="61"/>
      <c r="Q9" s="61"/>
      <c r="R9" s="61"/>
      <c r="S9" s="61" t="s">
        <v>3917</v>
      </c>
      <c r="T9" s="64"/>
    </row>
    <row r="10" spans="1:20" hidden="1" x14ac:dyDescent="0.3">
      <c r="A10" s="154">
        <f t="shared" si="0"/>
        <v>6117</v>
      </c>
      <c r="B10" s="163" t="s">
        <v>1141</v>
      </c>
      <c r="C10" s="61" t="s">
        <v>3913</v>
      </c>
      <c r="D10" s="61" t="s">
        <v>3912</v>
      </c>
      <c r="E10" s="61" t="s">
        <v>6798</v>
      </c>
      <c r="F10" s="61" t="s">
        <v>3695</v>
      </c>
      <c r="G10" s="61" t="s">
        <v>3915</v>
      </c>
      <c r="H10" s="144">
        <v>500000000</v>
      </c>
      <c r="I10" s="61" t="s">
        <v>3916</v>
      </c>
      <c r="J10" s="63"/>
      <c r="K10" s="61" t="s">
        <v>7063</v>
      </c>
      <c r="L10" s="61"/>
      <c r="M10" s="61"/>
      <c r="N10" s="61"/>
      <c r="O10" s="61" t="s">
        <v>7064</v>
      </c>
      <c r="P10" s="61"/>
      <c r="Q10" s="61"/>
      <c r="R10" s="61"/>
      <c r="S10" s="61" t="s">
        <v>3917</v>
      </c>
      <c r="T10" s="64"/>
    </row>
    <row r="11" spans="1:20" hidden="1" x14ac:dyDescent="0.3">
      <c r="A11" s="154">
        <f t="shared" si="0"/>
        <v>8433</v>
      </c>
      <c r="B11" s="163" t="s">
        <v>1398</v>
      </c>
      <c r="C11" s="61" t="s">
        <v>3911</v>
      </c>
      <c r="D11" s="61" t="s">
        <v>3912</v>
      </c>
      <c r="E11" s="61" t="s">
        <v>4232</v>
      </c>
      <c r="F11" s="61" t="s">
        <v>4100</v>
      </c>
      <c r="G11" s="61" t="s">
        <v>3915</v>
      </c>
      <c r="H11" s="144">
        <v>100000000</v>
      </c>
      <c r="I11" s="61" t="s">
        <v>3916</v>
      </c>
      <c r="J11" s="63"/>
      <c r="K11" s="61" t="s">
        <v>7063</v>
      </c>
      <c r="L11" s="61"/>
      <c r="M11" s="61"/>
      <c r="N11" s="61"/>
      <c r="O11" s="61" t="s">
        <v>7064</v>
      </c>
      <c r="P11" s="61"/>
      <c r="Q11" s="61"/>
      <c r="R11" s="61"/>
      <c r="S11" s="61" t="s">
        <v>3917</v>
      </c>
      <c r="T11" s="64"/>
    </row>
    <row r="12" spans="1:20" hidden="1" x14ac:dyDescent="0.3">
      <c r="A12" s="154">
        <f t="shared" si="0"/>
        <v>8433</v>
      </c>
      <c r="B12" s="163" t="s">
        <v>1398</v>
      </c>
      <c r="C12" s="61" t="s">
        <v>3911</v>
      </c>
      <c r="D12" s="61" t="s">
        <v>3912</v>
      </c>
      <c r="E12" s="61" t="s">
        <v>4232</v>
      </c>
      <c r="F12" s="61" t="s">
        <v>4100</v>
      </c>
      <c r="G12" s="61" t="s">
        <v>3915</v>
      </c>
      <c r="H12" s="144">
        <v>400000000</v>
      </c>
      <c r="I12" s="61" t="s">
        <v>3916</v>
      </c>
      <c r="J12" s="63"/>
      <c r="K12" s="61" t="s">
        <v>7063</v>
      </c>
      <c r="L12" s="61"/>
      <c r="M12" s="61"/>
      <c r="N12" s="61"/>
      <c r="O12" s="61" t="s">
        <v>7064</v>
      </c>
      <c r="P12" s="61"/>
      <c r="Q12" s="61"/>
      <c r="R12" s="61"/>
      <c r="S12" s="61" t="s">
        <v>3917</v>
      </c>
      <c r="T12" s="64"/>
    </row>
    <row r="13" spans="1:20" hidden="1" x14ac:dyDescent="0.3">
      <c r="A13" s="154">
        <f t="shared" si="0"/>
        <v>2486</v>
      </c>
      <c r="B13" s="163" t="s">
        <v>453</v>
      </c>
      <c r="C13" s="61" t="s">
        <v>3913</v>
      </c>
      <c r="D13" s="61" t="s">
        <v>3912</v>
      </c>
      <c r="E13" s="61" t="s">
        <v>6800</v>
      </c>
      <c r="F13" s="61" t="s">
        <v>3918</v>
      </c>
      <c r="G13" s="61" t="s">
        <v>3915</v>
      </c>
      <c r="H13" s="144">
        <v>600000000</v>
      </c>
      <c r="I13" s="61" t="s">
        <v>3916</v>
      </c>
      <c r="J13" s="63"/>
      <c r="K13" s="61" t="s">
        <v>7065</v>
      </c>
      <c r="L13" s="61"/>
      <c r="M13" s="61"/>
      <c r="N13" s="61"/>
      <c r="O13" s="61" t="s">
        <v>7066</v>
      </c>
      <c r="P13" s="61"/>
      <c r="Q13" s="61"/>
      <c r="R13" s="61"/>
      <c r="S13" s="61" t="s">
        <v>3917</v>
      </c>
      <c r="T13" s="64"/>
    </row>
    <row r="14" spans="1:20" hidden="1" x14ac:dyDescent="0.3">
      <c r="A14" s="154">
        <f t="shared" si="0"/>
        <v>2756</v>
      </c>
      <c r="B14" s="163" t="s">
        <v>6016</v>
      </c>
      <c r="C14" s="61" t="s">
        <v>3911</v>
      </c>
      <c r="D14" s="61" t="s">
        <v>3912</v>
      </c>
      <c r="E14" s="61" t="s">
        <v>5795</v>
      </c>
      <c r="F14" s="61" t="s">
        <v>3751</v>
      </c>
      <c r="G14" s="61" t="s">
        <v>3915</v>
      </c>
      <c r="H14" s="144">
        <v>300000000</v>
      </c>
      <c r="I14" s="61" t="s">
        <v>3916</v>
      </c>
      <c r="J14" s="63"/>
      <c r="K14" s="61" t="s">
        <v>7067</v>
      </c>
      <c r="L14" s="61"/>
      <c r="M14" s="61"/>
      <c r="N14" s="61"/>
      <c r="O14" s="61" t="s">
        <v>7068</v>
      </c>
      <c r="P14" s="61"/>
      <c r="Q14" s="61"/>
      <c r="R14" s="61"/>
      <c r="S14" s="61" t="s">
        <v>3917</v>
      </c>
      <c r="T14" s="64"/>
    </row>
    <row r="15" spans="1:20" hidden="1" x14ac:dyDescent="0.3">
      <c r="A15" s="154">
        <f t="shared" si="0"/>
        <v>6515</v>
      </c>
      <c r="B15" s="163" t="s">
        <v>5089</v>
      </c>
      <c r="C15" s="61" t="s">
        <v>3913</v>
      </c>
      <c r="D15" s="61" t="s">
        <v>3912</v>
      </c>
      <c r="E15" s="61" t="s">
        <v>6803</v>
      </c>
      <c r="F15" s="61" t="s">
        <v>3748</v>
      </c>
      <c r="G15" s="61" t="s">
        <v>3915</v>
      </c>
      <c r="H15" s="144">
        <v>1000000000</v>
      </c>
      <c r="I15" s="61" t="s">
        <v>3916</v>
      </c>
      <c r="J15" s="63"/>
      <c r="K15" s="61" t="s">
        <v>7069</v>
      </c>
      <c r="L15" s="61"/>
      <c r="M15" s="61"/>
      <c r="N15" s="61"/>
      <c r="O15" s="61" t="s">
        <v>7070</v>
      </c>
      <c r="P15" s="61"/>
      <c r="Q15" s="61"/>
      <c r="R15" s="61"/>
      <c r="S15" s="61" t="s">
        <v>3917</v>
      </c>
      <c r="T15" s="64"/>
    </row>
    <row r="16" spans="1:20" hidden="1" x14ac:dyDescent="0.3">
      <c r="A16" s="154">
        <f t="shared" ref="A16:A29" si="1">VALUE(B16)</f>
        <v>8112</v>
      </c>
      <c r="B16" s="163" t="s">
        <v>1351</v>
      </c>
      <c r="C16" s="61" t="s">
        <v>3913</v>
      </c>
      <c r="D16" s="61" t="s">
        <v>3912</v>
      </c>
      <c r="E16" s="61" t="s">
        <v>5922</v>
      </c>
      <c r="F16" s="61" t="s">
        <v>3748</v>
      </c>
      <c r="G16" s="61" t="s">
        <v>3915</v>
      </c>
      <c r="H16" s="144">
        <v>3000000000</v>
      </c>
      <c r="I16" s="61" t="s">
        <v>3916</v>
      </c>
      <c r="J16" s="63"/>
      <c r="K16" s="61" t="s">
        <v>7071</v>
      </c>
      <c r="L16" s="61"/>
      <c r="M16" s="61"/>
      <c r="N16" s="61"/>
      <c r="O16" s="61" t="s">
        <v>7072</v>
      </c>
      <c r="P16" s="61"/>
      <c r="Q16" s="61"/>
      <c r="R16" s="61"/>
      <c r="S16" s="61" t="s">
        <v>3917</v>
      </c>
      <c r="T16" s="64"/>
    </row>
    <row r="17" spans="1:20" hidden="1" x14ac:dyDescent="0.3">
      <c r="A17" s="154">
        <f t="shared" si="1"/>
        <v>8467</v>
      </c>
      <c r="B17" s="163" t="s">
        <v>3420</v>
      </c>
      <c r="C17" s="61" t="s">
        <v>3913</v>
      </c>
      <c r="D17" s="61" t="s">
        <v>3912</v>
      </c>
      <c r="E17" s="61" t="s">
        <v>4547</v>
      </c>
      <c r="F17" s="61" t="s">
        <v>3686</v>
      </c>
      <c r="G17" s="61" t="s">
        <v>3919</v>
      </c>
      <c r="H17" s="144">
        <v>210000000</v>
      </c>
      <c r="I17" s="61" t="s">
        <v>3916</v>
      </c>
      <c r="J17" s="63"/>
      <c r="K17" s="61" t="s">
        <v>7071</v>
      </c>
      <c r="L17" s="61"/>
      <c r="M17" s="61"/>
      <c r="N17" s="61"/>
      <c r="O17" s="61" t="s">
        <v>7072</v>
      </c>
      <c r="P17" s="61"/>
      <c r="Q17" s="61"/>
      <c r="R17" s="61"/>
      <c r="S17" s="61" t="s">
        <v>3917</v>
      </c>
      <c r="T17" s="64"/>
    </row>
    <row r="18" spans="1:20" hidden="1" x14ac:dyDescent="0.3">
      <c r="A18" s="154">
        <f t="shared" si="1"/>
        <v>8467</v>
      </c>
      <c r="B18" s="163" t="s">
        <v>3420</v>
      </c>
      <c r="C18" s="61" t="s">
        <v>3913</v>
      </c>
      <c r="D18" s="61" t="s">
        <v>3912</v>
      </c>
      <c r="E18" s="61" t="s">
        <v>4547</v>
      </c>
      <c r="F18" s="61" t="s">
        <v>3686</v>
      </c>
      <c r="G18" s="61" t="s">
        <v>3915</v>
      </c>
      <c r="H18" s="144">
        <v>390000000</v>
      </c>
      <c r="I18" s="61" t="s">
        <v>3916</v>
      </c>
      <c r="J18" s="63"/>
      <c r="K18" s="61" t="s">
        <v>7071</v>
      </c>
      <c r="L18" s="61"/>
      <c r="M18" s="61"/>
      <c r="N18" s="61"/>
      <c r="O18" s="61" t="s">
        <v>7072</v>
      </c>
      <c r="P18" s="61"/>
      <c r="Q18" s="61"/>
      <c r="R18" s="61"/>
      <c r="S18" s="61" t="s">
        <v>3917</v>
      </c>
      <c r="T18" s="64"/>
    </row>
    <row r="19" spans="1:20" hidden="1" x14ac:dyDescent="0.3">
      <c r="A19" s="154">
        <f t="shared" si="1"/>
        <v>3518</v>
      </c>
      <c r="B19" s="163" t="s">
        <v>766</v>
      </c>
      <c r="C19" s="61" t="s">
        <v>3913</v>
      </c>
      <c r="D19" s="61" t="s">
        <v>3912</v>
      </c>
      <c r="E19" s="61" t="s">
        <v>6808</v>
      </c>
      <c r="F19" s="61" t="s">
        <v>3695</v>
      </c>
      <c r="G19" s="61" t="s">
        <v>3919</v>
      </c>
      <c r="H19" s="144">
        <v>300000000</v>
      </c>
      <c r="I19" s="61" t="s">
        <v>3916</v>
      </c>
      <c r="J19" s="63"/>
      <c r="K19" s="61" t="s">
        <v>7073</v>
      </c>
      <c r="L19" s="61"/>
      <c r="M19" s="61"/>
      <c r="N19" s="61"/>
      <c r="O19" s="61" t="s">
        <v>7074</v>
      </c>
      <c r="P19" s="61"/>
      <c r="Q19" s="61"/>
      <c r="R19" s="61"/>
      <c r="S19" s="61" t="s">
        <v>4216</v>
      </c>
      <c r="T19" s="64"/>
    </row>
    <row r="20" spans="1:20" hidden="1" x14ac:dyDescent="0.3">
      <c r="A20" s="154">
        <f t="shared" si="1"/>
        <v>3376</v>
      </c>
      <c r="B20" s="163" t="s">
        <v>728</v>
      </c>
      <c r="C20" s="61" t="s">
        <v>3913</v>
      </c>
      <c r="D20" s="61" t="s">
        <v>3912</v>
      </c>
      <c r="E20" s="61" t="s">
        <v>4423</v>
      </c>
      <c r="F20" s="61" t="s">
        <v>3748</v>
      </c>
      <c r="G20" s="61" t="s">
        <v>3915</v>
      </c>
      <c r="H20" s="144">
        <v>800000000</v>
      </c>
      <c r="I20" s="61" t="s">
        <v>3916</v>
      </c>
      <c r="J20" s="63"/>
      <c r="K20" s="61" t="s">
        <v>7062</v>
      </c>
      <c r="L20" s="61"/>
      <c r="M20" s="61"/>
      <c r="N20" s="61"/>
      <c r="O20" s="61" t="s">
        <v>7075</v>
      </c>
      <c r="P20" s="61"/>
      <c r="Q20" s="61"/>
      <c r="R20" s="61"/>
      <c r="S20" s="61" t="s">
        <v>3917</v>
      </c>
      <c r="T20" s="64"/>
    </row>
    <row r="21" spans="1:20" hidden="1" x14ac:dyDescent="0.3">
      <c r="A21" s="154">
        <f t="shared" si="1"/>
        <v>6546</v>
      </c>
      <c r="B21" s="163" t="s">
        <v>6573</v>
      </c>
      <c r="C21" s="61" t="s">
        <v>3911</v>
      </c>
      <c r="D21" s="61" t="s">
        <v>3912</v>
      </c>
      <c r="E21" s="61" t="s">
        <v>6133</v>
      </c>
      <c r="F21" s="61" t="s">
        <v>3748</v>
      </c>
      <c r="G21" s="61" t="s">
        <v>3915</v>
      </c>
      <c r="H21" s="144">
        <v>600000000</v>
      </c>
      <c r="I21" s="61" t="s">
        <v>3916</v>
      </c>
      <c r="J21" s="63"/>
      <c r="K21" s="61" t="s">
        <v>7076</v>
      </c>
      <c r="L21" s="61"/>
      <c r="M21" s="61"/>
      <c r="N21" s="61"/>
      <c r="O21" s="61" t="s">
        <v>7077</v>
      </c>
      <c r="P21" s="61"/>
      <c r="Q21" s="61"/>
      <c r="R21" s="61"/>
      <c r="S21" s="61" t="s">
        <v>3917</v>
      </c>
      <c r="T21" s="64"/>
    </row>
    <row r="22" spans="1:20" ht="34.200000000000003" hidden="1" x14ac:dyDescent="0.3">
      <c r="A22" s="154">
        <f t="shared" si="1"/>
        <v>8927</v>
      </c>
      <c r="B22" s="163" t="s">
        <v>1414</v>
      </c>
      <c r="C22" s="61" t="s">
        <v>3911</v>
      </c>
      <c r="D22" s="61" t="s">
        <v>3912</v>
      </c>
      <c r="E22" s="61" t="s">
        <v>4850</v>
      </c>
      <c r="F22" s="61" t="s">
        <v>3774</v>
      </c>
      <c r="G22" s="61" t="s">
        <v>3919</v>
      </c>
      <c r="H22" s="144">
        <v>590000000</v>
      </c>
      <c r="I22" s="61" t="s">
        <v>3916</v>
      </c>
      <c r="J22" s="63"/>
      <c r="K22" s="61" t="s">
        <v>7076</v>
      </c>
      <c r="L22" s="61" t="s">
        <v>7078</v>
      </c>
      <c r="M22" s="61"/>
      <c r="N22" s="61"/>
      <c r="O22" s="61" t="s">
        <v>7079</v>
      </c>
      <c r="P22" s="61"/>
      <c r="Q22" s="61"/>
      <c r="R22" s="61"/>
      <c r="S22" s="61" t="s">
        <v>3917</v>
      </c>
      <c r="T22" s="64"/>
    </row>
    <row r="23" spans="1:20" ht="34.200000000000003" hidden="1" x14ac:dyDescent="0.3">
      <c r="A23" s="154">
        <f t="shared" si="1"/>
        <v>8927</v>
      </c>
      <c r="B23" s="163" t="s">
        <v>1414</v>
      </c>
      <c r="C23" s="61" t="s">
        <v>3911</v>
      </c>
      <c r="D23" s="61" t="s">
        <v>3912</v>
      </c>
      <c r="E23" s="61" t="s">
        <v>4850</v>
      </c>
      <c r="F23" s="61" t="s">
        <v>3774</v>
      </c>
      <c r="G23" s="61" t="s">
        <v>3915</v>
      </c>
      <c r="H23" s="144">
        <v>500000000</v>
      </c>
      <c r="I23" s="61" t="s">
        <v>3916</v>
      </c>
      <c r="J23" s="63"/>
      <c r="K23" s="61" t="s">
        <v>7076</v>
      </c>
      <c r="L23" s="61" t="s">
        <v>7078</v>
      </c>
      <c r="M23" s="61"/>
      <c r="N23" s="61"/>
      <c r="O23" s="61" t="s">
        <v>7079</v>
      </c>
      <c r="P23" s="61"/>
      <c r="Q23" s="61"/>
      <c r="R23" s="61"/>
      <c r="S23" s="61" t="s">
        <v>3917</v>
      </c>
      <c r="T23" s="64"/>
    </row>
    <row r="24" spans="1:20" hidden="1" x14ac:dyDescent="0.3">
      <c r="A24" s="154">
        <f t="shared" si="1"/>
        <v>3322</v>
      </c>
      <c r="B24" s="163" t="s">
        <v>714</v>
      </c>
      <c r="C24" s="61" t="s">
        <v>3911</v>
      </c>
      <c r="D24" s="61" t="s">
        <v>3912</v>
      </c>
      <c r="E24" s="61" t="s">
        <v>4961</v>
      </c>
      <c r="F24" s="61" t="s">
        <v>4239</v>
      </c>
      <c r="G24" s="61" t="s">
        <v>3915</v>
      </c>
      <c r="H24" s="144">
        <v>150000000</v>
      </c>
      <c r="I24" s="61" t="s">
        <v>3916</v>
      </c>
      <c r="J24" s="63"/>
      <c r="K24" s="61" t="s">
        <v>7064</v>
      </c>
      <c r="L24" s="61"/>
      <c r="M24" s="61"/>
      <c r="N24" s="61"/>
      <c r="O24" s="61" t="s">
        <v>7080</v>
      </c>
      <c r="P24" s="61"/>
      <c r="Q24" s="61"/>
      <c r="R24" s="61"/>
      <c r="S24" s="61" t="s">
        <v>3917</v>
      </c>
      <c r="T24" s="64"/>
    </row>
    <row r="25" spans="1:20" hidden="1" x14ac:dyDescent="0.3">
      <c r="A25" s="154">
        <f t="shared" si="1"/>
        <v>3583</v>
      </c>
      <c r="B25" s="163" t="s">
        <v>800</v>
      </c>
      <c r="C25" s="61" t="s">
        <v>3913</v>
      </c>
      <c r="D25" s="61" t="s">
        <v>3912</v>
      </c>
      <c r="E25" s="61" t="s">
        <v>6817</v>
      </c>
      <c r="F25" s="61" t="s">
        <v>3686</v>
      </c>
      <c r="G25" s="61" t="s">
        <v>3915</v>
      </c>
      <c r="H25" s="144">
        <v>200000000</v>
      </c>
      <c r="I25" s="61" t="s">
        <v>3916</v>
      </c>
      <c r="J25" s="63"/>
      <c r="K25" s="61" t="s">
        <v>7081</v>
      </c>
      <c r="L25" s="61"/>
      <c r="M25" s="61"/>
      <c r="N25" s="61"/>
      <c r="O25" s="61" t="s">
        <v>7082</v>
      </c>
      <c r="P25" s="61"/>
      <c r="Q25" s="61"/>
      <c r="R25" s="61"/>
      <c r="S25" s="61" t="s">
        <v>3917</v>
      </c>
      <c r="T25" s="64"/>
    </row>
    <row r="26" spans="1:20" hidden="1" x14ac:dyDescent="0.3">
      <c r="A26" s="154">
        <f t="shared" si="1"/>
        <v>3583</v>
      </c>
      <c r="B26" s="163" t="s">
        <v>800</v>
      </c>
      <c r="C26" s="61" t="s">
        <v>3913</v>
      </c>
      <c r="D26" s="61" t="s">
        <v>3912</v>
      </c>
      <c r="E26" s="61" t="s">
        <v>6817</v>
      </c>
      <c r="F26" s="61" t="s">
        <v>3686</v>
      </c>
      <c r="G26" s="61" t="s">
        <v>3915</v>
      </c>
      <c r="H26" s="144">
        <v>1000000000</v>
      </c>
      <c r="I26" s="61" t="s">
        <v>3916</v>
      </c>
      <c r="J26" s="63"/>
      <c r="K26" s="61" t="s">
        <v>7081</v>
      </c>
      <c r="L26" s="61"/>
      <c r="M26" s="61"/>
      <c r="N26" s="61"/>
      <c r="O26" s="61" t="s">
        <v>7082</v>
      </c>
      <c r="P26" s="61"/>
      <c r="Q26" s="61"/>
      <c r="R26" s="61"/>
      <c r="S26" s="61" t="s">
        <v>3917</v>
      </c>
      <c r="T26" s="64"/>
    </row>
    <row r="27" spans="1:20" hidden="1" x14ac:dyDescent="0.3">
      <c r="A27" s="154">
        <f t="shared" si="1"/>
        <v>6125</v>
      </c>
      <c r="B27" s="163" t="s">
        <v>1148</v>
      </c>
      <c r="C27" s="61" t="s">
        <v>3911</v>
      </c>
      <c r="D27" s="61" t="s">
        <v>3912</v>
      </c>
      <c r="E27" s="61" t="s">
        <v>6823</v>
      </c>
      <c r="F27" s="61" t="s">
        <v>3881</v>
      </c>
      <c r="G27" s="61" t="s">
        <v>3915</v>
      </c>
      <c r="H27" s="144">
        <v>600000000</v>
      </c>
      <c r="I27" s="61" t="s">
        <v>3916</v>
      </c>
      <c r="J27" s="63"/>
      <c r="K27" s="61" t="s">
        <v>7066</v>
      </c>
      <c r="L27" s="61"/>
      <c r="M27" s="61"/>
      <c r="N27" s="61"/>
      <c r="O27" s="61" t="s">
        <v>7083</v>
      </c>
      <c r="P27" s="61"/>
      <c r="Q27" s="61"/>
      <c r="R27" s="61"/>
      <c r="S27" s="61" t="s">
        <v>3917</v>
      </c>
      <c r="T27" s="64"/>
    </row>
    <row r="28" spans="1:20" hidden="1" x14ac:dyDescent="0.3">
      <c r="A28" s="154">
        <f t="shared" si="1"/>
        <v>3312</v>
      </c>
      <c r="B28" s="163" t="s">
        <v>711</v>
      </c>
      <c r="C28" s="61" t="s">
        <v>3913</v>
      </c>
      <c r="D28" s="61" t="s">
        <v>3912</v>
      </c>
      <c r="E28" s="61" t="s">
        <v>6826</v>
      </c>
      <c r="F28" s="61" t="s">
        <v>3748</v>
      </c>
      <c r="G28" s="61" t="s">
        <v>3915</v>
      </c>
      <c r="H28" s="144">
        <v>1000000000</v>
      </c>
      <c r="I28" s="61" t="s">
        <v>3916</v>
      </c>
      <c r="J28" s="63"/>
      <c r="K28" s="61" t="s">
        <v>7068</v>
      </c>
      <c r="L28" s="61"/>
      <c r="M28" s="61"/>
      <c r="N28" s="61"/>
      <c r="O28" s="61" t="s">
        <v>7074</v>
      </c>
      <c r="P28" s="61"/>
      <c r="Q28" s="61"/>
      <c r="R28" s="61"/>
      <c r="S28" s="61" t="s">
        <v>3917</v>
      </c>
      <c r="T28" s="64"/>
    </row>
    <row r="29" spans="1:20" hidden="1" x14ac:dyDescent="0.3">
      <c r="A29" s="154">
        <f t="shared" si="1"/>
        <v>6509</v>
      </c>
      <c r="B29" s="163" t="s">
        <v>1294</v>
      </c>
      <c r="C29" s="61" t="s">
        <v>3911</v>
      </c>
      <c r="D29" s="61" t="s">
        <v>3912</v>
      </c>
      <c r="E29" s="61" t="s">
        <v>5216</v>
      </c>
      <c r="F29" s="61" t="s">
        <v>3748</v>
      </c>
      <c r="G29" s="61" t="s">
        <v>3915</v>
      </c>
      <c r="H29" s="144">
        <v>500000000</v>
      </c>
      <c r="I29" s="61" t="s">
        <v>3916</v>
      </c>
      <c r="J29" s="63"/>
      <c r="K29" s="61" t="s">
        <v>7068</v>
      </c>
      <c r="L29" s="61"/>
      <c r="M29" s="61"/>
      <c r="N29" s="61"/>
      <c r="O29" s="61" t="s">
        <v>7074</v>
      </c>
      <c r="P29" s="61"/>
      <c r="Q29" s="61"/>
      <c r="R29" s="61"/>
      <c r="S29" s="61" t="s">
        <v>3917</v>
      </c>
      <c r="T29" s="64"/>
    </row>
    <row r="30" spans="1:20" hidden="1" x14ac:dyDescent="0.3">
      <c r="A30" s="154">
        <f t="shared" ref="A30:A57" si="2">VALUE(B30)</f>
        <v>6753</v>
      </c>
      <c r="B30" s="163" t="s">
        <v>6584</v>
      </c>
      <c r="C30" s="61" t="s">
        <v>3913</v>
      </c>
      <c r="D30" s="61" t="s">
        <v>3912</v>
      </c>
      <c r="E30" s="61" t="s">
        <v>6234</v>
      </c>
      <c r="F30" s="61" t="s">
        <v>3881</v>
      </c>
      <c r="G30" s="61" t="s">
        <v>3915</v>
      </c>
      <c r="H30" s="144">
        <v>1000000000</v>
      </c>
      <c r="I30" s="61" t="s">
        <v>3916</v>
      </c>
      <c r="J30" s="63"/>
      <c r="K30" s="61" t="s">
        <v>7084</v>
      </c>
      <c r="L30" s="61"/>
      <c r="M30" s="61"/>
      <c r="N30" s="61"/>
      <c r="O30" s="61" t="s">
        <v>7085</v>
      </c>
      <c r="P30" s="61"/>
      <c r="Q30" s="61"/>
      <c r="R30" s="61"/>
      <c r="S30" s="61" t="s">
        <v>3917</v>
      </c>
    </row>
    <row r="31" spans="1:20" hidden="1" x14ac:dyDescent="0.3">
      <c r="A31" s="154">
        <f t="shared" si="2"/>
        <v>1560</v>
      </c>
      <c r="B31" s="163" t="s">
        <v>186</v>
      </c>
      <c r="C31" s="61" t="s">
        <v>3913</v>
      </c>
      <c r="D31" s="61" t="s">
        <v>3912</v>
      </c>
      <c r="E31" s="61" t="s">
        <v>6844</v>
      </c>
      <c r="F31" s="61" t="s">
        <v>3748</v>
      </c>
      <c r="G31" s="61" t="s">
        <v>3915</v>
      </c>
      <c r="H31" s="144">
        <v>1000000000</v>
      </c>
      <c r="I31" s="61" t="s">
        <v>3916</v>
      </c>
      <c r="J31" s="63"/>
      <c r="K31" s="61" t="s">
        <v>7075</v>
      </c>
      <c r="L31" s="61"/>
      <c r="M31" s="61"/>
      <c r="N31" s="61"/>
      <c r="O31" s="61" t="s">
        <v>7086</v>
      </c>
      <c r="P31" s="61"/>
      <c r="Q31" s="61"/>
      <c r="R31" s="61"/>
      <c r="S31" s="61" t="s">
        <v>3917</v>
      </c>
    </row>
    <row r="32" spans="1:20" hidden="1" x14ac:dyDescent="0.3">
      <c r="A32" s="154">
        <f t="shared" si="2"/>
        <v>6243</v>
      </c>
      <c r="B32" s="163" t="s">
        <v>1249</v>
      </c>
      <c r="C32" s="61" t="s">
        <v>3913</v>
      </c>
      <c r="D32" s="61" t="s">
        <v>3912</v>
      </c>
      <c r="E32" s="61" t="s">
        <v>6846</v>
      </c>
      <c r="F32" s="61" t="s">
        <v>3918</v>
      </c>
      <c r="G32" s="61" t="s">
        <v>3915</v>
      </c>
      <c r="H32" s="144">
        <v>300000000</v>
      </c>
      <c r="I32" s="61" t="s">
        <v>3916</v>
      </c>
      <c r="J32" s="63"/>
      <c r="K32" s="61" t="s">
        <v>7077</v>
      </c>
      <c r="L32" s="61"/>
      <c r="M32" s="61"/>
      <c r="N32" s="61"/>
      <c r="O32" s="61" t="s">
        <v>7087</v>
      </c>
      <c r="P32" s="61"/>
      <c r="Q32" s="61"/>
      <c r="R32" s="61"/>
      <c r="S32" s="61" t="s">
        <v>3917</v>
      </c>
    </row>
    <row r="33" spans="1:19" hidden="1" x14ac:dyDescent="0.3">
      <c r="A33" s="154">
        <f t="shared" si="2"/>
        <v>8091</v>
      </c>
      <c r="B33" s="163" t="s">
        <v>1338</v>
      </c>
      <c r="C33" s="61" t="s">
        <v>3911</v>
      </c>
      <c r="D33" s="61" t="s">
        <v>3912</v>
      </c>
      <c r="E33" s="61" t="s">
        <v>6849</v>
      </c>
      <c r="F33" s="61" t="s">
        <v>4100</v>
      </c>
      <c r="G33" s="61" t="s">
        <v>3915</v>
      </c>
      <c r="H33" s="144">
        <v>550000000</v>
      </c>
      <c r="I33" s="61" t="s">
        <v>3916</v>
      </c>
      <c r="J33" s="63"/>
      <c r="K33" s="61" t="s">
        <v>7074</v>
      </c>
      <c r="L33" s="61"/>
      <c r="M33" s="61"/>
      <c r="N33" s="61"/>
      <c r="O33" s="61" t="s">
        <v>7088</v>
      </c>
      <c r="P33" s="61"/>
      <c r="Q33" s="61"/>
      <c r="R33" s="61"/>
      <c r="S33" s="61" t="s">
        <v>3917</v>
      </c>
    </row>
    <row r="34" spans="1:19" hidden="1" x14ac:dyDescent="0.3">
      <c r="A34" s="154">
        <f t="shared" si="2"/>
        <v>6187</v>
      </c>
      <c r="B34" s="163" t="s">
        <v>1198</v>
      </c>
      <c r="C34" s="61" t="s">
        <v>3911</v>
      </c>
      <c r="D34" s="61" t="s">
        <v>3912</v>
      </c>
      <c r="E34" s="61" t="s">
        <v>5919</v>
      </c>
      <c r="F34" s="61" t="s">
        <v>3923</v>
      </c>
      <c r="G34" s="61" t="s">
        <v>3915</v>
      </c>
      <c r="H34" s="144">
        <v>500000000</v>
      </c>
      <c r="I34" s="61" t="s">
        <v>3916</v>
      </c>
      <c r="J34" s="63"/>
      <c r="K34" s="61" t="s">
        <v>7089</v>
      </c>
      <c r="L34" s="61"/>
      <c r="M34" s="61"/>
      <c r="N34" s="61"/>
      <c r="O34" s="61" t="s">
        <v>7090</v>
      </c>
      <c r="P34" s="61"/>
      <c r="Q34" s="61"/>
      <c r="R34" s="61"/>
      <c r="S34" s="61" t="s">
        <v>3917</v>
      </c>
    </row>
    <row r="35" spans="1:19" hidden="1" x14ac:dyDescent="0.3">
      <c r="A35" s="154">
        <f t="shared" si="2"/>
        <v>2439</v>
      </c>
      <c r="B35" s="163" t="s">
        <v>419</v>
      </c>
      <c r="C35" s="61" t="s">
        <v>3913</v>
      </c>
      <c r="D35" s="61" t="s">
        <v>3912</v>
      </c>
      <c r="E35" s="61" t="s">
        <v>5169</v>
      </c>
      <c r="F35" s="61" t="s">
        <v>3686</v>
      </c>
      <c r="G35" s="61" t="s">
        <v>3915</v>
      </c>
      <c r="H35" s="144">
        <v>2500000000</v>
      </c>
      <c r="I35" s="61" t="s">
        <v>3916</v>
      </c>
      <c r="J35" s="63"/>
      <c r="K35" s="61" t="s">
        <v>7086</v>
      </c>
      <c r="L35" s="61"/>
      <c r="M35" s="61"/>
      <c r="N35" s="61"/>
      <c r="O35" s="61" t="s">
        <v>7091</v>
      </c>
      <c r="P35" s="61"/>
      <c r="Q35" s="61"/>
      <c r="R35" s="61"/>
      <c r="S35" s="61" t="s">
        <v>3917</v>
      </c>
    </row>
    <row r="36" spans="1:19" hidden="1" x14ac:dyDescent="0.3">
      <c r="A36" s="154">
        <f t="shared" si="2"/>
        <v>2439</v>
      </c>
      <c r="B36" s="163" t="s">
        <v>419</v>
      </c>
      <c r="C36" s="61" t="s">
        <v>3913</v>
      </c>
      <c r="D36" s="61" t="s">
        <v>3912</v>
      </c>
      <c r="E36" s="61" t="s">
        <v>5169</v>
      </c>
      <c r="F36" s="61" t="s">
        <v>3686</v>
      </c>
      <c r="G36" s="61" t="s">
        <v>3915</v>
      </c>
      <c r="H36" s="144">
        <v>500000000</v>
      </c>
      <c r="I36" s="61" t="s">
        <v>3916</v>
      </c>
      <c r="J36" s="63"/>
      <c r="K36" s="61" t="s">
        <v>7086</v>
      </c>
      <c r="L36" s="61"/>
      <c r="M36" s="61"/>
      <c r="N36" s="61"/>
      <c r="O36" s="61" t="s">
        <v>7091</v>
      </c>
      <c r="P36" s="61"/>
      <c r="Q36" s="61"/>
      <c r="R36" s="61"/>
      <c r="S36" s="61" t="s">
        <v>3917</v>
      </c>
    </row>
    <row r="37" spans="1:19" hidden="1" x14ac:dyDescent="0.3">
      <c r="A37" s="154">
        <f t="shared" si="2"/>
        <v>3362</v>
      </c>
      <c r="B37" s="163" t="s">
        <v>724</v>
      </c>
      <c r="C37" s="61" t="s">
        <v>3911</v>
      </c>
      <c r="D37" s="61" t="s">
        <v>3912</v>
      </c>
      <c r="E37" s="61" t="s">
        <v>6860</v>
      </c>
      <c r="F37" s="61" t="s">
        <v>3922</v>
      </c>
      <c r="G37" s="61" t="s">
        <v>3919</v>
      </c>
      <c r="H37" s="144">
        <v>1200000000</v>
      </c>
      <c r="I37" s="61" t="s">
        <v>3916</v>
      </c>
      <c r="J37" s="63"/>
      <c r="K37" s="61" t="s">
        <v>7086</v>
      </c>
      <c r="L37" s="61"/>
      <c r="M37" s="61"/>
      <c r="N37" s="61"/>
      <c r="O37" s="61" t="s">
        <v>7091</v>
      </c>
      <c r="P37" s="61"/>
      <c r="Q37" s="61"/>
      <c r="R37" s="61"/>
      <c r="S37" s="61" t="s">
        <v>3917</v>
      </c>
    </row>
    <row r="38" spans="1:19" hidden="1" x14ac:dyDescent="0.3">
      <c r="A38" s="154">
        <f t="shared" si="2"/>
        <v>4190</v>
      </c>
      <c r="B38" s="163" t="s">
        <v>3395</v>
      </c>
      <c r="C38" s="61" t="s">
        <v>3913</v>
      </c>
      <c r="D38" s="61" t="s">
        <v>3912</v>
      </c>
      <c r="E38" s="61" t="s">
        <v>5807</v>
      </c>
      <c r="F38" s="61" t="s">
        <v>3751</v>
      </c>
      <c r="G38" s="61" t="s">
        <v>3915</v>
      </c>
      <c r="H38" s="144">
        <v>700000000</v>
      </c>
      <c r="I38" s="61" t="s">
        <v>3916</v>
      </c>
      <c r="J38" s="63"/>
      <c r="K38" s="61" t="s">
        <v>7086</v>
      </c>
      <c r="L38" s="61"/>
      <c r="M38" s="61"/>
      <c r="N38" s="61"/>
      <c r="O38" s="61" t="s">
        <v>7091</v>
      </c>
      <c r="P38" s="61"/>
      <c r="Q38" s="61"/>
      <c r="R38" s="61"/>
      <c r="S38" s="61" t="s">
        <v>3917</v>
      </c>
    </row>
    <row r="39" spans="1:19" hidden="1" x14ac:dyDescent="0.3">
      <c r="A39" s="154">
        <f t="shared" si="2"/>
        <v>8478</v>
      </c>
      <c r="B39" s="163" t="s">
        <v>4004</v>
      </c>
      <c r="C39" s="61" t="s">
        <v>3913</v>
      </c>
      <c r="D39" s="61" t="s">
        <v>3912</v>
      </c>
      <c r="E39" s="61" t="s">
        <v>6861</v>
      </c>
      <c r="F39" s="61" t="s">
        <v>3748</v>
      </c>
      <c r="G39" s="61" t="s">
        <v>3915</v>
      </c>
      <c r="H39" s="144">
        <v>1500000000</v>
      </c>
      <c r="I39" s="61" t="s">
        <v>3916</v>
      </c>
      <c r="J39" s="63"/>
      <c r="K39" s="61" t="s">
        <v>7086</v>
      </c>
      <c r="L39" s="61"/>
      <c r="M39" s="61"/>
      <c r="N39" s="61"/>
      <c r="O39" s="61" t="s">
        <v>7091</v>
      </c>
      <c r="P39" s="61"/>
      <c r="Q39" s="61"/>
      <c r="R39" s="61"/>
      <c r="S39" s="61" t="s">
        <v>3917</v>
      </c>
    </row>
    <row r="40" spans="1:19" hidden="1" x14ac:dyDescent="0.3">
      <c r="A40" s="154">
        <f t="shared" si="2"/>
        <v>9933</v>
      </c>
      <c r="B40" s="163" t="s">
        <v>1462</v>
      </c>
      <c r="C40" s="61" t="s">
        <v>3913</v>
      </c>
      <c r="D40" s="61" t="s">
        <v>3912</v>
      </c>
      <c r="E40" s="61" t="s">
        <v>6870</v>
      </c>
      <c r="F40" s="61" t="s">
        <v>3693</v>
      </c>
      <c r="G40" s="61" t="s">
        <v>3915</v>
      </c>
      <c r="H40" s="144">
        <v>6000000000</v>
      </c>
      <c r="I40" s="61" t="s">
        <v>3916</v>
      </c>
      <c r="J40" s="63"/>
      <c r="K40" s="61" t="s">
        <v>7090</v>
      </c>
      <c r="L40" s="61"/>
      <c r="M40" s="61"/>
      <c r="N40" s="61"/>
      <c r="O40" s="61" t="s">
        <v>7092</v>
      </c>
      <c r="P40" s="61"/>
      <c r="Q40" s="61"/>
      <c r="R40" s="61"/>
      <c r="S40" s="61" t="s">
        <v>3917</v>
      </c>
    </row>
    <row r="41" spans="1:19" hidden="1" x14ac:dyDescent="0.3">
      <c r="A41" s="154">
        <f t="shared" si="2"/>
        <v>3016</v>
      </c>
      <c r="B41" s="163" t="s">
        <v>586</v>
      </c>
      <c r="C41" s="61" t="s">
        <v>3913</v>
      </c>
      <c r="D41" s="61" t="s">
        <v>3912</v>
      </c>
      <c r="E41" s="61" t="s">
        <v>4266</v>
      </c>
      <c r="F41" s="61" t="s">
        <v>3748</v>
      </c>
      <c r="G41" s="61" t="s">
        <v>3915</v>
      </c>
      <c r="H41" s="144">
        <v>500000000</v>
      </c>
      <c r="I41" s="61" t="s">
        <v>3916</v>
      </c>
      <c r="J41" s="63"/>
      <c r="K41" s="61" t="s">
        <v>7091</v>
      </c>
      <c r="L41" s="61"/>
      <c r="M41" s="61"/>
      <c r="N41" s="61"/>
      <c r="O41" s="61" t="s">
        <v>7093</v>
      </c>
      <c r="P41" s="61"/>
      <c r="Q41" s="61"/>
      <c r="R41" s="61"/>
      <c r="S41" s="61" t="s">
        <v>3917</v>
      </c>
    </row>
    <row r="42" spans="1:19" hidden="1" x14ac:dyDescent="0.3">
      <c r="A42" s="154">
        <f t="shared" si="2"/>
        <v>6269</v>
      </c>
      <c r="B42" s="163" t="s">
        <v>1261</v>
      </c>
      <c r="C42" s="61" t="s">
        <v>3913</v>
      </c>
      <c r="D42" s="61" t="s">
        <v>3912</v>
      </c>
      <c r="E42" s="61" t="s">
        <v>4921</v>
      </c>
      <c r="F42" s="61" t="s">
        <v>3881</v>
      </c>
      <c r="G42" s="61" t="s">
        <v>3915</v>
      </c>
      <c r="H42" s="144">
        <v>2000000000</v>
      </c>
      <c r="I42" s="61" t="s">
        <v>3916</v>
      </c>
      <c r="J42" s="63"/>
      <c r="K42" s="61" t="s">
        <v>7091</v>
      </c>
      <c r="L42" s="61"/>
      <c r="M42" s="61"/>
      <c r="N42" s="61"/>
      <c r="O42" s="61" t="s">
        <v>7093</v>
      </c>
      <c r="P42" s="61"/>
      <c r="Q42" s="61"/>
      <c r="R42" s="61"/>
      <c r="S42" s="61" t="s">
        <v>3917</v>
      </c>
    </row>
    <row r="43" spans="1:19" hidden="1" x14ac:dyDescent="0.3">
      <c r="A43" s="154">
        <f t="shared" si="2"/>
        <v>6269</v>
      </c>
      <c r="B43" s="163" t="s">
        <v>1261</v>
      </c>
      <c r="C43" s="61" t="s">
        <v>3913</v>
      </c>
      <c r="D43" s="61" t="s">
        <v>3912</v>
      </c>
      <c r="E43" s="61" t="s">
        <v>4921</v>
      </c>
      <c r="F43" s="61" t="s">
        <v>3881</v>
      </c>
      <c r="G43" s="61" t="s">
        <v>3915</v>
      </c>
      <c r="H43" s="144">
        <v>1000000000</v>
      </c>
      <c r="I43" s="61" t="s">
        <v>3916</v>
      </c>
      <c r="J43" s="63"/>
      <c r="K43" s="61" t="s">
        <v>7091</v>
      </c>
      <c r="L43" s="61"/>
      <c r="M43" s="61"/>
      <c r="N43" s="61"/>
      <c r="O43" s="61" t="s">
        <v>7093</v>
      </c>
      <c r="P43" s="61"/>
      <c r="Q43" s="61"/>
      <c r="R43" s="61"/>
      <c r="S43" s="61" t="s">
        <v>3917</v>
      </c>
    </row>
    <row r="44" spans="1:19" ht="22.8" hidden="1" x14ac:dyDescent="0.3">
      <c r="A44" s="154">
        <f t="shared" si="2"/>
        <v>6472</v>
      </c>
      <c r="B44" s="163" t="s">
        <v>3715</v>
      </c>
      <c r="C44" s="61" t="s">
        <v>3913</v>
      </c>
      <c r="D44" s="61" t="s">
        <v>3912</v>
      </c>
      <c r="E44" s="61" t="s">
        <v>6143</v>
      </c>
      <c r="F44" s="61" t="s">
        <v>3695</v>
      </c>
      <c r="G44" s="61" t="s">
        <v>4340</v>
      </c>
      <c r="H44" s="144">
        <v>200000000</v>
      </c>
      <c r="I44" s="61" t="s">
        <v>4341</v>
      </c>
      <c r="J44" s="63"/>
      <c r="K44" s="61" t="s">
        <v>7094</v>
      </c>
      <c r="L44" s="61"/>
      <c r="M44" s="61"/>
      <c r="N44" s="61"/>
      <c r="O44" s="61" t="s">
        <v>6932</v>
      </c>
      <c r="P44" s="61"/>
      <c r="Q44" s="61"/>
      <c r="R44" s="61"/>
      <c r="S44" s="61" t="s">
        <v>3917</v>
      </c>
    </row>
    <row r="45" spans="1:19" ht="22.8" hidden="1" x14ac:dyDescent="0.3">
      <c r="A45" s="154">
        <f t="shared" si="2"/>
        <v>6669</v>
      </c>
      <c r="B45" s="163" t="s">
        <v>4311</v>
      </c>
      <c r="C45" s="61" t="s">
        <v>3913</v>
      </c>
      <c r="D45" s="61" t="s">
        <v>3912</v>
      </c>
      <c r="E45" s="61" t="s">
        <v>4231</v>
      </c>
      <c r="F45" s="61" t="s">
        <v>3881</v>
      </c>
      <c r="G45" s="61" t="s">
        <v>4340</v>
      </c>
      <c r="H45" s="144">
        <v>600000000</v>
      </c>
      <c r="I45" s="61" t="s">
        <v>4341</v>
      </c>
      <c r="J45" s="63"/>
      <c r="K45" s="61" t="s">
        <v>7094</v>
      </c>
      <c r="L45" s="61"/>
      <c r="M45" s="61"/>
      <c r="N45" s="61"/>
      <c r="O45" s="61" t="s">
        <v>6932</v>
      </c>
      <c r="P45" s="61"/>
      <c r="Q45" s="61"/>
      <c r="R45" s="61"/>
      <c r="S45" s="61" t="s">
        <v>3917</v>
      </c>
    </row>
    <row r="46" spans="1:19" hidden="1" x14ac:dyDescent="0.3">
      <c r="A46" s="154">
        <f t="shared" si="2"/>
        <v>6830</v>
      </c>
      <c r="B46" s="163" t="s">
        <v>6595</v>
      </c>
      <c r="C46" s="61" t="s">
        <v>3913</v>
      </c>
      <c r="D46" s="61" t="s">
        <v>3912</v>
      </c>
      <c r="E46" s="61" t="s">
        <v>6134</v>
      </c>
      <c r="F46" s="61" t="s">
        <v>3695</v>
      </c>
      <c r="G46" s="61" t="s">
        <v>3915</v>
      </c>
      <c r="H46" s="144">
        <v>500000000</v>
      </c>
      <c r="I46" s="61" t="s">
        <v>3916</v>
      </c>
      <c r="J46" s="63"/>
      <c r="K46" s="61" t="s">
        <v>7094</v>
      </c>
      <c r="L46" s="61"/>
      <c r="M46" s="61"/>
      <c r="N46" s="61"/>
      <c r="O46" s="61" t="s">
        <v>6932</v>
      </c>
      <c r="P46" s="61"/>
      <c r="Q46" s="61"/>
      <c r="R46" s="61"/>
      <c r="S46" s="61" t="s">
        <v>3917</v>
      </c>
    </row>
    <row r="47" spans="1:19" hidden="1" x14ac:dyDescent="0.3">
      <c r="A47" s="154">
        <f t="shared" si="2"/>
        <v>1781</v>
      </c>
      <c r="B47" s="163" t="s">
        <v>247</v>
      </c>
      <c r="C47" s="61" t="s">
        <v>3911</v>
      </c>
      <c r="D47" s="61" t="s">
        <v>3912</v>
      </c>
      <c r="E47" s="61" t="s">
        <v>4960</v>
      </c>
      <c r="F47" s="61" t="s">
        <v>4841</v>
      </c>
      <c r="G47" s="61" t="s">
        <v>3919</v>
      </c>
      <c r="H47" s="144">
        <v>200000000</v>
      </c>
      <c r="I47" s="61" t="s">
        <v>3916</v>
      </c>
      <c r="J47" s="63"/>
      <c r="K47" s="61" t="s">
        <v>7095</v>
      </c>
      <c r="L47" s="61"/>
      <c r="M47" s="61"/>
      <c r="N47" s="61"/>
      <c r="O47" s="61" t="s">
        <v>7096</v>
      </c>
      <c r="P47" s="61"/>
      <c r="Q47" s="61"/>
      <c r="R47" s="61"/>
      <c r="S47" s="61" t="s">
        <v>4216</v>
      </c>
    </row>
    <row r="48" spans="1:19" hidden="1" x14ac:dyDescent="0.3">
      <c r="A48" s="154">
        <f t="shared" si="2"/>
        <v>6432</v>
      </c>
      <c r="B48" s="163" t="s">
        <v>1547</v>
      </c>
      <c r="C48" s="61" t="s">
        <v>3911</v>
      </c>
      <c r="D48" s="61" t="s">
        <v>3912</v>
      </c>
      <c r="E48" s="61" t="s">
        <v>4241</v>
      </c>
      <c r="F48" s="61" t="s">
        <v>3751</v>
      </c>
      <c r="G48" s="61" t="s">
        <v>3915</v>
      </c>
      <c r="H48" s="144">
        <v>250000000</v>
      </c>
      <c r="I48" s="61" t="s">
        <v>3916</v>
      </c>
      <c r="J48" s="63"/>
      <c r="K48" s="61" t="s">
        <v>7097</v>
      </c>
      <c r="L48" s="61"/>
      <c r="M48" s="61"/>
      <c r="N48" s="61"/>
      <c r="O48" s="61" t="s">
        <v>7079</v>
      </c>
      <c r="P48" s="61"/>
      <c r="Q48" s="61"/>
      <c r="R48" s="61"/>
      <c r="S48" s="61" t="s">
        <v>3917</v>
      </c>
    </row>
    <row r="49" spans="1:19" ht="22.8" hidden="1" x14ac:dyDescent="0.3">
      <c r="A49" s="154">
        <f t="shared" si="2"/>
        <v>2376</v>
      </c>
      <c r="B49" s="163" t="s">
        <v>376</v>
      </c>
      <c r="C49" s="61" t="s">
        <v>3913</v>
      </c>
      <c r="D49" s="61" t="s">
        <v>3912</v>
      </c>
      <c r="E49" s="61" t="s">
        <v>7052</v>
      </c>
      <c r="F49" s="61" t="s">
        <v>3881</v>
      </c>
      <c r="G49" s="61" t="s">
        <v>4340</v>
      </c>
      <c r="H49" s="144">
        <v>300000000</v>
      </c>
      <c r="I49" s="61" t="s">
        <v>4341</v>
      </c>
      <c r="J49" s="63"/>
      <c r="K49" s="61" t="s">
        <v>7098</v>
      </c>
      <c r="L49" s="61"/>
      <c r="M49" s="61"/>
      <c r="N49" s="61"/>
      <c r="O49" s="61" t="s">
        <v>7099</v>
      </c>
      <c r="P49" s="61"/>
      <c r="Q49" s="61"/>
      <c r="R49" s="61"/>
      <c r="S49" s="61" t="s">
        <v>3917</v>
      </c>
    </row>
    <row r="50" spans="1:19" hidden="1" x14ac:dyDescent="0.3">
      <c r="A50" s="154">
        <f t="shared" si="2"/>
        <v>3324</v>
      </c>
      <c r="B50" s="163" t="s">
        <v>716</v>
      </c>
      <c r="C50" s="61" t="s">
        <v>3911</v>
      </c>
      <c r="D50" s="61" t="s">
        <v>3912</v>
      </c>
      <c r="E50" s="61" t="s">
        <v>4197</v>
      </c>
      <c r="F50" s="61" t="s">
        <v>3748</v>
      </c>
      <c r="G50" s="61" t="s">
        <v>3915</v>
      </c>
      <c r="H50" s="144">
        <v>1500000000</v>
      </c>
      <c r="I50" s="61" t="s">
        <v>3916</v>
      </c>
      <c r="J50" s="63"/>
      <c r="K50" s="61" t="s">
        <v>7092</v>
      </c>
      <c r="L50" s="61"/>
      <c r="M50" s="61"/>
      <c r="N50" s="61"/>
      <c r="O50" s="61" t="s">
        <v>7100</v>
      </c>
      <c r="P50" s="61"/>
      <c r="Q50" s="61"/>
      <c r="R50" s="61"/>
      <c r="S50" s="61" t="s">
        <v>3917</v>
      </c>
    </row>
    <row r="51" spans="1:19" hidden="1" x14ac:dyDescent="0.3">
      <c r="A51" s="154">
        <f t="shared" si="2"/>
        <v>3605</v>
      </c>
      <c r="B51" s="163" t="s">
        <v>807</v>
      </c>
      <c r="C51" s="61" t="s">
        <v>3913</v>
      </c>
      <c r="D51" s="61" t="s">
        <v>3912</v>
      </c>
      <c r="E51" s="61" t="s">
        <v>5214</v>
      </c>
      <c r="F51" s="61" t="s">
        <v>3748</v>
      </c>
      <c r="G51" s="61" t="s">
        <v>3915</v>
      </c>
      <c r="H51" s="144">
        <v>1000000000</v>
      </c>
      <c r="I51" s="61" t="s">
        <v>3916</v>
      </c>
      <c r="J51" s="63"/>
      <c r="K51" s="61" t="s">
        <v>7092</v>
      </c>
      <c r="L51" s="61"/>
      <c r="M51" s="61"/>
      <c r="N51" s="61"/>
      <c r="O51" s="61" t="s">
        <v>7100</v>
      </c>
      <c r="P51" s="61"/>
      <c r="Q51" s="61"/>
      <c r="R51" s="61"/>
      <c r="S51" s="61" t="s">
        <v>3917</v>
      </c>
    </row>
    <row r="52" spans="1:19" hidden="1" x14ac:dyDescent="0.3">
      <c r="A52" s="154">
        <f t="shared" si="2"/>
        <v>6425</v>
      </c>
      <c r="B52" s="163" t="s">
        <v>4291</v>
      </c>
      <c r="C52" s="61" t="s">
        <v>3911</v>
      </c>
      <c r="D52" s="61" t="s">
        <v>3912</v>
      </c>
      <c r="E52" s="61" t="s">
        <v>6891</v>
      </c>
      <c r="F52" s="61" t="s">
        <v>3918</v>
      </c>
      <c r="G52" s="61" t="s">
        <v>3919</v>
      </c>
      <c r="H52" s="144">
        <v>200000000</v>
      </c>
      <c r="I52" s="61" t="s">
        <v>3916</v>
      </c>
      <c r="J52" s="63"/>
      <c r="K52" s="61" t="s">
        <v>7093</v>
      </c>
      <c r="L52" s="61"/>
      <c r="M52" s="61"/>
      <c r="N52" s="61"/>
      <c r="O52" s="61" t="s">
        <v>7101</v>
      </c>
      <c r="P52" s="61"/>
      <c r="Q52" s="61"/>
      <c r="R52" s="61"/>
      <c r="S52" s="61" t="s">
        <v>3917</v>
      </c>
    </row>
    <row r="53" spans="1:19" hidden="1" x14ac:dyDescent="0.3">
      <c r="A53" s="154">
        <f t="shared" si="2"/>
        <v>1536</v>
      </c>
      <c r="B53" s="163" t="s">
        <v>179</v>
      </c>
      <c r="C53" s="61" t="s">
        <v>3913</v>
      </c>
      <c r="D53" s="61" t="s">
        <v>3912</v>
      </c>
      <c r="E53" s="61" t="s">
        <v>6895</v>
      </c>
      <c r="F53" s="61" t="s">
        <v>4844</v>
      </c>
      <c r="G53" s="61" t="s">
        <v>3915</v>
      </c>
      <c r="H53" s="144">
        <v>1500000000</v>
      </c>
      <c r="I53" s="61" t="s">
        <v>3916</v>
      </c>
      <c r="J53" s="63"/>
      <c r="K53" s="61" t="s">
        <v>7102</v>
      </c>
      <c r="L53" s="61"/>
      <c r="M53" s="61"/>
      <c r="N53" s="61"/>
      <c r="O53" s="61" t="s">
        <v>7103</v>
      </c>
      <c r="P53" s="61"/>
      <c r="Q53" s="61"/>
      <c r="R53" s="61"/>
      <c r="S53" s="61" t="s">
        <v>3917</v>
      </c>
    </row>
    <row r="54" spans="1:19" hidden="1" x14ac:dyDescent="0.3">
      <c r="A54" s="154">
        <f t="shared" si="2"/>
        <v>4542</v>
      </c>
      <c r="B54" s="163" t="s">
        <v>926</v>
      </c>
      <c r="C54" s="61" t="s">
        <v>3911</v>
      </c>
      <c r="D54" s="61" t="s">
        <v>3912</v>
      </c>
      <c r="E54" s="61" t="s">
        <v>6896</v>
      </c>
      <c r="F54" s="61" t="s">
        <v>3686</v>
      </c>
      <c r="G54" s="61" t="s">
        <v>3915</v>
      </c>
      <c r="H54" s="144">
        <v>300000000</v>
      </c>
      <c r="I54" s="61" t="s">
        <v>3916</v>
      </c>
      <c r="J54" s="63"/>
      <c r="K54" s="61" t="s">
        <v>7102</v>
      </c>
      <c r="L54" s="61"/>
      <c r="M54" s="61"/>
      <c r="N54" s="61"/>
      <c r="O54" s="61" t="s">
        <v>7103</v>
      </c>
      <c r="P54" s="61"/>
      <c r="Q54" s="61"/>
      <c r="R54" s="61"/>
      <c r="S54" s="61" t="s">
        <v>3917</v>
      </c>
    </row>
    <row r="55" spans="1:19" hidden="1" x14ac:dyDescent="0.3">
      <c r="A55" s="154">
        <f t="shared" si="2"/>
        <v>3691</v>
      </c>
      <c r="B55" s="163" t="s">
        <v>841</v>
      </c>
      <c r="C55" s="61" t="s">
        <v>3911</v>
      </c>
      <c r="D55" s="61" t="s">
        <v>3912</v>
      </c>
      <c r="E55" s="61" t="s">
        <v>6931</v>
      </c>
      <c r="F55" s="61" t="s">
        <v>4248</v>
      </c>
      <c r="G55" s="61" t="s">
        <v>3919</v>
      </c>
      <c r="H55" s="144">
        <v>2000000000</v>
      </c>
      <c r="I55" s="61" t="s">
        <v>3916</v>
      </c>
      <c r="J55" s="63"/>
      <c r="K55" s="61" t="s">
        <v>6932</v>
      </c>
      <c r="L55" s="61"/>
      <c r="M55" s="61"/>
      <c r="N55" s="61"/>
      <c r="O55" s="61" t="s">
        <v>6933</v>
      </c>
      <c r="P55" s="61"/>
      <c r="Q55" s="61"/>
      <c r="R55" s="61"/>
      <c r="S55" s="61" t="s">
        <v>4216</v>
      </c>
    </row>
    <row r="56" spans="1:19" hidden="1" x14ac:dyDescent="0.3">
      <c r="A56" s="154">
        <f t="shared" si="2"/>
        <v>5244</v>
      </c>
      <c r="B56" s="163" t="s">
        <v>6026</v>
      </c>
      <c r="C56" s="61" t="s">
        <v>3913</v>
      </c>
      <c r="D56" s="61" t="s">
        <v>3912</v>
      </c>
      <c r="E56" s="61" t="s">
        <v>6898</v>
      </c>
      <c r="F56" s="61" t="s">
        <v>4248</v>
      </c>
      <c r="G56" s="61" t="s">
        <v>3915</v>
      </c>
      <c r="H56" s="144">
        <v>500000000</v>
      </c>
      <c r="I56" s="61" t="s">
        <v>3916</v>
      </c>
      <c r="J56" s="63"/>
      <c r="K56" s="61" t="s">
        <v>6932</v>
      </c>
      <c r="L56" s="61"/>
      <c r="M56" s="61"/>
      <c r="N56" s="61"/>
      <c r="O56" s="61" t="s">
        <v>7104</v>
      </c>
      <c r="P56" s="61"/>
      <c r="Q56" s="61"/>
      <c r="R56" s="61"/>
      <c r="S56" s="61" t="s">
        <v>3917</v>
      </c>
    </row>
    <row r="57" spans="1:19" hidden="1" x14ac:dyDescent="0.3">
      <c r="A57" s="154">
        <f t="shared" si="2"/>
        <v>2228</v>
      </c>
      <c r="B57" s="163" t="s">
        <v>323</v>
      </c>
      <c r="C57" s="61" t="s">
        <v>3913</v>
      </c>
      <c r="D57" s="61" t="s">
        <v>3912</v>
      </c>
      <c r="E57" s="61" t="s">
        <v>4222</v>
      </c>
      <c r="F57" s="61" t="s">
        <v>3748</v>
      </c>
      <c r="G57" s="61" t="s">
        <v>3915</v>
      </c>
      <c r="H57" s="144">
        <v>300000000</v>
      </c>
      <c r="I57" s="61" t="s">
        <v>3916</v>
      </c>
      <c r="J57" s="63"/>
      <c r="K57" s="61" t="s">
        <v>7099</v>
      </c>
      <c r="L57" s="61"/>
      <c r="M57" s="61"/>
      <c r="N57" s="61"/>
      <c r="O57" s="61" t="s">
        <v>7105</v>
      </c>
      <c r="P57" s="61"/>
      <c r="Q57" s="61"/>
      <c r="R57" s="61"/>
      <c r="S57" s="61" t="s">
        <v>3917</v>
      </c>
    </row>
    <row r="58" spans="1:19" hidden="1" x14ac:dyDescent="0.3">
      <c r="A58" s="154">
        <f t="shared" ref="A58:A94" si="3">VALUE(B58)</f>
        <v>3491</v>
      </c>
      <c r="B58" s="163" t="s">
        <v>755</v>
      </c>
      <c r="C58" s="61" t="s">
        <v>3911</v>
      </c>
      <c r="D58" s="61" t="s">
        <v>3912</v>
      </c>
      <c r="E58" s="61" t="s">
        <v>6913</v>
      </c>
      <c r="F58" s="61" t="s">
        <v>3748</v>
      </c>
      <c r="G58" s="61" t="s">
        <v>3915</v>
      </c>
      <c r="H58" s="144">
        <v>1000000000</v>
      </c>
      <c r="I58" s="61" t="s">
        <v>3916</v>
      </c>
      <c r="J58" s="63"/>
      <c r="K58" s="61" t="s">
        <v>7106</v>
      </c>
      <c r="L58" s="61"/>
      <c r="M58" s="61"/>
      <c r="N58" s="61"/>
      <c r="O58" s="61" t="s">
        <v>7107</v>
      </c>
      <c r="P58" s="61"/>
      <c r="Q58" s="61"/>
      <c r="R58" s="61"/>
      <c r="S58" s="61" t="s">
        <v>3917</v>
      </c>
    </row>
    <row r="59" spans="1:19" hidden="1" x14ac:dyDescent="0.3">
      <c r="A59" s="154">
        <f t="shared" si="3"/>
        <v>6179</v>
      </c>
      <c r="B59" s="163" t="s">
        <v>1191</v>
      </c>
      <c r="C59" s="61" t="s">
        <v>3911</v>
      </c>
      <c r="D59" s="61" t="s">
        <v>3912</v>
      </c>
      <c r="E59" s="61" t="s">
        <v>4228</v>
      </c>
      <c r="F59" s="61" t="s">
        <v>3923</v>
      </c>
      <c r="G59" s="61" t="s">
        <v>3915</v>
      </c>
      <c r="H59" s="144">
        <v>600000000</v>
      </c>
      <c r="I59" s="61" t="s">
        <v>3916</v>
      </c>
      <c r="J59" s="63"/>
      <c r="K59" s="61" t="s">
        <v>7108</v>
      </c>
      <c r="L59" s="61"/>
      <c r="M59" s="61"/>
      <c r="N59" s="61"/>
      <c r="O59" s="61" t="s">
        <v>6933</v>
      </c>
      <c r="P59" s="61"/>
      <c r="Q59" s="61"/>
      <c r="R59" s="61"/>
      <c r="S59" s="61" t="s">
        <v>3917</v>
      </c>
    </row>
    <row r="60" spans="1:19" hidden="1" x14ac:dyDescent="0.3">
      <c r="A60" s="154">
        <f t="shared" si="3"/>
        <v>1595</v>
      </c>
      <c r="B60" s="163" t="s">
        <v>200</v>
      </c>
      <c r="C60" s="61" t="s">
        <v>3911</v>
      </c>
      <c r="D60" s="61" t="s">
        <v>3912</v>
      </c>
      <c r="E60" s="61" t="s">
        <v>6914</v>
      </c>
      <c r="F60" s="61" t="s">
        <v>3918</v>
      </c>
      <c r="G60" s="61" t="s">
        <v>3915</v>
      </c>
      <c r="H60" s="144">
        <v>300000000</v>
      </c>
      <c r="I60" s="61" t="s">
        <v>3916</v>
      </c>
      <c r="J60" s="63"/>
      <c r="K60" s="61" t="s">
        <v>7096</v>
      </c>
      <c r="L60" s="61"/>
      <c r="M60" s="61"/>
      <c r="N60" s="61"/>
      <c r="O60" s="61" t="s">
        <v>7109</v>
      </c>
      <c r="P60" s="61"/>
      <c r="Q60" s="61"/>
      <c r="R60" s="61"/>
      <c r="S60" s="61" t="s">
        <v>3917</v>
      </c>
    </row>
    <row r="61" spans="1:19" hidden="1" x14ac:dyDescent="0.3">
      <c r="A61" s="154">
        <f t="shared" si="3"/>
        <v>6182</v>
      </c>
      <c r="B61" s="163" t="s">
        <v>1193</v>
      </c>
      <c r="C61" s="61" t="s">
        <v>3911</v>
      </c>
      <c r="D61" s="61" t="s">
        <v>3912</v>
      </c>
      <c r="E61" s="61" t="s">
        <v>5152</v>
      </c>
      <c r="F61" s="61" t="s">
        <v>3686</v>
      </c>
      <c r="G61" s="61" t="s">
        <v>3915</v>
      </c>
      <c r="H61" s="144">
        <v>1500000000</v>
      </c>
      <c r="I61" s="61" t="s">
        <v>3916</v>
      </c>
      <c r="J61" s="63"/>
      <c r="K61" s="61" t="s">
        <v>7096</v>
      </c>
      <c r="L61" s="61"/>
      <c r="M61" s="61"/>
      <c r="N61" s="61"/>
      <c r="O61" s="61" t="s">
        <v>7109</v>
      </c>
      <c r="P61" s="61"/>
      <c r="Q61" s="61"/>
      <c r="R61" s="61"/>
      <c r="S61" s="61" t="s">
        <v>3917</v>
      </c>
    </row>
    <row r="62" spans="1:19" hidden="1" x14ac:dyDescent="0.3">
      <c r="A62" s="154">
        <f t="shared" si="3"/>
        <v>6680</v>
      </c>
      <c r="B62" s="163" t="s">
        <v>4317</v>
      </c>
      <c r="C62" s="61" t="s">
        <v>3911</v>
      </c>
      <c r="D62" s="61" t="s">
        <v>3912</v>
      </c>
      <c r="E62" s="61" t="s">
        <v>4426</v>
      </c>
      <c r="F62" s="61" t="s">
        <v>3695</v>
      </c>
      <c r="G62" s="61" t="s">
        <v>3915</v>
      </c>
      <c r="H62" s="144">
        <v>350000000</v>
      </c>
      <c r="I62" s="61" t="s">
        <v>3916</v>
      </c>
      <c r="J62" s="63"/>
      <c r="K62" s="61" t="s">
        <v>7096</v>
      </c>
      <c r="L62" s="61"/>
      <c r="M62" s="61"/>
      <c r="N62" s="61"/>
      <c r="O62" s="61" t="s">
        <v>7109</v>
      </c>
      <c r="P62" s="61"/>
      <c r="Q62" s="61"/>
      <c r="R62" s="61"/>
      <c r="S62" s="61" t="s">
        <v>3917</v>
      </c>
    </row>
    <row r="63" spans="1:19" hidden="1" x14ac:dyDescent="0.3">
      <c r="A63" s="154">
        <f t="shared" si="3"/>
        <v>3564</v>
      </c>
      <c r="B63" s="163" t="s">
        <v>793</v>
      </c>
      <c r="C63" s="61" t="s">
        <v>3911</v>
      </c>
      <c r="D63" s="61" t="s">
        <v>3912</v>
      </c>
      <c r="E63" s="61" t="s">
        <v>6919</v>
      </c>
      <c r="F63" s="61" t="s">
        <v>3695</v>
      </c>
      <c r="G63" s="61" t="s">
        <v>3915</v>
      </c>
      <c r="H63" s="144">
        <v>500000000</v>
      </c>
      <c r="I63" s="61" t="s">
        <v>3916</v>
      </c>
      <c r="J63" s="63"/>
      <c r="K63" s="61" t="s">
        <v>7103</v>
      </c>
      <c r="L63" s="61"/>
      <c r="M63" s="61"/>
      <c r="N63" s="61"/>
      <c r="O63" s="61" t="s">
        <v>7110</v>
      </c>
      <c r="P63" s="61"/>
      <c r="Q63" s="61"/>
      <c r="R63" s="61"/>
      <c r="S63" s="61" t="s">
        <v>3917</v>
      </c>
    </row>
    <row r="64" spans="1:19" hidden="1" x14ac:dyDescent="0.3">
      <c r="A64" s="154">
        <f t="shared" si="3"/>
        <v>5608</v>
      </c>
      <c r="B64" s="163" t="s">
        <v>1108</v>
      </c>
      <c r="C64" s="61" t="s">
        <v>3913</v>
      </c>
      <c r="D64" s="61" t="s">
        <v>3912</v>
      </c>
      <c r="E64" s="61" t="s">
        <v>6358</v>
      </c>
      <c r="F64" s="61" t="s">
        <v>3933</v>
      </c>
      <c r="G64" s="61" t="s">
        <v>3919</v>
      </c>
      <c r="H64" s="144">
        <v>600000000</v>
      </c>
      <c r="I64" s="61" t="s">
        <v>3916</v>
      </c>
      <c r="J64" s="63"/>
      <c r="K64" s="61" t="s">
        <v>7111</v>
      </c>
      <c r="L64" s="61"/>
      <c r="M64" s="61"/>
      <c r="N64" s="61"/>
      <c r="O64" s="61" t="s">
        <v>7112</v>
      </c>
      <c r="P64" s="61"/>
      <c r="Q64" s="61"/>
      <c r="R64" s="61"/>
      <c r="S64" s="61" t="s">
        <v>3917</v>
      </c>
    </row>
    <row r="65" spans="1:19" hidden="1" x14ac:dyDescent="0.3">
      <c r="A65" s="154">
        <f t="shared" si="3"/>
        <v>2464</v>
      </c>
      <c r="B65" s="163" t="s">
        <v>436</v>
      </c>
      <c r="C65" s="61" t="s">
        <v>3913</v>
      </c>
      <c r="D65" s="61" t="s">
        <v>3912</v>
      </c>
      <c r="E65" s="61" t="s">
        <v>4224</v>
      </c>
      <c r="F65" s="61" t="s">
        <v>3922</v>
      </c>
      <c r="G65" s="61" t="s">
        <v>3915</v>
      </c>
      <c r="H65" s="144">
        <v>1000000000</v>
      </c>
      <c r="I65" s="61" t="s">
        <v>3916</v>
      </c>
      <c r="J65" s="63"/>
      <c r="K65" s="61" t="s">
        <v>7105</v>
      </c>
      <c r="L65" s="61"/>
      <c r="M65" s="61"/>
      <c r="N65" s="61"/>
      <c r="O65" s="61" t="s">
        <v>7113</v>
      </c>
      <c r="P65" s="61"/>
      <c r="Q65" s="61"/>
      <c r="R65" s="61"/>
      <c r="S65" s="61" t="s">
        <v>3917</v>
      </c>
    </row>
    <row r="66" spans="1:19" hidden="1" x14ac:dyDescent="0.3">
      <c r="A66" s="154">
        <f t="shared" si="3"/>
        <v>3558</v>
      </c>
      <c r="B66" s="163" t="s">
        <v>791</v>
      </c>
      <c r="C66" s="61" t="s">
        <v>3911</v>
      </c>
      <c r="D66" s="61" t="s">
        <v>3912</v>
      </c>
      <c r="E66" s="61" t="s">
        <v>6929</v>
      </c>
      <c r="F66" s="61" t="s">
        <v>3748</v>
      </c>
      <c r="G66" s="61" t="s">
        <v>3915</v>
      </c>
      <c r="H66" s="144">
        <v>1000000000</v>
      </c>
      <c r="I66" s="61" t="s">
        <v>3916</v>
      </c>
      <c r="J66" s="63"/>
      <c r="K66" s="61" t="s">
        <v>7105</v>
      </c>
      <c r="L66" s="61"/>
      <c r="M66" s="61"/>
      <c r="N66" s="61"/>
      <c r="O66" s="61" t="s">
        <v>7113</v>
      </c>
      <c r="P66" s="61"/>
      <c r="Q66" s="61"/>
      <c r="R66" s="61"/>
      <c r="S66" s="61" t="s">
        <v>3917</v>
      </c>
    </row>
    <row r="67" spans="1:19" hidden="1" x14ac:dyDescent="0.3">
      <c r="A67" s="154">
        <f t="shared" si="3"/>
        <v>6629</v>
      </c>
      <c r="B67" s="163" t="s">
        <v>4300</v>
      </c>
      <c r="C67" s="61" t="s">
        <v>3911</v>
      </c>
      <c r="D67" s="61" t="s">
        <v>3912</v>
      </c>
      <c r="E67" s="61" t="s">
        <v>4689</v>
      </c>
      <c r="F67" s="61" t="s">
        <v>3881</v>
      </c>
      <c r="G67" s="61" t="s">
        <v>3915</v>
      </c>
      <c r="H67" s="144">
        <v>300000000</v>
      </c>
      <c r="I67" s="61" t="s">
        <v>3916</v>
      </c>
      <c r="J67" s="63"/>
      <c r="K67" s="61" t="s">
        <v>7105</v>
      </c>
      <c r="L67" s="61"/>
      <c r="M67" s="61"/>
      <c r="N67" s="61"/>
      <c r="O67" s="61" t="s">
        <v>7113</v>
      </c>
      <c r="P67" s="61"/>
      <c r="Q67" s="61"/>
      <c r="R67" s="61"/>
      <c r="S67" s="61" t="s">
        <v>3917</v>
      </c>
    </row>
    <row r="68" spans="1:19" hidden="1" x14ac:dyDescent="0.3">
      <c r="A68" s="154">
        <f t="shared" si="3"/>
        <v>2528</v>
      </c>
      <c r="B68" s="163" t="s">
        <v>475</v>
      </c>
      <c r="C68" s="61" t="s">
        <v>3913</v>
      </c>
      <c r="D68" s="61" t="s">
        <v>3912</v>
      </c>
      <c r="E68" s="61" t="s">
        <v>4242</v>
      </c>
      <c r="F68" s="61" t="s">
        <v>3695</v>
      </c>
      <c r="G68" s="61" t="s">
        <v>3919</v>
      </c>
      <c r="H68" s="144">
        <v>600000000</v>
      </c>
      <c r="I68" s="61" t="s">
        <v>3916</v>
      </c>
      <c r="J68" s="63"/>
      <c r="K68" s="61" t="s">
        <v>7114</v>
      </c>
      <c r="L68" s="61"/>
      <c r="M68" s="61"/>
      <c r="N68" s="61"/>
      <c r="O68" s="61" t="s">
        <v>7115</v>
      </c>
      <c r="P68" s="61"/>
      <c r="Q68" s="61"/>
      <c r="R68" s="61"/>
      <c r="S68" s="61" t="s">
        <v>3917</v>
      </c>
    </row>
    <row r="69" spans="1:19" hidden="1" x14ac:dyDescent="0.3">
      <c r="A69" s="154">
        <f t="shared" si="3"/>
        <v>2528</v>
      </c>
      <c r="B69" s="163" t="s">
        <v>475</v>
      </c>
      <c r="C69" s="61" t="s">
        <v>3913</v>
      </c>
      <c r="D69" s="61" t="s">
        <v>3912</v>
      </c>
      <c r="E69" s="61" t="s">
        <v>4242</v>
      </c>
      <c r="F69" s="61" t="s">
        <v>3695</v>
      </c>
      <c r="G69" s="61" t="s">
        <v>3915</v>
      </c>
      <c r="H69" s="144">
        <v>600000000</v>
      </c>
      <c r="I69" s="61" t="s">
        <v>3916</v>
      </c>
      <c r="J69" s="63"/>
      <c r="K69" s="61" t="s">
        <v>7114</v>
      </c>
      <c r="L69" s="61"/>
      <c r="M69" s="61"/>
      <c r="N69" s="61"/>
      <c r="O69" s="61" t="s">
        <v>7115</v>
      </c>
      <c r="P69" s="61"/>
      <c r="Q69" s="61"/>
      <c r="R69" s="61"/>
      <c r="S69" s="61" t="s">
        <v>3917</v>
      </c>
    </row>
    <row r="70" spans="1:19" hidden="1" x14ac:dyDescent="0.3">
      <c r="A70" s="154">
        <f t="shared" si="3"/>
        <v>3033</v>
      </c>
      <c r="B70" s="163" t="s">
        <v>602</v>
      </c>
      <c r="C70" s="61" t="s">
        <v>3913</v>
      </c>
      <c r="D70" s="61" t="s">
        <v>3912</v>
      </c>
      <c r="E70" s="61" t="s">
        <v>4840</v>
      </c>
      <c r="F70" s="61" t="s">
        <v>4841</v>
      </c>
      <c r="G70" s="61" t="s">
        <v>3915</v>
      </c>
      <c r="H70" s="144">
        <v>2500000000</v>
      </c>
      <c r="I70" s="61" t="s">
        <v>3916</v>
      </c>
      <c r="J70" s="63"/>
      <c r="K70" s="61" t="s">
        <v>7107</v>
      </c>
      <c r="L70" s="61"/>
      <c r="M70" s="61"/>
      <c r="N70" s="61"/>
      <c r="O70" s="61" t="s">
        <v>7116</v>
      </c>
      <c r="P70" s="61"/>
      <c r="Q70" s="61"/>
      <c r="R70" s="61"/>
      <c r="S70" s="61" t="s">
        <v>3917</v>
      </c>
    </row>
    <row r="71" spans="1:19" hidden="1" x14ac:dyDescent="0.3">
      <c r="A71" s="154">
        <f t="shared" si="3"/>
        <v>2383</v>
      </c>
      <c r="B71" s="163" t="s">
        <v>381</v>
      </c>
      <c r="C71" s="61" t="s">
        <v>3913</v>
      </c>
      <c r="D71" s="61" t="s">
        <v>3912</v>
      </c>
      <c r="E71" s="61" t="s">
        <v>6004</v>
      </c>
      <c r="F71" s="61" t="s">
        <v>3748</v>
      </c>
      <c r="G71" s="61" t="s">
        <v>3915</v>
      </c>
      <c r="H71" s="144">
        <v>3000000000</v>
      </c>
      <c r="I71" s="61" t="s">
        <v>3916</v>
      </c>
      <c r="J71" s="63"/>
      <c r="K71" s="61" t="s">
        <v>7117</v>
      </c>
      <c r="L71" s="61"/>
      <c r="M71" s="61"/>
      <c r="N71" s="61"/>
      <c r="O71" s="61" t="s">
        <v>7118</v>
      </c>
      <c r="P71" s="61"/>
      <c r="Q71" s="61"/>
      <c r="R71" s="61"/>
      <c r="S71" s="61" t="s">
        <v>3917</v>
      </c>
    </row>
    <row r="72" spans="1:19" hidden="1" x14ac:dyDescent="0.3">
      <c r="A72" s="154">
        <f t="shared" si="3"/>
        <v>2383</v>
      </c>
      <c r="B72" s="163" t="s">
        <v>381</v>
      </c>
      <c r="C72" s="61" t="s">
        <v>3913</v>
      </c>
      <c r="D72" s="61" t="s">
        <v>3912</v>
      </c>
      <c r="E72" s="61" t="s">
        <v>6004</v>
      </c>
      <c r="F72" s="61" t="s">
        <v>3748</v>
      </c>
      <c r="G72" s="61" t="s">
        <v>3915</v>
      </c>
      <c r="H72" s="144">
        <v>3000000000</v>
      </c>
      <c r="I72" s="61" t="s">
        <v>3916</v>
      </c>
      <c r="J72" s="63"/>
      <c r="K72" s="61" t="s">
        <v>7117</v>
      </c>
      <c r="L72" s="61"/>
      <c r="M72" s="61"/>
      <c r="N72" s="61"/>
      <c r="O72" s="61" t="s">
        <v>7118</v>
      </c>
      <c r="P72" s="61"/>
      <c r="Q72" s="61"/>
      <c r="R72" s="61"/>
      <c r="S72" s="61" t="s">
        <v>3917</v>
      </c>
    </row>
    <row r="73" spans="1:19" hidden="1" x14ac:dyDescent="0.3">
      <c r="A73" s="154">
        <f t="shared" si="3"/>
        <v>1609</v>
      </c>
      <c r="B73" s="163" t="s">
        <v>207</v>
      </c>
      <c r="C73" s="61" t="s">
        <v>3913</v>
      </c>
      <c r="D73" s="61" t="s">
        <v>3912</v>
      </c>
      <c r="E73" s="61" t="s">
        <v>5196</v>
      </c>
      <c r="F73" s="61" t="s">
        <v>3748</v>
      </c>
      <c r="G73" s="61" t="s">
        <v>3915</v>
      </c>
      <c r="H73" s="144">
        <v>2000000000</v>
      </c>
      <c r="I73" s="61" t="s">
        <v>3916</v>
      </c>
      <c r="J73" s="63"/>
      <c r="K73" s="61" t="s">
        <v>7119</v>
      </c>
      <c r="L73" s="61"/>
      <c r="M73" s="61"/>
      <c r="N73" s="61"/>
      <c r="O73" s="61" t="s">
        <v>7120</v>
      </c>
      <c r="P73" s="61"/>
      <c r="Q73" s="61"/>
      <c r="R73" s="61"/>
      <c r="S73" s="61" t="s">
        <v>3917</v>
      </c>
    </row>
    <row r="74" spans="1:19" ht="22.8" hidden="1" x14ac:dyDescent="0.3">
      <c r="A74" s="154">
        <f t="shared" si="3"/>
        <v>2382</v>
      </c>
      <c r="B74" s="163" t="s">
        <v>380</v>
      </c>
      <c r="C74" s="61" t="s">
        <v>3913</v>
      </c>
      <c r="D74" s="61" t="s">
        <v>3912</v>
      </c>
      <c r="E74" s="61" t="s">
        <v>7053</v>
      </c>
      <c r="F74" s="61" t="s">
        <v>3881</v>
      </c>
      <c r="G74" s="61" t="s">
        <v>4340</v>
      </c>
      <c r="H74" s="144">
        <v>1000000000</v>
      </c>
      <c r="I74" s="61" t="s">
        <v>4341</v>
      </c>
      <c r="J74" s="63"/>
      <c r="K74" s="61" t="s">
        <v>7121</v>
      </c>
      <c r="L74" s="61"/>
      <c r="M74" s="61"/>
      <c r="N74" s="61"/>
      <c r="O74" s="61" t="s">
        <v>7122</v>
      </c>
      <c r="P74" s="61"/>
      <c r="Q74" s="61"/>
      <c r="R74" s="61"/>
      <c r="S74" s="61" t="s">
        <v>3917</v>
      </c>
    </row>
    <row r="75" spans="1:19" hidden="1" x14ac:dyDescent="0.3">
      <c r="A75" s="154">
        <f t="shared" si="3"/>
        <v>6197</v>
      </c>
      <c r="B75" s="163" t="s">
        <v>1207</v>
      </c>
      <c r="C75" s="61" t="s">
        <v>3913</v>
      </c>
      <c r="D75" s="61" t="s">
        <v>3912</v>
      </c>
      <c r="E75" s="61" t="s">
        <v>4425</v>
      </c>
      <c r="F75" s="61" t="s">
        <v>3881</v>
      </c>
      <c r="G75" s="61" t="s">
        <v>3915</v>
      </c>
      <c r="H75" s="144">
        <v>1000000000</v>
      </c>
      <c r="I75" s="61" t="s">
        <v>3916</v>
      </c>
      <c r="J75" s="63"/>
      <c r="K75" s="61" t="s">
        <v>7116</v>
      </c>
      <c r="L75" s="61"/>
      <c r="M75" s="61"/>
      <c r="N75" s="61"/>
      <c r="O75" s="61" t="s">
        <v>7123</v>
      </c>
      <c r="P75" s="61"/>
      <c r="Q75" s="61"/>
      <c r="R75" s="61"/>
      <c r="S75" s="61" t="s">
        <v>3917</v>
      </c>
    </row>
    <row r="76" spans="1:19" hidden="1" x14ac:dyDescent="0.3">
      <c r="A76" s="154">
        <f t="shared" si="3"/>
        <v>2034</v>
      </c>
      <c r="B76" s="163" t="s">
        <v>294</v>
      </c>
      <c r="C76" s="61" t="s">
        <v>3913</v>
      </c>
      <c r="D76" s="61" t="s">
        <v>3912</v>
      </c>
      <c r="E76" s="61" t="s">
        <v>4890</v>
      </c>
      <c r="F76" s="61" t="s">
        <v>3933</v>
      </c>
      <c r="G76" s="61" t="s">
        <v>3915</v>
      </c>
      <c r="H76" s="144">
        <v>2000000000</v>
      </c>
      <c r="I76" s="61" t="s">
        <v>3916</v>
      </c>
      <c r="J76" s="63"/>
      <c r="K76" s="61" t="s">
        <v>7124</v>
      </c>
      <c r="L76" s="61"/>
      <c r="M76" s="61"/>
      <c r="N76" s="61"/>
      <c r="O76" s="61" t="s">
        <v>7125</v>
      </c>
      <c r="P76" s="61"/>
      <c r="Q76" s="61"/>
      <c r="R76" s="61"/>
      <c r="S76" s="61" t="s">
        <v>3917</v>
      </c>
    </row>
    <row r="77" spans="1:19" hidden="1" x14ac:dyDescent="0.3">
      <c r="A77" s="154">
        <f t="shared" si="3"/>
        <v>8147</v>
      </c>
      <c r="B77" s="163" t="s">
        <v>1355</v>
      </c>
      <c r="C77" s="61" t="s">
        <v>3911</v>
      </c>
      <c r="D77" s="61" t="s">
        <v>3912</v>
      </c>
      <c r="E77" s="61" t="s">
        <v>5879</v>
      </c>
      <c r="F77" s="61" t="s">
        <v>3922</v>
      </c>
      <c r="G77" s="61" t="s">
        <v>3915</v>
      </c>
      <c r="H77" s="144">
        <v>300000000</v>
      </c>
      <c r="I77" s="61" t="s">
        <v>3916</v>
      </c>
      <c r="J77" s="63"/>
      <c r="K77" s="61" t="s">
        <v>7124</v>
      </c>
      <c r="L77" s="61"/>
      <c r="M77" s="61"/>
      <c r="N77" s="61"/>
      <c r="O77" s="61" t="s">
        <v>7125</v>
      </c>
      <c r="P77" s="61"/>
      <c r="Q77" s="61"/>
      <c r="R77" s="61"/>
      <c r="S77" s="61" t="s">
        <v>3917</v>
      </c>
    </row>
    <row r="78" spans="1:19" hidden="1" x14ac:dyDescent="0.3">
      <c r="A78" s="154">
        <f t="shared" si="3"/>
        <v>2548</v>
      </c>
      <c r="B78" s="163" t="s">
        <v>489</v>
      </c>
      <c r="C78" s="61" t="s">
        <v>3913</v>
      </c>
      <c r="D78" s="61" t="s">
        <v>3912</v>
      </c>
      <c r="E78" s="61" t="s">
        <v>7002</v>
      </c>
      <c r="F78" s="61" t="s">
        <v>3686</v>
      </c>
      <c r="G78" s="61" t="s">
        <v>3915</v>
      </c>
      <c r="H78" s="144">
        <v>4000000000</v>
      </c>
      <c r="I78" s="61" t="s">
        <v>3916</v>
      </c>
      <c r="J78" s="63"/>
      <c r="K78" s="61" t="s">
        <v>7126</v>
      </c>
      <c r="L78" s="61"/>
      <c r="M78" s="61"/>
      <c r="N78" s="61"/>
      <c r="O78" s="61" t="s">
        <v>7127</v>
      </c>
      <c r="P78" s="61"/>
      <c r="Q78" s="61"/>
      <c r="R78" s="61"/>
      <c r="S78" s="61" t="s">
        <v>3917</v>
      </c>
    </row>
    <row r="79" spans="1:19" hidden="1" x14ac:dyDescent="0.3">
      <c r="A79" s="154">
        <f t="shared" si="3"/>
        <v>2548</v>
      </c>
      <c r="B79" s="163" t="s">
        <v>489</v>
      </c>
      <c r="C79" s="61" t="s">
        <v>3913</v>
      </c>
      <c r="D79" s="61" t="s">
        <v>3912</v>
      </c>
      <c r="E79" s="61" t="s">
        <v>7002</v>
      </c>
      <c r="F79" s="61" t="s">
        <v>3686</v>
      </c>
      <c r="G79" s="61" t="s">
        <v>3915</v>
      </c>
      <c r="H79" s="144">
        <v>2000000000</v>
      </c>
      <c r="I79" s="61" t="s">
        <v>3916</v>
      </c>
      <c r="J79" s="63"/>
      <c r="K79" s="61" t="s">
        <v>7126</v>
      </c>
      <c r="L79" s="61"/>
      <c r="M79" s="61"/>
      <c r="N79" s="61"/>
      <c r="O79" s="61" t="s">
        <v>7127</v>
      </c>
      <c r="P79" s="61"/>
      <c r="Q79" s="61"/>
      <c r="R79" s="61"/>
      <c r="S79" s="61" t="s">
        <v>3917</v>
      </c>
    </row>
    <row r="80" spans="1:19" hidden="1" x14ac:dyDescent="0.3">
      <c r="A80" s="154">
        <f t="shared" si="3"/>
        <v>6863</v>
      </c>
      <c r="B80" s="163" t="s">
        <v>6605</v>
      </c>
      <c r="C80" s="61" t="s">
        <v>3913</v>
      </c>
      <c r="D80" s="61" t="s">
        <v>3912</v>
      </c>
      <c r="E80" s="61" t="s">
        <v>7006</v>
      </c>
      <c r="F80" s="61" t="s">
        <v>3686</v>
      </c>
      <c r="G80" s="61" t="s">
        <v>3915</v>
      </c>
      <c r="H80" s="144">
        <v>1000000000</v>
      </c>
      <c r="I80" s="61" t="s">
        <v>3916</v>
      </c>
      <c r="J80" s="63"/>
      <c r="K80" s="61" t="s">
        <v>7128</v>
      </c>
      <c r="L80" s="61"/>
      <c r="M80" s="61"/>
      <c r="N80" s="61"/>
      <c r="O80" s="61" t="s">
        <v>7129</v>
      </c>
      <c r="P80" s="61"/>
      <c r="Q80" s="61"/>
      <c r="R80" s="61"/>
      <c r="S80" s="61" t="s">
        <v>3917</v>
      </c>
    </row>
    <row r="81" spans="1:19" hidden="1" x14ac:dyDescent="0.3">
      <c r="A81" s="154">
        <f t="shared" si="3"/>
        <v>9935</v>
      </c>
      <c r="B81" s="163" t="s">
        <v>1464</v>
      </c>
      <c r="C81" s="61" t="s">
        <v>3913</v>
      </c>
      <c r="D81" s="61" t="s">
        <v>3912</v>
      </c>
      <c r="E81" s="61" t="s">
        <v>7008</v>
      </c>
      <c r="F81" s="61" t="s">
        <v>3748</v>
      </c>
      <c r="G81" s="61" t="s">
        <v>3915</v>
      </c>
      <c r="H81" s="144">
        <v>300000000</v>
      </c>
      <c r="I81" s="61" t="s">
        <v>3916</v>
      </c>
      <c r="J81" s="63"/>
      <c r="K81" s="61" t="s">
        <v>7130</v>
      </c>
      <c r="L81" s="61"/>
      <c r="M81" s="61"/>
      <c r="N81" s="61"/>
      <c r="O81" s="61" t="s">
        <v>7131</v>
      </c>
      <c r="P81" s="61"/>
      <c r="Q81" s="61"/>
      <c r="R81" s="61"/>
      <c r="S81" s="61" t="s">
        <v>3917</v>
      </c>
    </row>
    <row r="82" spans="1:19" hidden="1" x14ac:dyDescent="0.3">
      <c r="A82" s="154">
        <f t="shared" si="3"/>
        <v>9939</v>
      </c>
      <c r="B82" s="163" t="s">
        <v>1467</v>
      </c>
      <c r="C82" s="61" t="s">
        <v>3913</v>
      </c>
      <c r="D82" s="61" t="s">
        <v>3912</v>
      </c>
      <c r="E82" s="61" t="s">
        <v>7009</v>
      </c>
      <c r="F82" s="61" t="s">
        <v>3695</v>
      </c>
      <c r="G82" s="61" t="s">
        <v>3915</v>
      </c>
      <c r="H82" s="144">
        <v>4000000000</v>
      </c>
      <c r="I82" s="61" t="s">
        <v>3916</v>
      </c>
      <c r="J82" s="63"/>
      <c r="K82" s="61" t="s">
        <v>7130</v>
      </c>
      <c r="L82" s="61"/>
      <c r="M82" s="61"/>
      <c r="N82" s="61"/>
      <c r="O82" s="61" t="s">
        <v>7131</v>
      </c>
      <c r="P82" s="61"/>
      <c r="Q82" s="61"/>
      <c r="R82" s="61"/>
      <c r="S82" s="61" t="s">
        <v>3917</v>
      </c>
    </row>
    <row r="83" spans="1:19" ht="22.8" hidden="1" x14ac:dyDescent="0.3">
      <c r="A83" s="154">
        <f t="shared" si="3"/>
        <v>2317</v>
      </c>
      <c r="B83" s="163" t="s">
        <v>337</v>
      </c>
      <c r="C83" s="61" t="s">
        <v>3913</v>
      </c>
      <c r="D83" s="61" t="s">
        <v>3912</v>
      </c>
      <c r="E83" s="61" t="s">
        <v>5127</v>
      </c>
      <c r="F83" s="61" t="s">
        <v>3918</v>
      </c>
      <c r="G83" s="61" t="s">
        <v>4340</v>
      </c>
      <c r="H83" s="144">
        <v>700000000</v>
      </c>
      <c r="I83" s="61" t="s">
        <v>4341</v>
      </c>
      <c r="J83" s="63"/>
      <c r="K83" s="61" t="s">
        <v>7132</v>
      </c>
      <c r="L83" s="61"/>
      <c r="M83" s="61"/>
      <c r="N83" s="61"/>
      <c r="O83" s="61" t="s">
        <v>7133</v>
      </c>
      <c r="P83" s="61"/>
      <c r="Q83" s="61"/>
      <c r="R83" s="61"/>
      <c r="S83" s="61" t="s">
        <v>3917</v>
      </c>
    </row>
    <row r="84" spans="1:19" hidden="1" x14ac:dyDescent="0.3">
      <c r="A84" s="154">
        <f t="shared" si="3"/>
        <v>3013</v>
      </c>
      <c r="B84" s="163" t="s">
        <v>583</v>
      </c>
      <c r="C84" s="61" t="s">
        <v>3913</v>
      </c>
      <c r="D84" s="61" t="s">
        <v>3912</v>
      </c>
      <c r="E84" s="61" t="s">
        <v>6554</v>
      </c>
      <c r="F84" s="61" t="s">
        <v>3922</v>
      </c>
      <c r="G84" s="61" t="s">
        <v>3919</v>
      </c>
      <c r="H84" s="144">
        <v>500000000</v>
      </c>
      <c r="I84" s="61" t="s">
        <v>3916</v>
      </c>
      <c r="J84" s="63"/>
      <c r="K84" s="61" t="s">
        <v>7132</v>
      </c>
      <c r="L84" s="61"/>
      <c r="M84" s="61"/>
      <c r="N84" s="61"/>
      <c r="O84" s="61" t="s">
        <v>7133</v>
      </c>
      <c r="P84" s="61"/>
      <c r="Q84" s="61"/>
      <c r="R84" s="61"/>
      <c r="S84" s="61" t="s">
        <v>3917</v>
      </c>
    </row>
    <row r="85" spans="1:19" hidden="1" x14ac:dyDescent="0.3">
      <c r="A85" s="154">
        <f t="shared" si="3"/>
        <v>3516</v>
      </c>
      <c r="B85" s="163" t="s">
        <v>765</v>
      </c>
      <c r="C85" s="61" t="s">
        <v>3911</v>
      </c>
      <c r="D85" s="61" t="s">
        <v>3912</v>
      </c>
      <c r="E85" s="61" t="s">
        <v>7011</v>
      </c>
      <c r="F85" s="61" t="s">
        <v>3686</v>
      </c>
      <c r="G85" s="61" t="s">
        <v>3919</v>
      </c>
      <c r="H85" s="144">
        <v>350000000</v>
      </c>
      <c r="I85" s="61" t="s">
        <v>3916</v>
      </c>
      <c r="J85" s="63"/>
      <c r="K85" s="61" t="s">
        <v>7132</v>
      </c>
      <c r="L85" s="61"/>
      <c r="M85" s="61"/>
      <c r="N85" s="61"/>
      <c r="O85" s="61" t="s">
        <v>7133</v>
      </c>
      <c r="P85" s="61"/>
      <c r="Q85" s="61"/>
      <c r="R85" s="61"/>
      <c r="S85" s="61" t="s">
        <v>3917</v>
      </c>
    </row>
    <row r="86" spans="1:19" hidden="1" x14ac:dyDescent="0.3">
      <c r="A86" s="154">
        <f t="shared" si="3"/>
        <v>9958</v>
      </c>
      <c r="B86" s="163" t="s">
        <v>1479</v>
      </c>
      <c r="C86" s="61" t="s">
        <v>3913</v>
      </c>
      <c r="D86" s="61" t="s">
        <v>3912</v>
      </c>
      <c r="E86" s="61" t="s">
        <v>4549</v>
      </c>
      <c r="F86" s="61" t="s">
        <v>3933</v>
      </c>
      <c r="G86" s="61" t="s">
        <v>3915</v>
      </c>
      <c r="H86" s="144">
        <v>4000000000</v>
      </c>
      <c r="I86" s="61" t="s">
        <v>3916</v>
      </c>
      <c r="J86" s="63"/>
      <c r="K86" s="61" t="s">
        <v>7134</v>
      </c>
      <c r="L86" s="61"/>
      <c r="M86" s="61"/>
      <c r="N86" s="61"/>
      <c r="O86" s="61" t="s">
        <v>7135</v>
      </c>
      <c r="P86" s="61"/>
      <c r="Q86" s="61"/>
      <c r="R86" s="61"/>
      <c r="S86" s="61" t="s">
        <v>3917</v>
      </c>
    </row>
    <row r="87" spans="1:19" hidden="1" x14ac:dyDescent="0.3">
      <c r="A87" s="154">
        <f t="shared" si="3"/>
        <v>9958</v>
      </c>
      <c r="B87" s="163" t="s">
        <v>1479</v>
      </c>
      <c r="C87" s="61" t="s">
        <v>3913</v>
      </c>
      <c r="D87" s="61" t="s">
        <v>3912</v>
      </c>
      <c r="E87" s="61" t="s">
        <v>4549</v>
      </c>
      <c r="F87" s="61" t="s">
        <v>3933</v>
      </c>
      <c r="G87" s="61" t="s">
        <v>3915</v>
      </c>
      <c r="H87" s="144">
        <v>2000000000</v>
      </c>
      <c r="I87" s="61" t="s">
        <v>3916</v>
      </c>
      <c r="J87" s="63"/>
      <c r="K87" s="61" t="s">
        <v>7134</v>
      </c>
      <c r="L87" s="61"/>
      <c r="M87" s="61"/>
      <c r="N87" s="61"/>
      <c r="O87" s="61" t="s">
        <v>7135</v>
      </c>
      <c r="P87" s="61"/>
      <c r="Q87" s="61"/>
      <c r="R87" s="61"/>
      <c r="S87" s="61" t="s">
        <v>3917</v>
      </c>
    </row>
    <row r="88" spans="1:19" hidden="1" x14ac:dyDescent="0.3">
      <c r="A88" s="154">
        <f t="shared" si="3"/>
        <v>5212</v>
      </c>
      <c r="B88" s="163" t="s">
        <v>1006</v>
      </c>
      <c r="C88" s="61" t="s">
        <v>3911</v>
      </c>
      <c r="D88" s="61" t="s">
        <v>3912</v>
      </c>
      <c r="E88" s="61" t="s">
        <v>7014</v>
      </c>
      <c r="F88" s="61" t="s">
        <v>3751</v>
      </c>
      <c r="G88" s="61" t="s">
        <v>3915</v>
      </c>
      <c r="H88" s="144">
        <v>400000000</v>
      </c>
      <c r="I88" s="61" t="s">
        <v>3916</v>
      </c>
      <c r="J88" s="63"/>
      <c r="K88" s="61" t="s">
        <v>7120</v>
      </c>
      <c r="L88" s="61"/>
      <c r="M88" s="61"/>
      <c r="N88" s="61"/>
      <c r="O88" s="61" t="s">
        <v>7136</v>
      </c>
      <c r="P88" s="61"/>
      <c r="Q88" s="61"/>
      <c r="R88" s="61"/>
      <c r="S88" s="61" t="s">
        <v>3917</v>
      </c>
    </row>
    <row r="89" spans="1:19" hidden="1" x14ac:dyDescent="0.3">
      <c r="A89" s="154">
        <f t="shared" si="3"/>
        <v>3257</v>
      </c>
      <c r="B89" s="163" t="s">
        <v>686</v>
      </c>
      <c r="C89" s="61" t="s">
        <v>3913</v>
      </c>
      <c r="D89" s="61" t="s">
        <v>3912</v>
      </c>
      <c r="E89" s="61" t="s">
        <v>7017</v>
      </c>
      <c r="F89" s="61" t="s">
        <v>3695</v>
      </c>
      <c r="G89" s="61" t="s">
        <v>3915</v>
      </c>
      <c r="H89" s="144">
        <v>500000000</v>
      </c>
      <c r="I89" s="61" t="s">
        <v>3916</v>
      </c>
      <c r="J89" s="63"/>
      <c r="K89" s="61" t="s">
        <v>7137</v>
      </c>
      <c r="L89" s="61"/>
      <c r="M89" s="61"/>
      <c r="N89" s="61"/>
      <c r="O89" s="61" t="s">
        <v>7138</v>
      </c>
      <c r="P89" s="61"/>
      <c r="Q89" s="61"/>
      <c r="R89" s="61"/>
      <c r="S89" s="61" t="s">
        <v>3917</v>
      </c>
    </row>
    <row r="90" spans="1:19" hidden="1" x14ac:dyDescent="0.3">
      <c r="A90" s="154">
        <f t="shared" si="3"/>
        <v>6706</v>
      </c>
      <c r="B90" s="163" t="s">
        <v>4830</v>
      </c>
      <c r="C90" s="61" t="s">
        <v>3913</v>
      </c>
      <c r="D90" s="61" t="s">
        <v>3912</v>
      </c>
      <c r="E90" s="61" t="s">
        <v>4327</v>
      </c>
      <c r="F90" s="61" t="s">
        <v>3748</v>
      </c>
      <c r="G90" s="61" t="s">
        <v>3915</v>
      </c>
      <c r="H90" s="144">
        <v>500000000</v>
      </c>
      <c r="I90" s="61" t="s">
        <v>3916</v>
      </c>
      <c r="J90" s="63"/>
      <c r="K90" s="61" t="s">
        <v>7137</v>
      </c>
      <c r="L90" s="61"/>
      <c r="M90" s="61"/>
      <c r="N90" s="61"/>
      <c r="O90" s="61" t="s">
        <v>7138</v>
      </c>
      <c r="P90" s="61"/>
      <c r="Q90" s="61"/>
      <c r="R90" s="61"/>
      <c r="S90" s="61" t="s">
        <v>3917</v>
      </c>
    </row>
    <row r="91" spans="1:19" hidden="1" x14ac:dyDescent="0.3">
      <c r="A91" s="154">
        <f t="shared" si="3"/>
        <v>6874</v>
      </c>
      <c r="B91" s="163" t="s">
        <v>6609</v>
      </c>
      <c r="C91" s="61" t="s">
        <v>3911</v>
      </c>
      <c r="D91" s="61" t="s">
        <v>3912</v>
      </c>
      <c r="E91" s="61" t="s">
        <v>6238</v>
      </c>
      <c r="F91" s="61" t="s">
        <v>3686</v>
      </c>
      <c r="G91" s="61" t="s">
        <v>3915</v>
      </c>
      <c r="H91" s="144">
        <v>300000000</v>
      </c>
      <c r="I91" s="61" t="s">
        <v>3916</v>
      </c>
      <c r="J91" s="63"/>
      <c r="K91" s="61" t="s">
        <v>7137</v>
      </c>
      <c r="L91" s="61"/>
      <c r="M91" s="61"/>
      <c r="N91" s="61"/>
      <c r="O91" s="61" t="s">
        <v>7138</v>
      </c>
      <c r="P91" s="61"/>
      <c r="Q91" s="61"/>
      <c r="R91" s="61"/>
      <c r="S91" s="61" t="s">
        <v>3917</v>
      </c>
    </row>
    <row r="92" spans="1:19" hidden="1" x14ac:dyDescent="0.3">
      <c r="A92" s="154">
        <f t="shared" si="3"/>
        <v>6584</v>
      </c>
      <c r="B92" s="163" t="s">
        <v>6575</v>
      </c>
      <c r="C92" s="61" t="s">
        <v>3911</v>
      </c>
      <c r="D92" s="61" t="s">
        <v>3912</v>
      </c>
      <c r="E92" s="61" t="s">
        <v>6233</v>
      </c>
      <c r="F92" s="61" t="s">
        <v>3748</v>
      </c>
      <c r="G92" s="61" t="s">
        <v>3919</v>
      </c>
      <c r="H92" s="144">
        <v>700000000</v>
      </c>
      <c r="I92" s="61" t="s">
        <v>3916</v>
      </c>
      <c r="J92" s="63"/>
      <c r="K92" s="61" t="s">
        <v>7122</v>
      </c>
      <c r="L92" s="61"/>
      <c r="M92" s="61"/>
      <c r="N92" s="61"/>
      <c r="O92" s="61" t="s">
        <v>7139</v>
      </c>
      <c r="P92" s="61"/>
      <c r="Q92" s="61"/>
      <c r="R92" s="61"/>
      <c r="S92" s="61" t="s">
        <v>3917</v>
      </c>
    </row>
    <row r="93" spans="1:19" hidden="1" x14ac:dyDescent="0.3">
      <c r="A93" s="154">
        <f t="shared" si="3"/>
        <v>6584</v>
      </c>
      <c r="B93" s="163" t="s">
        <v>6575</v>
      </c>
      <c r="C93" s="61" t="s">
        <v>3911</v>
      </c>
      <c r="D93" s="61" t="s">
        <v>3912</v>
      </c>
      <c r="E93" s="61" t="s">
        <v>6233</v>
      </c>
      <c r="F93" s="61" t="s">
        <v>3748</v>
      </c>
      <c r="G93" s="61" t="s">
        <v>3915</v>
      </c>
      <c r="H93" s="144">
        <v>300000000</v>
      </c>
      <c r="I93" s="61" t="s">
        <v>3916</v>
      </c>
      <c r="J93" s="63"/>
      <c r="K93" s="61" t="s">
        <v>7122</v>
      </c>
      <c r="L93" s="61"/>
      <c r="M93" s="61"/>
      <c r="N93" s="61"/>
      <c r="O93" s="61" t="s">
        <v>7139</v>
      </c>
      <c r="P93" s="61"/>
      <c r="Q93" s="61"/>
      <c r="R93" s="61"/>
      <c r="S93" s="61" t="s">
        <v>3917</v>
      </c>
    </row>
    <row r="94" spans="1:19" hidden="1" x14ac:dyDescent="0.3">
      <c r="A94" s="154">
        <f t="shared" si="3"/>
        <v>9802</v>
      </c>
      <c r="B94" s="163" t="s">
        <v>1439</v>
      </c>
      <c r="C94" s="61" t="s">
        <v>3913</v>
      </c>
      <c r="D94" s="61" t="s">
        <v>3912</v>
      </c>
      <c r="E94" s="61" t="s">
        <v>4523</v>
      </c>
      <c r="F94" s="61" t="s">
        <v>3914</v>
      </c>
      <c r="G94" s="61" t="s">
        <v>3915</v>
      </c>
      <c r="H94" s="144">
        <v>1000000000</v>
      </c>
      <c r="I94" s="61" t="s">
        <v>3916</v>
      </c>
      <c r="J94" s="63"/>
      <c r="K94" s="61" t="s">
        <v>7122</v>
      </c>
      <c r="L94" s="61"/>
      <c r="M94" s="61"/>
      <c r="N94" s="61"/>
      <c r="O94" s="61" t="s">
        <v>7139</v>
      </c>
      <c r="P94" s="61"/>
      <c r="Q94" s="61"/>
      <c r="R94" s="61"/>
      <c r="S94" s="61" t="s">
        <v>3917</v>
      </c>
    </row>
    <row r="95" spans="1:19" hidden="1" x14ac:dyDescent="0.3">
      <c r="A95" s="154">
        <f t="shared" ref="A95:A107" si="4">VALUE(B95)</f>
        <v>4549</v>
      </c>
      <c r="B95" s="163" t="s">
        <v>927</v>
      </c>
      <c r="C95" s="61" t="s">
        <v>3911</v>
      </c>
      <c r="D95" s="61" t="s">
        <v>3912</v>
      </c>
      <c r="E95" s="61" t="s">
        <v>4226</v>
      </c>
      <c r="F95" s="61" t="s">
        <v>3748</v>
      </c>
      <c r="G95" s="61" t="s">
        <v>3915</v>
      </c>
      <c r="H95" s="144">
        <v>500000000</v>
      </c>
      <c r="I95" s="61" t="s">
        <v>3916</v>
      </c>
      <c r="J95" s="63"/>
      <c r="K95" s="61" t="s">
        <v>7125</v>
      </c>
      <c r="L95" s="61"/>
      <c r="M95" s="61"/>
      <c r="N95" s="61"/>
      <c r="O95" s="61" t="s">
        <v>7140</v>
      </c>
      <c r="P95" s="61"/>
      <c r="Q95" s="61"/>
      <c r="R95" s="61"/>
      <c r="S95" s="61" t="s">
        <v>3917</v>
      </c>
    </row>
    <row r="96" spans="1:19" hidden="1" x14ac:dyDescent="0.3">
      <c r="A96" s="154">
        <f t="shared" si="4"/>
        <v>6835</v>
      </c>
      <c r="B96" s="163" t="s">
        <v>6597</v>
      </c>
      <c r="C96" s="61" t="s">
        <v>3913</v>
      </c>
      <c r="D96" s="61" t="s">
        <v>3912</v>
      </c>
      <c r="E96" s="61" t="s">
        <v>6235</v>
      </c>
      <c r="F96" s="61" t="s">
        <v>3922</v>
      </c>
      <c r="G96" s="61" t="s">
        <v>3915</v>
      </c>
      <c r="H96" s="144">
        <v>600000000</v>
      </c>
      <c r="I96" s="61" t="s">
        <v>3916</v>
      </c>
      <c r="J96" s="63"/>
      <c r="K96" s="61" t="s">
        <v>7129</v>
      </c>
      <c r="L96" s="61"/>
      <c r="M96" s="61"/>
      <c r="N96" s="61"/>
      <c r="O96" s="61" t="s">
        <v>7141</v>
      </c>
      <c r="P96" s="61"/>
      <c r="Q96" s="61"/>
      <c r="R96" s="61"/>
      <c r="S96" s="61" t="s">
        <v>3917</v>
      </c>
    </row>
    <row r="97" spans="1:19" hidden="1" x14ac:dyDescent="0.3">
      <c r="A97" s="154">
        <f t="shared" si="4"/>
        <v>6768</v>
      </c>
      <c r="B97" s="163" t="s">
        <v>5115</v>
      </c>
      <c r="C97" s="61" t="s">
        <v>3913</v>
      </c>
      <c r="D97" s="61" t="s">
        <v>3912</v>
      </c>
      <c r="E97" s="61" t="s">
        <v>7028</v>
      </c>
      <c r="F97" s="61" t="s">
        <v>3881</v>
      </c>
      <c r="G97" s="61" t="s">
        <v>3915</v>
      </c>
      <c r="H97" s="144">
        <v>1000000000</v>
      </c>
      <c r="I97" s="61" t="s">
        <v>3916</v>
      </c>
      <c r="J97" s="63"/>
      <c r="K97" s="61" t="s">
        <v>7133</v>
      </c>
      <c r="L97" s="61"/>
      <c r="M97" s="61"/>
      <c r="N97" s="61"/>
      <c r="O97" s="61" t="s">
        <v>7142</v>
      </c>
      <c r="P97" s="61"/>
      <c r="Q97" s="61"/>
      <c r="R97" s="61"/>
      <c r="S97" s="61" t="s">
        <v>3917</v>
      </c>
    </row>
    <row r="98" spans="1:19" hidden="1" x14ac:dyDescent="0.3">
      <c r="A98" s="154">
        <f t="shared" si="4"/>
        <v>8171</v>
      </c>
      <c r="B98" s="163" t="s">
        <v>1359</v>
      </c>
      <c r="C98" s="61" t="s">
        <v>3911</v>
      </c>
      <c r="D98" s="61"/>
      <c r="E98" s="61" t="s">
        <v>4933</v>
      </c>
      <c r="F98" s="61" t="s">
        <v>4844</v>
      </c>
      <c r="G98" s="61" t="s">
        <v>3919</v>
      </c>
      <c r="H98" s="144">
        <v>250000000</v>
      </c>
      <c r="I98" s="61" t="s">
        <v>3916</v>
      </c>
      <c r="J98" s="63"/>
      <c r="K98" s="61" t="s">
        <v>7136</v>
      </c>
      <c r="L98" s="61"/>
      <c r="M98" s="61"/>
      <c r="N98" s="61"/>
      <c r="O98" s="61" t="s">
        <v>7143</v>
      </c>
      <c r="P98" s="61"/>
      <c r="Q98" s="61"/>
      <c r="R98" s="61"/>
      <c r="S98" s="61" t="s">
        <v>3917</v>
      </c>
    </row>
    <row r="99" spans="1:19" hidden="1" x14ac:dyDescent="0.3">
      <c r="A99" s="154">
        <f t="shared" si="4"/>
        <v>8171</v>
      </c>
      <c r="B99" s="163" t="s">
        <v>1359</v>
      </c>
      <c r="C99" s="61" t="s">
        <v>3911</v>
      </c>
      <c r="D99" s="61"/>
      <c r="E99" s="61" t="s">
        <v>4933</v>
      </c>
      <c r="F99" s="61" t="s">
        <v>4844</v>
      </c>
      <c r="G99" s="61" t="s">
        <v>3915</v>
      </c>
      <c r="H99" s="144">
        <v>250000000</v>
      </c>
      <c r="I99" s="61" t="s">
        <v>3916</v>
      </c>
      <c r="J99" s="63"/>
      <c r="K99" s="61" t="s">
        <v>7136</v>
      </c>
      <c r="L99" s="61"/>
      <c r="M99" s="61"/>
      <c r="N99" s="61"/>
      <c r="O99" s="61" t="s">
        <v>7143</v>
      </c>
      <c r="P99" s="61"/>
      <c r="Q99" s="61"/>
      <c r="R99" s="61"/>
      <c r="S99" s="61" t="s">
        <v>3917</v>
      </c>
    </row>
    <row r="100" spans="1:19" hidden="1" x14ac:dyDescent="0.3">
      <c r="A100" s="154">
        <f t="shared" si="4"/>
        <v>3313</v>
      </c>
      <c r="B100" s="163" t="s">
        <v>712</v>
      </c>
      <c r="C100" s="61" t="s">
        <v>3911</v>
      </c>
      <c r="D100" s="61"/>
      <c r="E100" s="61" t="s">
        <v>4225</v>
      </c>
      <c r="F100" s="61" t="s">
        <v>3774</v>
      </c>
      <c r="G100" s="61" t="s">
        <v>3919</v>
      </c>
      <c r="H100" s="144">
        <v>400000000</v>
      </c>
      <c r="I100" s="61" t="s">
        <v>3916</v>
      </c>
      <c r="J100" s="63"/>
      <c r="K100" s="61" t="s">
        <v>7139</v>
      </c>
      <c r="L100" s="61"/>
      <c r="M100" s="61"/>
      <c r="N100" s="61"/>
      <c r="O100" s="61" t="s">
        <v>7144</v>
      </c>
      <c r="P100" s="61"/>
      <c r="Q100" s="61"/>
      <c r="R100" s="61"/>
      <c r="S100" s="61" t="s">
        <v>4216</v>
      </c>
    </row>
    <row r="101" spans="1:19" hidden="1" x14ac:dyDescent="0.3">
      <c r="A101" s="154">
        <f t="shared" si="4"/>
        <v>5284</v>
      </c>
      <c r="B101" s="163" t="s">
        <v>1021</v>
      </c>
      <c r="C101" s="61" t="s">
        <v>3913</v>
      </c>
      <c r="D101" s="61"/>
      <c r="E101" s="61" t="s">
        <v>4339</v>
      </c>
      <c r="F101" s="61" t="s">
        <v>3748</v>
      </c>
      <c r="G101" s="61" t="s">
        <v>3915</v>
      </c>
      <c r="H101" s="144">
        <v>300000000</v>
      </c>
      <c r="I101" s="61" t="s">
        <v>3916</v>
      </c>
      <c r="J101" s="63"/>
      <c r="K101" s="61" t="s">
        <v>7145</v>
      </c>
      <c r="L101" s="61"/>
      <c r="M101" s="61"/>
      <c r="N101" s="61"/>
      <c r="O101" s="61" t="s">
        <v>7146</v>
      </c>
      <c r="P101" s="61"/>
      <c r="Q101" s="61"/>
      <c r="R101" s="61"/>
      <c r="S101" s="61" t="s">
        <v>3917</v>
      </c>
    </row>
    <row r="102" spans="1:19" hidden="1" x14ac:dyDescent="0.3">
      <c r="A102" s="154">
        <f t="shared" si="4"/>
        <v>6664</v>
      </c>
      <c r="B102" s="163" t="s">
        <v>4307</v>
      </c>
      <c r="C102" s="61" t="s">
        <v>3911</v>
      </c>
      <c r="D102" s="61"/>
      <c r="E102" s="61" t="s">
        <v>4230</v>
      </c>
      <c r="F102" s="61" t="s">
        <v>3918</v>
      </c>
      <c r="G102" s="61" t="s">
        <v>3915</v>
      </c>
      <c r="H102" s="144">
        <v>1250000000</v>
      </c>
      <c r="I102" s="61" t="s">
        <v>3916</v>
      </c>
      <c r="J102" s="63"/>
      <c r="K102" s="61" t="s">
        <v>7145</v>
      </c>
      <c r="L102" s="61"/>
      <c r="M102" s="61"/>
      <c r="N102" s="61"/>
      <c r="O102" s="61" t="s">
        <v>7146</v>
      </c>
      <c r="P102" s="61"/>
      <c r="Q102" s="61"/>
      <c r="R102" s="61"/>
      <c r="S102" s="61" t="s">
        <v>3917</v>
      </c>
    </row>
    <row r="103" spans="1:19" hidden="1" x14ac:dyDescent="0.3">
      <c r="A103" s="154">
        <f t="shared" si="4"/>
        <v>1101</v>
      </c>
      <c r="B103" s="163" t="s">
        <v>55</v>
      </c>
      <c r="C103" s="61" t="s">
        <v>3913</v>
      </c>
      <c r="D103" s="61"/>
      <c r="E103" s="61" t="s">
        <v>7048</v>
      </c>
      <c r="F103" s="61" t="s">
        <v>3881</v>
      </c>
      <c r="G103" s="61" t="s">
        <v>3915</v>
      </c>
      <c r="H103" s="144">
        <v>8000000000</v>
      </c>
      <c r="I103" s="61" t="s">
        <v>3916</v>
      </c>
      <c r="J103" s="63"/>
      <c r="K103" s="61" t="s">
        <v>7140</v>
      </c>
      <c r="L103" s="61"/>
      <c r="M103" s="61"/>
      <c r="N103" s="61"/>
      <c r="O103" s="61" t="s">
        <v>7147</v>
      </c>
      <c r="P103" s="61"/>
      <c r="Q103" s="61"/>
      <c r="R103" s="61"/>
      <c r="S103" s="61" t="s">
        <v>3917</v>
      </c>
    </row>
    <row r="104" spans="1:19" ht="22.8" hidden="1" x14ac:dyDescent="0.3">
      <c r="A104" s="154">
        <f t="shared" si="4"/>
        <v>1101</v>
      </c>
      <c r="B104" s="163" t="s">
        <v>55</v>
      </c>
      <c r="C104" s="61" t="s">
        <v>3913</v>
      </c>
      <c r="D104" s="61"/>
      <c r="E104" s="61" t="s">
        <v>7048</v>
      </c>
      <c r="F104" s="61" t="s">
        <v>3881</v>
      </c>
      <c r="G104" s="61" t="s">
        <v>4340</v>
      </c>
      <c r="H104" s="144">
        <v>350000000</v>
      </c>
      <c r="I104" s="61" t="s">
        <v>4341</v>
      </c>
      <c r="J104" s="63"/>
      <c r="K104" s="61" t="s">
        <v>7140</v>
      </c>
      <c r="L104" s="61"/>
      <c r="M104" s="61"/>
      <c r="N104" s="61"/>
      <c r="O104" s="61" t="s">
        <v>7147</v>
      </c>
      <c r="P104" s="61"/>
      <c r="Q104" s="61"/>
      <c r="R104" s="61"/>
      <c r="S104" s="61" t="s">
        <v>3917</v>
      </c>
    </row>
    <row r="105" spans="1:19" hidden="1" x14ac:dyDescent="0.3">
      <c r="A105" s="154">
        <f t="shared" si="4"/>
        <v>3702</v>
      </c>
      <c r="B105" s="163" t="s">
        <v>845</v>
      </c>
      <c r="C105" s="61" t="s">
        <v>3913</v>
      </c>
      <c r="D105" s="61"/>
      <c r="E105" s="61" t="s">
        <v>4424</v>
      </c>
      <c r="F105" s="61" t="s">
        <v>3881</v>
      </c>
      <c r="G105" s="61" t="s">
        <v>3915</v>
      </c>
      <c r="H105" s="144">
        <v>3500000000</v>
      </c>
      <c r="I105" s="61" t="s">
        <v>3916</v>
      </c>
      <c r="J105" s="63"/>
      <c r="K105" s="61" t="s">
        <v>7148</v>
      </c>
      <c r="L105" s="61"/>
      <c r="M105" s="61"/>
      <c r="N105" s="61"/>
      <c r="O105" s="61" t="s">
        <v>7149</v>
      </c>
      <c r="P105" s="61"/>
      <c r="Q105" s="61"/>
      <c r="R105" s="61"/>
      <c r="S105" s="61" t="s">
        <v>3917</v>
      </c>
    </row>
    <row r="106" spans="1:19" hidden="1" x14ac:dyDescent="0.3">
      <c r="A106" s="154">
        <f t="shared" si="4"/>
        <v>3702</v>
      </c>
      <c r="B106" s="163" t="s">
        <v>845</v>
      </c>
      <c r="C106" s="61" t="s">
        <v>3913</v>
      </c>
      <c r="D106" s="61"/>
      <c r="E106" s="61" t="s">
        <v>4424</v>
      </c>
      <c r="F106" s="61" t="s">
        <v>3881</v>
      </c>
      <c r="G106" s="61" t="s">
        <v>3915</v>
      </c>
      <c r="H106" s="144">
        <v>2000000000</v>
      </c>
      <c r="I106" s="61" t="s">
        <v>3916</v>
      </c>
      <c r="J106" s="63"/>
      <c r="K106" s="61" t="s">
        <v>7148</v>
      </c>
      <c r="L106" s="61"/>
      <c r="M106" s="61"/>
      <c r="N106" s="61"/>
      <c r="O106" s="61" t="s">
        <v>7149</v>
      </c>
      <c r="P106" s="61"/>
      <c r="Q106" s="61"/>
      <c r="R106" s="61"/>
      <c r="S106" s="61" t="s">
        <v>3917</v>
      </c>
    </row>
    <row r="107" spans="1:19" hidden="1" x14ac:dyDescent="0.3">
      <c r="A107" s="154">
        <f t="shared" si="4"/>
        <v>1514</v>
      </c>
      <c r="B107" s="164" t="s">
        <v>161</v>
      </c>
      <c r="C107" s="132" t="s">
        <v>3913</v>
      </c>
      <c r="D107" s="132"/>
      <c r="E107" s="132" t="s">
        <v>7150</v>
      </c>
      <c r="F107" s="132" t="s">
        <v>3881</v>
      </c>
      <c r="G107" s="132" t="s">
        <v>3915</v>
      </c>
      <c r="H107" s="133">
        <v>1200000000</v>
      </c>
      <c r="I107" s="132" t="s">
        <v>3916</v>
      </c>
      <c r="J107" s="134"/>
      <c r="K107" s="132" t="s">
        <v>7141</v>
      </c>
      <c r="L107" s="132"/>
      <c r="M107" s="132"/>
      <c r="N107" s="132"/>
      <c r="O107" s="132" t="s">
        <v>7151</v>
      </c>
      <c r="P107" s="132"/>
      <c r="Q107" s="132"/>
      <c r="R107" s="132"/>
      <c r="S107" s="132" t="s">
        <v>3917</v>
      </c>
    </row>
    <row r="108" spans="1:19" hidden="1" x14ac:dyDescent="0.3">
      <c r="A108" s="154">
        <f>VALUE(B108)</f>
        <v>8374</v>
      </c>
      <c r="B108" s="164" t="s">
        <v>1381</v>
      </c>
      <c r="C108" s="61" t="s">
        <v>3913</v>
      </c>
      <c r="D108" s="61"/>
      <c r="E108" s="61" t="s">
        <v>7158</v>
      </c>
      <c r="F108" s="61" t="s">
        <v>3695</v>
      </c>
      <c r="G108" s="61" t="s">
        <v>3915</v>
      </c>
      <c r="H108" s="144">
        <v>500000000</v>
      </c>
      <c r="I108" s="61" t="s">
        <v>3916</v>
      </c>
      <c r="J108" s="63"/>
      <c r="K108" s="61" t="s">
        <v>7142</v>
      </c>
      <c r="L108" s="61"/>
      <c r="M108" s="61"/>
      <c r="N108" s="61"/>
      <c r="O108" s="61" t="s">
        <v>7159</v>
      </c>
      <c r="P108" s="61"/>
      <c r="Q108" s="61"/>
      <c r="R108" s="61"/>
      <c r="S108" s="61" t="s">
        <v>3917</v>
      </c>
    </row>
    <row r="109" spans="1:19" hidden="1" x14ac:dyDescent="0.3">
      <c r="A109" s="154">
        <f>VALUE(B109)</f>
        <v>3591</v>
      </c>
      <c r="B109" s="164">
        <v>3591</v>
      </c>
      <c r="C109" s="132" t="s">
        <v>3913</v>
      </c>
      <c r="D109" s="132"/>
      <c r="E109" s="132" t="s">
        <v>7165</v>
      </c>
      <c r="F109" s="132" t="s">
        <v>3693</v>
      </c>
      <c r="G109" s="132" t="s">
        <v>3915</v>
      </c>
      <c r="H109" s="133">
        <v>300000000</v>
      </c>
      <c r="I109" s="132" t="s">
        <v>3916</v>
      </c>
      <c r="J109" s="134"/>
      <c r="K109" s="132">
        <v>1131009</v>
      </c>
      <c r="L109" s="132"/>
      <c r="M109" s="132"/>
      <c r="N109" s="132"/>
      <c r="O109" s="132">
        <v>1131028</v>
      </c>
      <c r="P109" s="132"/>
      <c r="Q109" s="132"/>
      <c r="R109" s="132"/>
      <c r="S109" s="132" t="s">
        <v>3917</v>
      </c>
    </row>
    <row r="110" spans="1:19" hidden="1" x14ac:dyDescent="0.3">
      <c r="A110" s="154">
        <f>VALUE(B110)</f>
        <v>3303</v>
      </c>
      <c r="B110" s="165">
        <v>3303</v>
      </c>
      <c r="C110" s="140" t="s">
        <v>3911</v>
      </c>
      <c r="D110" s="140"/>
      <c r="E110" s="140" t="s">
        <v>7167</v>
      </c>
      <c r="F110" s="140" t="s">
        <v>3918</v>
      </c>
      <c r="G110" s="140" t="s">
        <v>3915</v>
      </c>
      <c r="H110" s="141">
        <v>500000000</v>
      </c>
      <c r="I110" s="140" t="s">
        <v>3916</v>
      </c>
      <c r="J110" s="142"/>
      <c r="K110" s="140">
        <v>1131011</v>
      </c>
      <c r="L110" s="140"/>
      <c r="M110" s="140"/>
      <c r="N110" s="140"/>
      <c r="O110" s="140">
        <v>1131029</v>
      </c>
      <c r="P110" s="140"/>
      <c r="Q110" s="140"/>
      <c r="R110" s="140"/>
      <c r="S110" s="140" t="s">
        <v>3917</v>
      </c>
    </row>
    <row r="111" spans="1:19" hidden="1" x14ac:dyDescent="0.3">
      <c r="A111" s="154">
        <f t="shared" ref="A111:A174" si="5">VALUE(B111)</f>
        <v>6870</v>
      </c>
      <c r="B111" s="165">
        <v>6870</v>
      </c>
      <c r="C111" s="140" t="s">
        <v>3911</v>
      </c>
      <c r="D111" s="140"/>
      <c r="E111" s="140" t="s">
        <v>6237</v>
      </c>
      <c r="F111" s="140" t="s">
        <v>3881</v>
      </c>
      <c r="G111" s="140" t="s">
        <v>3915</v>
      </c>
      <c r="H111" s="141">
        <v>350000000</v>
      </c>
      <c r="I111" s="140" t="s">
        <v>3916</v>
      </c>
      <c r="J111" s="142"/>
      <c r="K111" s="140">
        <v>1131014</v>
      </c>
      <c r="L111" s="140"/>
      <c r="M111" s="140"/>
      <c r="N111" s="140"/>
      <c r="O111" s="140">
        <v>1131030</v>
      </c>
      <c r="P111" s="140"/>
      <c r="Q111" s="140"/>
      <c r="R111" s="140"/>
      <c r="S111" s="140" t="s">
        <v>3917</v>
      </c>
    </row>
    <row r="112" spans="1:19" hidden="1" x14ac:dyDescent="0.3">
      <c r="A112" s="154">
        <f t="shared" si="5"/>
        <v>6870</v>
      </c>
      <c r="B112" s="165">
        <v>6870</v>
      </c>
      <c r="C112" s="140" t="s">
        <v>3911</v>
      </c>
      <c r="D112" s="140"/>
      <c r="E112" s="140" t="s">
        <v>6237</v>
      </c>
      <c r="F112" s="140" t="s">
        <v>3881</v>
      </c>
      <c r="G112" s="140" t="s">
        <v>3915</v>
      </c>
      <c r="H112" s="141">
        <v>350000000</v>
      </c>
      <c r="I112" s="140" t="s">
        <v>3916</v>
      </c>
      <c r="J112" s="142"/>
      <c r="K112" s="140">
        <v>1131014</v>
      </c>
      <c r="L112" s="140"/>
      <c r="M112" s="140"/>
      <c r="N112" s="140"/>
      <c r="O112" s="140">
        <v>1131030</v>
      </c>
      <c r="P112" s="140"/>
      <c r="Q112" s="140"/>
      <c r="R112" s="140"/>
      <c r="S112" s="140" t="s">
        <v>3917</v>
      </c>
    </row>
    <row r="113" spans="1:256" hidden="1" x14ac:dyDescent="0.3">
      <c r="A113" s="154">
        <f t="shared" si="5"/>
        <v>3346</v>
      </c>
      <c r="B113" s="164">
        <v>3346</v>
      </c>
      <c r="C113" s="132" t="s">
        <v>3913</v>
      </c>
      <c r="D113" s="132"/>
      <c r="E113" s="132" t="s">
        <v>7239</v>
      </c>
      <c r="F113" s="132" t="s">
        <v>3933</v>
      </c>
      <c r="G113" s="132" t="s">
        <v>3915</v>
      </c>
      <c r="H113" s="133">
        <v>300000000</v>
      </c>
      <c r="I113" s="132" t="s">
        <v>3916</v>
      </c>
      <c r="J113" s="134"/>
      <c r="K113" s="132">
        <v>1131015</v>
      </c>
      <c r="L113" s="132"/>
      <c r="M113" s="132"/>
      <c r="N113" s="132"/>
      <c r="O113" s="132">
        <v>1131031</v>
      </c>
      <c r="P113" s="132"/>
      <c r="Q113" s="132"/>
      <c r="R113" s="132"/>
      <c r="S113" s="132" t="s">
        <v>3917</v>
      </c>
    </row>
    <row r="114" spans="1:256" hidden="1" x14ac:dyDescent="0.3">
      <c r="A114" s="154">
        <f t="shared" si="5"/>
        <v>1438</v>
      </c>
      <c r="B114" s="164">
        <v>1438</v>
      </c>
      <c r="C114" s="132" t="s">
        <v>3913</v>
      </c>
      <c r="D114" s="132"/>
      <c r="E114" s="132" t="s">
        <v>4846</v>
      </c>
      <c r="F114" s="132" t="s">
        <v>3751</v>
      </c>
      <c r="G114" s="132" t="s">
        <v>3919</v>
      </c>
      <c r="H114" s="133">
        <v>970000000</v>
      </c>
      <c r="I114" s="132" t="s">
        <v>3916</v>
      </c>
      <c r="J114" s="134"/>
      <c r="K114" s="132">
        <v>1131021</v>
      </c>
      <c r="L114" s="132"/>
      <c r="M114" s="132"/>
      <c r="N114" s="132"/>
      <c r="O114" s="132">
        <v>1131106</v>
      </c>
      <c r="P114" s="132"/>
      <c r="Q114" s="132"/>
      <c r="R114" s="132"/>
      <c r="S114" s="132" t="s">
        <v>3917</v>
      </c>
    </row>
    <row r="115" spans="1:256" hidden="1" x14ac:dyDescent="0.3">
      <c r="A115" s="154">
        <f t="shared" si="5"/>
        <v>3047</v>
      </c>
      <c r="B115" s="164">
        <v>3047</v>
      </c>
      <c r="C115" s="132" t="s">
        <v>3913</v>
      </c>
      <c r="D115" s="132"/>
      <c r="E115" s="132" t="s">
        <v>7247</v>
      </c>
      <c r="F115" s="132" t="s">
        <v>3748</v>
      </c>
      <c r="G115" s="132" t="s">
        <v>3915</v>
      </c>
      <c r="H115" s="133">
        <v>500000000</v>
      </c>
      <c r="I115" s="132" t="s">
        <v>3916</v>
      </c>
      <c r="J115" s="134"/>
      <c r="K115" s="132">
        <v>1131023</v>
      </c>
      <c r="L115" s="132"/>
      <c r="M115" s="132"/>
      <c r="N115" s="132"/>
      <c r="O115" s="132">
        <v>1131108</v>
      </c>
      <c r="P115" s="132"/>
      <c r="Q115" s="132"/>
      <c r="R115" s="132"/>
      <c r="S115" s="132" t="s">
        <v>3917</v>
      </c>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c r="DS115" s="64"/>
      <c r="DT115" s="64"/>
      <c r="DU115" s="64"/>
      <c r="DV115" s="64"/>
      <c r="DW115" s="64"/>
      <c r="DX115" s="64"/>
      <c r="DY115" s="64"/>
      <c r="DZ115" s="64"/>
      <c r="EA115" s="64"/>
      <c r="EB115" s="64"/>
      <c r="EC115" s="64"/>
      <c r="ED115" s="64"/>
      <c r="EE115" s="64"/>
      <c r="EF115" s="64"/>
      <c r="EG115" s="64"/>
      <c r="EH115" s="64"/>
      <c r="EI115" s="64"/>
      <c r="EJ115" s="64"/>
      <c r="EK115" s="64"/>
      <c r="EL115" s="64"/>
      <c r="EM115" s="64"/>
      <c r="EN115" s="64"/>
      <c r="EO115" s="64"/>
      <c r="EP115" s="64"/>
      <c r="EQ115" s="64"/>
      <c r="ER115" s="64"/>
      <c r="ES115" s="6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64"/>
      <c r="HH115" s="64"/>
      <c r="HI115" s="64"/>
      <c r="HJ115" s="64"/>
      <c r="HK115" s="64"/>
      <c r="HL115" s="64"/>
      <c r="HM115" s="64"/>
      <c r="HN115" s="64"/>
      <c r="HO115" s="64"/>
      <c r="HP115" s="64"/>
      <c r="HQ115" s="64"/>
      <c r="HR115" s="64"/>
      <c r="HS115" s="64"/>
      <c r="HT115" s="64"/>
      <c r="HU115" s="64"/>
      <c r="HV115" s="64"/>
      <c r="HW115" s="64"/>
      <c r="HX115" s="64"/>
      <c r="HY115" s="64"/>
      <c r="HZ115" s="64"/>
      <c r="IA115" s="64"/>
      <c r="IB115" s="64"/>
      <c r="IC115" s="64"/>
      <c r="ID115" s="64"/>
      <c r="IE115" s="64"/>
      <c r="IF115" s="64"/>
      <c r="IG115" s="64"/>
      <c r="IH115" s="64"/>
      <c r="II115" s="64"/>
      <c r="IJ115" s="64"/>
      <c r="IK115" s="64"/>
      <c r="IL115" s="64"/>
      <c r="IM115" s="64"/>
      <c r="IN115" s="64"/>
      <c r="IO115" s="64"/>
      <c r="IP115" s="64"/>
      <c r="IQ115" s="64"/>
      <c r="IR115" s="64"/>
      <c r="IS115" s="64"/>
      <c r="IT115" s="64"/>
      <c r="IU115" s="64"/>
      <c r="IV115" s="64"/>
    </row>
    <row r="116" spans="1:256" hidden="1" x14ac:dyDescent="0.3">
      <c r="A116" s="154">
        <f t="shared" si="5"/>
        <v>2442</v>
      </c>
      <c r="B116" s="164">
        <v>2442</v>
      </c>
      <c r="C116" s="132" t="s">
        <v>3913</v>
      </c>
      <c r="D116" s="132"/>
      <c r="E116" s="132" t="s">
        <v>4422</v>
      </c>
      <c r="F116" s="132" t="s">
        <v>3695</v>
      </c>
      <c r="G116" s="132" t="s">
        <v>3915</v>
      </c>
      <c r="H116" s="133">
        <v>1000000000</v>
      </c>
      <c r="I116" s="132" t="s">
        <v>3916</v>
      </c>
      <c r="J116" s="134"/>
      <c r="K116" s="132">
        <v>1131024</v>
      </c>
      <c r="L116" s="132"/>
      <c r="M116" s="132"/>
      <c r="N116" s="132"/>
      <c r="O116" s="132">
        <v>1131111</v>
      </c>
      <c r="P116" s="132"/>
      <c r="Q116" s="132"/>
      <c r="R116" s="132"/>
      <c r="S116" s="132" t="s">
        <v>3917</v>
      </c>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64"/>
      <c r="HH116" s="64"/>
      <c r="HI116" s="64"/>
      <c r="HJ116" s="64"/>
      <c r="HK116" s="64"/>
      <c r="HL116" s="64"/>
      <c r="HM116" s="64"/>
      <c r="HN116" s="64"/>
      <c r="HO116" s="64"/>
      <c r="HP116" s="64"/>
      <c r="HQ116" s="64"/>
      <c r="HR116" s="64"/>
      <c r="HS116" s="64"/>
      <c r="HT116" s="64"/>
      <c r="HU116" s="64"/>
      <c r="HV116" s="64"/>
      <c r="HW116" s="64"/>
      <c r="HX116" s="64"/>
      <c r="HY116" s="64"/>
      <c r="HZ116" s="64"/>
      <c r="IA116" s="64"/>
      <c r="IB116" s="64"/>
      <c r="IC116" s="64"/>
      <c r="ID116" s="64"/>
      <c r="IE116" s="64"/>
      <c r="IF116" s="64"/>
      <c r="IG116" s="64"/>
      <c r="IH116" s="64"/>
      <c r="II116" s="64"/>
      <c r="IJ116" s="64"/>
      <c r="IK116" s="64"/>
      <c r="IL116" s="64"/>
      <c r="IM116" s="64"/>
      <c r="IN116" s="64"/>
      <c r="IO116" s="64"/>
      <c r="IP116" s="64"/>
      <c r="IQ116" s="64"/>
      <c r="IR116" s="64"/>
      <c r="IS116" s="64"/>
      <c r="IT116" s="64"/>
      <c r="IU116" s="64"/>
      <c r="IV116" s="64"/>
    </row>
    <row r="117" spans="1:256" hidden="1" x14ac:dyDescent="0.3">
      <c r="A117" s="154">
        <f t="shared" si="5"/>
        <v>2442</v>
      </c>
      <c r="B117" s="164">
        <v>2442</v>
      </c>
      <c r="C117" s="132" t="s">
        <v>3913</v>
      </c>
      <c r="D117" s="132"/>
      <c r="E117" s="132" t="s">
        <v>4422</v>
      </c>
      <c r="F117" s="132" t="s">
        <v>3695</v>
      </c>
      <c r="G117" s="132" t="s">
        <v>3915</v>
      </c>
      <c r="H117" s="133">
        <v>1000000000</v>
      </c>
      <c r="I117" s="132" t="s">
        <v>3916</v>
      </c>
      <c r="J117" s="134"/>
      <c r="K117" s="132">
        <v>1131024</v>
      </c>
      <c r="L117" s="132"/>
      <c r="M117" s="132"/>
      <c r="N117" s="132"/>
      <c r="O117" s="132">
        <v>1131111</v>
      </c>
      <c r="P117" s="132"/>
      <c r="Q117" s="132"/>
      <c r="R117" s="132"/>
      <c r="S117" s="132" t="s">
        <v>3917</v>
      </c>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c r="DS117" s="64"/>
      <c r="DT117" s="64"/>
      <c r="DU117" s="64"/>
      <c r="DV117" s="64"/>
      <c r="DW117" s="64"/>
      <c r="DX117" s="64"/>
      <c r="DY117" s="64"/>
      <c r="DZ117" s="64"/>
      <c r="EA117" s="64"/>
      <c r="EB117" s="64"/>
      <c r="EC117" s="64"/>
      <c r="ED117" s="64"/>
      <c r="EE117" s="64"/>
      <c r="EF117" s="64"/>
      <c r="EG117" s="64"/>
      <c r="EH117" s="64"/>
      <c r="EI117" s="64"/>
      <c r="EJ117" s="64"/>
      <c r="EK117" s="64"/>
      <c r="EL117" s="64"/>
      <c r="EM117" s="64"/>
      <c r="EN117" s="64"/>
      <c r="EO117" s="64"/>
      <c r="EP117" s="64"/>
      <c r="EQ117" s="64"/>
      <c r="ER117" s="64"/>
      <c r="ES117" s="6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64"/>
      <c r="HH117" s="64"/>
      <c r="HI117" s="64"/>
      <c r="HJ117" s="64"/>
      <c r="HK117" s="64"/>
      <c r="HL117" s="64"/>
      <c r="HM117" s="64"/>
      <c r="HN117" s="64"/>
      <c r="HO117" s="64"/>
      <c r="HP117" s="64"/>
      <c r="HQ117" s="64"/>
      <c r="HR117" s="64"/>
      <c r="HS117" s="64"/>
      <c r="HT117" s="64"/>
      <c r="HU117" s="64"/>
      <c r="HV117" s="64"/>
      <c r="HW117" s="64"/>
      <c r="HX117" s="64"/>
      <c r="HY117" s="64"/>
      <c r="HZ117" s="64"/>
      <c r="IA117" s="64"/>
      <c r="IB117" s="64"/>
      <c r="IC117" s="64"/>
      <c r="ID117" s="64"/>
      <c r="IE117" s="64"/>
      <c r="IF117" s="64"/>
      <c r="IG117" s="64"/>
      <c r="IH117" s="64"/>
      <c r="II117" s="64"/>
      <c r="IJ117" s="64"/>
      <c r="IK117" s="64"/>
      <c r="IL117" s="64"/>
      <c r="IM117" s="64"/>
      <c r="IN117" s="64"/>
      <c r="IO117" s="64"/>
      <c r="IP117" s="64"/>
      <c r="IQ117" s="64"/>
      <c r="IR117" s="64"/>
      <c r="IS117" s="64"/>
      <c r="IT117" s="64"/>
      <c r="IU117" s="64"/>
      <c r="IV117" s="64"/>
    </row>
    <row r="118" spans="1:256" hidden="1" x14ac:dyDescent="0.3">
      <c r="A118" s="154">
        <f t="shared" si="5"/>
        <v>6645</v>
      </c>
      <c r="B118" s="164">
        <v>6645</v>
      </c>
      <c r="C118" s="132" t="s">
        <v>3913</v>
      </c>
      <c r="D118" s="132"/>
      <c r="E118" s="132" t="s">
        <v>6743</v>
      </c>
      <c r="F118" s="132" t="s">
        <v>4841</v>
      </c>
      <c r="G118" s="132" t="s">
        <v>3919</v>
      </c>
      <c r="H118" s="133">
        <v>70000000</v>
      </c>
      <c r="I118" s="132" t="s">
        <v>3916</v>
      </c>
      <c r="J118" s="134"/>
      <c r="K118" s="132">
        <v>1131030</v>
      </c>
      <c r="L118" s="132"/>
      <c r="M118" s="132"/>
      <c r="N118" s="132"/>
      <c r="O118" s="132">
        <v>1131118</v>
      </c>
      <c r="P118" s="132"/>
      <c r="Q118" s="132"/>
      <c r="R118" s="132"/>
      <c r="S118" s="132" t="s">
        <v>3917</v>
      </c>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c r="DS118" s="64"/>
      <c r="DT118" s="64"/>
      <c r="DU118" s="64"/>
      <c r="DV118" s="64"/>
      <c r="DW118" s="64"/>
      <c r="DX118" s="64"/>
      <c r="DY118" s="64"/>
      <c r="DZ118" s="64"/>
      <c r="EA118" s="64"/>
      <c r="EB118" s="64"/>
      <c r="EC118" s="64"/>
      <c r="ED118" s="64"/>
      <c r="EE118" s="64"/>
      <c r="EF118" s="64"/>
      <c r="EG118" s="64"/>
      <c r="EH118" s="64"/>
      <c r="EI118" s="64"/>
      <c r="EJ118" s="64"/>
      <c r="EK118" s="64"/>
      <c r="EL118" s="64"/>
      <c r="EM118" s="64"/>
      <c r="EN118" s="64"/>
      <c r="EO118" s="64"/>
      <c r="EP118" s="64"/>
      <c r="EQ118" s="64"/>
      <c r="ER118" s="64"/>
      <c r="ES118" s="6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64"/>
      <c r="HH118" s="64"/>
      <c r="HI118" s="64"/>
      <c r="HJ118" s="64"/>
      <c r="HK118" s="64"/>
      <c r="HL118" s="64"/>
      <c r="HM118" s="64"/>
      <c r="HN118" s="64"/>
      <c r="HO118" s="64"/>
      <c r="HP118" s="64"/>
      <c r="HQ118" s="64"/>
      <c r="HR118" s="64"/>
      <c r="HS118" s="64"/>
      <c r="HT118" s="64"/>
      <c r="HU118" s="64"/>
      <c r="HV118" s="64"/>
      <c r="HW118" s="64"/>
      <c r="HX118" s="64"/>
      <c r="HY118" s="64"/>
      <c r="HZ118" s="64"/>
      <c r="IA118" s="64"/>
      <c r="IB118" s="64"/>
      <c r="IC118" s="64"/>
      <c r="ID118" s="64"/>
      <c r="IE118" s="64"/>
      <c r="IF118" s="64"/>
      <c r="IG118" s="64"/>
      <c r="IH118" s="64"/>
      <c r="II118" s="64"/>
      <c r="IJ118" s="64"/>
      <c r="IK118" s="64"/>
      <c r="IL118" s="64"/>
      <c r="IM118" s="64"/>
      <c r="IN118" s="64"/>
      <c r="IO118" s="64"/>
      <c r="IP118" s="64"/>
      <c r="IQ118" s="64"/>
      <c r="IR118" s="64"/>
      <c r="IS118" s="64"/>
      <c r="IT118" s="64"/>
      <c r="IU118" s="64"/>
      <c r="IV118" s="64"/>
    </row>
    <row r="119" spans="1:256" hidden="1" x14ac:dyDescent="0.3">
      <c r="A119" s="154">
        <f t="shared" si="5"/>
        <v>8489</v>
      </c>
      <c r="B119" s="164">
        <v>8489</v>
      </c>
      <c r="C119" s="132" t="s">
        <v>3911</v>
      </c>
      <c r="D119" s="132"/>
      <c r="E119" s="132" t="s">
        <v>7042</v>
      </c>
      <c r="F119" s="132" t="s">
        <v>4844</v>
      </c>
      <c r="G119" s="132" t="s">
        <v>3919</v>
      </c>
      <c r="H119" s="133">
        <v>300000000</v>
      </c>
      <c r="I119" s="132" t="s">
        <v>3916</v>
      </c>
      <c r="J119" s="134"/>
      <c r="K119" s="132">
        <v>1131030</v>
      </c>
      <c r="L119" s="132"/>
      <c r="M119" s="132"/>
      <c r="N119" s="132"/>
      <c r="O119" s="132">
        <v>1131118</v>
      </c>
      <c r="P119" s="132"/>
      <c r="Q119" s="132"/>
      <c r="R119" s="132"/>
      <c r="S119" s="132" t="s">
        <v>3917</v>
      </c>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c r="DS119" s="64"/>
      <c r="DT119" s="64"/>
      <c r="DU119" s="64"/>
      <c r="DV119" s="64"/>
      <c r="DW119" s="64"/>
      <c r="DX119" s="64"/>
      <c r="DY119" s="64"/>
      <c r="DZ119" s="64"/>
      <c r="EA119" s="64"/>
      <c r="EB119" s="64"/>
      <c r="EC119" s="64"/>
      <c r="ED119" s="64"/>
      <c r="EE119" s="64"/>
      <c r="EF119" s="64"/>
      <c r="EG119" s="64"/>
      <c r="EH119" s="64"/>
      <c r="EI119" s="64"/>
      <c r="EJ119" s="64"/>
      <c r="EK119" s="64"/>
      <c r="EL119" s="64"/>
      <c r="EM119" s="64"/>
      <c r="EN119" s="64"/>
      <c r="EO119" s="64"/>
      <c r="EP119" s="64"/>
      <c r="EQ119" s="64"/>
      <c r="ER119" s="64"/>
      <c r="ES119" s="6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64"/>
      <c r="HH119" s="64"/>
      <c r="HI119" s="64"/>
      <c r="HJ119" s="64"/>
      <c r="HK119" s="64"/>
      <c r="HL119" s="64"/>
      <c r="HM119" s="64"/>
      <c r="HN119" s="64"/>
      <c r="HO119" s="64"/>
      <c r="HP119" s="64"/>
      <c r="HQ119" s="64"/>
      <c r="HR119" s="64"/>
      <c r="HS119" s="64"/>
      <c r="HT119" s="64"/>
      <c r="HU119" s="64"/>
      <c r="HV119" s="64"/>
      <c r="HW119" s="64"/>
      <c r="HX119" s="64"/>
      <c r="HY119" s="64"/>
      <c r="HZ119" s="64"/>
      <c r="IA119" s="64"/>
      <c r="IB119" s="64"/>
      <c r="IC119" s="64"/>
      <c r="ID119" s="64"/>
      <c r="IE119" s="64"/>
      <c r="IF119" s="64"/>
      <c r="IG119" s="64"/>
      <c r="IH119" s="64"/>
      <c r="II119" s="64"/>
      <c r="IJ119" s="64"/>
      <c r="IK119" s="64"/>
      <c r="IL119" s="64"/>
      <c r="IM119" s="64"/>
      <c r="IN119" s="64"/>
      <c r="IO119" s="64"/>
      <c r="IP119" s="64"/>
      <c r="IQ119" s="64"/>
      <c r="IR119" s="64"/>
      <c r="IS119" s="64"/>
      <c r="IT119" s="64"/>
      <c r="IU119" s="64"/>
      <c r="IV119" s="64"/>
    </row>
    <row r="120" spans="1:256" hidden="1" x14ac:dyDescent="0.3">
      <c r="A120" s="154">
        <f t="shared" si="5"/>
        <v>4979</v>
      </c>
      <c r="B120" s="164">
        <v>4979</v>
      </c>
      <c r="C120" s="132" t="s">
        <v>3911</v>
      </c>
      <c r="D120" s="132"/>
      <c r="E120" s="132" t="s">
        <v>7320</v>
      </c>
      <c r="F120" s="132" t="s">
        <v>3686</v>
      </c>
      <c r="G120" s="132" t="s">
        <v>3915</v>
      </c>
      <c r="H120" s="133">
        <v>600000000</v>
      </c>
      <c r="I120" s="132" t="s">
        <v>3916</v>
      </c>
      <c r="J120" s="134"/>
      <c r="K120" s="132">
        <v>1131101</v>
      </c>
      <c r="L120" s="132"/>
      <c r="M120" s="132"/>
      <c r="N120" s="132"/>
      <c r="O120" s="132">
        <v>1131119</v>
      </c>
      <c r="P120" s="132"/>
      <c r="Q120" s="132"/>
      <c r="R120" s="132"/>
      <c r="S120" s="132" t="s">
        <v>3917</v>
      </c>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c r="DS120" s="64"/>
      <c r="DT120" s="64"/>
      <c r="DU120" s="64"/>
      <c r="DV120" s="64"/>
      <c r="DW120" s="64"/>
      <c r="DX120" s="64"/>
      <c r="DY120" s="64"/>
      <c r="DZ120" s="64"/>
      <c r="EA120" s="64"/>
      <c r="EB120" s="64"/>
      <c r="EC120" s="64"/>
      <c r="ED120" s="64"/>
      <c r="EE120" s="64"/>
      <c r="EF120" s="64"/>
      <c r="EG120" s="64"/>
      <c r="EH120" s="64"/>
      <c r="EI120" s="64"/>
      <c r="EJ120" s="64"/>
      <c r="EK120" s="64"/>
      <c r="EL120" s="64"/>
      <c r="EM120" s="64"/>
      <c r="EN120" s="64"/>
      <c r="EO120" s="64"/>
      <c r="EP120" s="64"/>
      <c r="EQ120" s="64"/>
      <c r="ER120" s="64"/>
      <c r="ES120" s="6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64"/>
      <c r="HH120" s="64"/>
      <c r="HI120" s="64"/>
      <c r="HJ120" s="64"/>
      <c r="HK120" s="64"/>
      <c r="HL120" s="64"/>
      <c r="HM120" s="64"/>
      <c r="HN120" s="64"/>
      <c r="HO120" s="64"/>
      <c r="HP120" s="64"/>
      <c r="HQ120" s="64"/>
      <c r="HR120" s="64"/>
      <c r="HS120" s="64"/>
      <c r="HT120" s="64"/>
      <c r="HU120" s="64"/>
      <c r="HV120" s="64"/>
      <c r="HW120" s="64"/>
      <c r="HX120" s="64"/>
      <c r="HY120" s="64"/>
      <c r="HZ120" s="64"/>
      <c r="IA120" s="64"/>
      <c r="IB120" s="64"/>
      <c r="IC120" s="64"/>
      <c r="ID120" s="64"/>
      <c r="IE120" s="64"/>
      <c r="IF120" s="64"/>
      <c r="IG120" s="64"/>
      <c r="IH120" s="64"/>
      <c r="II120" s="64"/>
      <c r="IJ120" s="64"/>
      <c r="IK120" s="64"/>
      <c r="IL120" s="64"/>
      <c r="IM120" s="64"/>
      <c r="IN120" s="64"/>
      <c r="IO120" s="64"/>
      <c r="IP120" s="64"/>
      <c r="IQ120" s="64"/>
      <c r="IR120" s="64"/>
      <c r="IS120" s="64"/>
      <c r="IT120" s="64"/>
      <c r="IU120" s="64"/>
      <c r="IV120" s="64"/>
    </row>
    <row r="121" spans="1:256" hidden="1" x14ac:dyDescent="0.3">
      <c r="A121" s="154">
        <f t="shared" si="5"/>
        <v>4979</v>
      </c>
      <c r="B121" s="164">
        <v>4979</v>
      </c>
      <c r="C121" s="132" t="s">
        <v>3911</v>
      </c>
      <c r="D121" s="132"/>
      <c r="E121" s="132" t="s">
        <v>7320</v>
      </c>
      <c r="F121" s="132" t="s">
        <v>3686</v>
      </c>
      <c r="G121" s="132" t="s">
        <v>3915</v>
      </c>
      <c r="H121" s="133">
        <v>200000000</v>
      </c>
      <c r="I121" s="132" t="s">
        <v>3916</v>
      </c>
      <c r="J121" s="134"/>
      <c r="K121" s="132">
        <v>1131101</v>
      </c>
      <c r="L121" s="132"/>
      <c r="M121" s="132"/>
      <c r="N121" s="132"/>
      <c r="O121" s="132">
        <v>1131119</v>
      </c>
      <c r="P121" s="132"/>
      <c r="Q121" s="132"/>
      <c r="R121" s="132"/>
      <c r="S121" s="132" t="s">
        <v>3917</v>
      </c>
    </row>
    <row r="122" spans="1:256" hidden="1" x14ac:dyDescent="0.3">
      <c r="A122" s="154">
        <f t="shared" si="5"/>
        <v>5245</v>
      </c>
      <c r="B122" s="164">
        <v>5245</v>
      </c>
      <c r="C122" s="132" t="s">
        <v>3911</v>
      </c>
      <c r="D122" s="132"/>
      <c r="E122" s="132" t="s">
        <v>7335</v>
      </c>
      <c r="F122" s="132" t="s">
        <v>3695</v>
      </c>
      <c r="G122" s="132" t="s">
        <v>3915</v>
      </c>
      <c r="H122" s="133">
        <v>300000000</v>
      </c>
      <c r="I122" s="132" t="s">
        <v>3916</v>
      </c>
      <c r="J122" s="134"/>
      <c r="K122" s="132">
        <v>1131108</v>
      </c>
      <c r="L122" s="132"/>
      <c r="M122" s="132"/>
      <c r="N122" s="132"/>
      <c r="O122" s="132">
        <v>1131126</v>
      </c>
      <c r="P122" s="132"/>
      <c r="Q122" s="132"/>
      <c r="R122" s="132"/>
      <c r="S122" s="132" t="s">
        <v>3917</v>
      </c>
    </row>
    <row r="123" spans="1:256" hidden="1" x14ac:dyDescent="0.3">
      <c r="A123" s="154">
        <f t="shared" si="5"/>
        <v>1316</v>
      </c>
      <c r="B123" s="164">
        <v>1316</v>
      </c>
      <c r="C123" s="132" t="s">
        <v>3913</v>
      </c>
      <c r="D123" s="132"/>
      <c r="E123" s="132" t="s">
        <v>7336</v>
      </c>
      <c r="F123" s="132" t="s">
        <v>3801</v>
      </c>
      <c r="G123" s="132" t="s">
        <v>3919</v>
      </c>
      <c r="H123" s="133">
        <v>400000000</v>
      </c>
      <c r="I123" s="132" t="s">
        <v>3916</v>
      </c>
      <c r="J123" s="134"/>
      <c r="K123" s="132">
        <v>1131111</v>
      </c>
      <c r="L123" s="132"/>
      <c r="M123" s="132"/>
      <c r="N123" s="132"/>
      <c r="O123" s="132">
        <v>1131127</v>
      </c>
      <c r="P123" s="132"/>
      <c r="Q123" s="132"/>
      <c r="R123" s="132"/>
      <c r="S123" s="132" t="s">
        <v>3917</v>
      </c>
    </row>
    <row r="124" spans="1:256" hidden="1" x14ac:dyDescent="0.3">
      <c r="A124" s="154">
        <f t="shared" si="5"/>
        <v>9906</v>
      </c>
      <c r="B124" s="165">
        <v>9906</v>
      </c>
      <c r="C124" s="140" t="s">
        <v>3913</v>
      </c>
      <c r="D124" s="140"/>
      <c r="E124" s="140" t="s">
        <v>6356</v>
      </c>
      <c r="F124" s="140" t="s">
        <v>3693</v>
      </c>
      <c r="G124" s="140" t="s">
        <v>3915</v>
      </c>
      <c r="H124" s="141">
        <v>1300000000</v>
      </c>
      <c r="I124" s="140" t="s">
        <v>3916</v>
      </c>
      <c r="J124" s="142"/>
      <c r="K124" s="140">
        <v>1131122</v>
      </c>
      <c r="L124" s="140"/>
      <c r="M124" s="140"/>
      <c r="N124" s="140"/>
      <c r="O124" s="140">
        <v>1131210</v>
      </c>
      <c r="P124" s="140"/>
      <c r="Q124" s="140"/>
      <c r="R124" s="140"/>
      <c r="S124" s="140" t="s">
        <v>3917</v>
      </c>
    </row>
    <row r="125" spans="1:256" hidden="1" x14ac:dyDescent="0.3">
      <c r="A125" s="154">
        <f t="shared" si="5"/>
        <v>3045</v>
      </c>
      <c r="B125" s="164">
        <v>3045</v>
      </c>
      <c r="C125" s="132" t="s">
        <v>3913</v>
      </c>
      <c r="D125" s="132"/>
      <c r="E125" s="132" t="s">
        <v>7350</v>
      </c>
      <c r="F125" s="132" t="s">
        <v>3881</v>
      </c>
      <c r="G125" s="132" t="s">
        <v>3915</v>
      </c>
      <c r="H125" s="133">
        <v>7000000000</v>
      </c>
      <c r="I125" s="132" t="s">
        <v>3916</v>
      </c>
      <c r="J125" s="134"/>
      <c r="K125" s="132">
        <v>1131127</v>
      </c>
      <c r="L125" s="132"/>
      <c r="M125" s="132"/>
      <c r="N125" s="132"/>
      <c r="O125" s="132">
        <v>1131213</v>
      </c>
      <c r="P125" s="132"/>
      <c r="Q125" s="132"/>
      <c r="R125" s="132"/>
      <c r="S125" s="132" t="s">
        <v>3917</v>
      </c>
    </row>
    <row r="126" spans="1:256" hidden="1" x14ac:dyDescent="0.3">
      <c r="A126" s="154">
        <f t="shared" si="5"/>
        <v>3045</v>
      </c>
      <c r="B126" s="164">
        <v>3045</v>
      </c>
      <c r="C126" s="132" t="s">
        <v>3913</v>
      </c>
      <c r="D126" s="132"/>
      <c r="E126" s="132" t="s">
        <v>7350</v>
      </c>
      <c r="F126" s="132" t="s">
        <v>3881</v>
      </c>
      <c r="G126" s="132" t="s">
        <v>3915</v>
      </c>
      <c r="H126" s="133">
        <v>3000000000</v>
      </c>
      <c r="I126" s="132" t="s">
        <v>3916</v>
      </c>
      <c r="J126" s="134"/>
      <c r="K126" s="132">
        <v>1131127</v>
      </c>
      <c r="L126" s="132"/>
      <c r="M126" s="132"/>
      <c r="N126" s="132"/>
      <c r="O126" s="132">
        <v>1131213</v>
      </c>
      <c r="P126" s="132"/>
      <c r="Q126" s="132"/>
      <c r="R126" s="132"/>
      <c r="S126" s="132" t="s">
        <v>3917</v>
      </c>
    </row>
    <row r="127" spans="1:256" hidden="1" x14ac:dyDescent="0.3">
      <c r="A127" s="154">
        <f t="shared" si="5"/>
        <v>3138</v>
      </c>
      <c r="B127" s="164">
        <v>3138</v>
      </c>
      <c r="C127" s="132" t="s">
        <v>3913</v>
      </c>
      <c r="D127" s="132"/>
      <c r="E127" s="132" t="s">
        <v>7351</v>
      </c>
      <c r="F127" s="132" t="s">
        <v>3686</v>
      </c>
      <c r="G127" s="132" t="s">
        <v>3915</v>
      </c>
      <c r="H127" s="133">
        <v>700000000</v>
      </c>
      <c r="I127" s="132" t="s">
        <v>3916</v>
      </c>
      <c r="J127" s="134"/>
      <c r="K127" s="132">
        <v>1131127</v>
      </c>
      <c r="L127" s="132"/>
      <c r="M127" s="132"/>
      <c r="N127" s="132"/>
      <c r="O127" s="132">
        <v>1131213</v>
      </c>
      <c r="P127" s="132"/>
      <c r="Q127" s="132"/>
      <c r="R127" s="132"/>
      <c r="S127" s="132" t="s">
        <v>3917</v>
      </c>
    </row>
    <row r="128" spans="1:256" hidden="1" x14ac:dyDescent="0.3">
      <c r="A128" s="154">
        <f t="shared" si="5"/>
        <v>2755</v>
      </c>
      <c r="B128" s="164">
        <v>2755</v>
      </c>
      <c r="C128" s="132" t="s">
        <v>3911</v>
      </c>
      <c r="D128" s="132"/>
      <c r="E128" s="132" t="s">
        <v>7353</v>
      </c>
      <c r="F128" s="132" t="s">
        <v>3933</v>
      </c>
      <c r="G128" s="132" t="s">
        <v>3915</v>
      </c>
      <c r="H128" s="133">
        <v>200000000</v>
      </c>
      <c r="I128" s="132" t="s">
        <v>3916</v>
      </c>
      <c r="J128" s="134"/>
      <c r="K128" s="132">
        <v>1131129</v>
      </c>
      <c r="L128" s="132"/>
      <c r="M128" s="132"/>
      <c r="N128" s="132"/>
      <c r="O128" s="132">
        <v>1131217</v>
      </c>
      <c r="P128" s="132"/>
      <c r="Q128" s="132"/>
      <c r="R128" s="132"/>
      <c r="S128" s="132" t="s">
        <v>3917</v>
      </c>
    </row>
    <row r="129" spans="1:19" hidden="1" x14ac:dyDescent="0.3">
      <c r="A129" s="154">
        <f t="shared" si="5"/>
        <v>3617</v>
      </c>
      <c r="B129" s="164">
        <v>3617</v>
      </c>
      <c r="C129" s="132" t="s">
        <v>3913</v>
      </c>
      <c r="D129" s="132"/>
      <c r="E129" s="132" t="s">
        <v>7355</v>
      </c>
      <c r="F129" s="132" t="s">
        <v>3686</v>
      </c>
      <c r="G129" s="132" t="s">
        <v>3915</v>
      </c>
      <c r="H129" s="133">
        <v>1500000000</v>
      </c>
      <c r="I129" s="132" t="s">
        <v>3916</v>
      </c>
      <c r="J129" s="134"/>
      <c r="K129" s="132">
        <v>1131202</v>
      </c>
      <c r="L129" s="132"/>
      <c r="M129" s="132"/>
      <c r="N129" s="132"/>
      <c r="O129" s="132">
        <v>1131218</v>
      </c>
      <c r="P129" s="132"/>
      <c r="Q129" s="132"/>
      <c r="R129" s="132"/>
      <c r="S129" s="132" t="s">
        <v>3917</v>
      </c>
    </row>
    <row r="130" spans="1:19" hidden="1" x14ac:dyDescent="0.3">
      <c r="A130" s="154">
        <f t="shared" si="5"/>
        <v>4569</v>
      </c>
      <c r="B130" s="164">
        <v>4569</v>
      </c>
      <c r="C130" s="132" t="s">
        <v>3913</v>
      </c>
      <c r="D130" s="132"/>
      <c r="E130" s="132" t="s">
        <v>7370</v>
      </c>
      <c r="F130" s="132" t="s">
        <v>3881</v>
      </c>
      <c r="G130" s="132" t="s">
        <v>3915</v>
      </c>
      <c r="H130" s="133">
        <v>500000000</v>
      </c>
      <c r="I130" s="132" t="s">
        <v>3916</v>
      </c>
      <c r="J130" s="134"/>
      <c r="K130" s="132">
        <v>1131205</v>
      </c>
      <c r="L130" s="132"/>
      <c r="M130" s="132"/>
      <c r="N130" s="132"/>
      <c r="O130" s="132">
        <v>1131223</v>
      </c>
      <c r="P130" s="132"/>
      <c r="Q130" s="132"/>
      <c r="R130" s="132"/>
      <c r="S130" s="132" t="s">
        <v>3917</v>
      </c>
    </row>
    <row r="131" spans="1:19" hidden="1" x14ac:dyDescent="0.3">
      <c r="A131" s="154">
        <f t="shared" si="5"/>
        <v>6223</v>
      </c>
      <c r="B131" s="164">
        <v>6223</v>
      </c>
      <c r="C131" s="132" t="s">
        <v>3911</v>
      </c>
      <c r="D131" s="132"/>
      <c r="E131" s="132" t="s">
        <v>7371</v>
      </c>
      <c r="F131" s="132" t="s">
        <v>3748</v>
      </c>
      <c r="G131" s="132" t="s">
        <v>3915</v>
      </c>
      <c r="H131" s="133">
        <v>3500000000</v>
      </c>
      <c r="I131" s="132" t="s">
        <v>3916</v>
      </c>
      <c r="J131" s="134"/>
      <c r="K131" s="132">
        <v>1131205</v>
      </c>
      <c r="L131" s="132"/>
      <c r="M131" s="132"/>
      <c r="N131" s="132"/>
      <c r="O131" s="132">
        <v>1131223</v>
      </c>
      <c r="P131" s="132"/>
      <c r="Q131" s="132"/>
      <c r="R131" s="132"/>
      <c r="S131" s="132" t="s">
        <v>3917</v>
      </c>
    </row>
    <row r="132" spans="1:19" hidden="1" x14ac:dyDescent="0.3">
      <c r="A132" s="154">
        <f t="shared" si="5"/>
        <v>4510</v>
      </c>
      <c r="B132" s="164">
        <v>4510</v>
      </c>
      <c r="C132" s="132" t="s">
        <v>3911</v>
      </c>
      <c r="D132" s="132"/>
      <c r="E132" s="132" t="s">
        <v>7373</v>
      </c>
      <c r="F132" s="132" t="s">
        <v>4015</v>
      </c>
      <c r="G132" s="132" t="s">
        <v>3915</v>
      </c>
      <c r="H132" s="133">
        <v>900000000</v>
      </c>
      <c r="I132" s="132" t="s">
        <v>3916</v>
      </c>
      <c r="J132" s="134"/>
      <c r="K132" s="132">
        <v>1131206</v>
      </c>
      <c r="L132" s="132"/>
      <c r="M132" s="132"/>
      <c r="N132" s="132"/>
      <c r="O132" s="132">
        <v>1131224</v>
      </c>
      <c r="P132" s="132"/>
      <c r="Q132" s="132"/>
      <c r="R132" s="132"/>
      <c r="S132" s="132" t="s">
        <v>3917</v>
      </c>
    </row>
    <row r="133" spans="1:19" hidden="1" x14ac:dyDescent="0.3">
      <c r="A133" s="154">
        <f t="shared" si="5"/>
        <v>8155</v>
      </c>
      <c r="B133" s="164">
        <v>8155</v>
      </c>
      <c r="C133" s="132" t="s">
        <v>3911</v>
      </c>
      <c r="D133" s="132"/>
      <c r="E133" s="132" t="s">
        <v>7374</v>
      </c>
      <c r="F133" s="132" t="s">
        <v>3748</v>
      </c>
      <c r="G133" s="132" t="s">
        <v>3915</v>
      </c>
      <c r="H133" s="133">
        <v>1000000000</v>
      </c>
      <c r="I133" s="132" t="s">
        <v>3916</v>
      </c>
      <c r="J133" s="134"/>
      <c r="K133" s="132">
        <v>1131206</v>
      </c>
      <c r="L133" s="132"/>
      <c r="M133" s="132"/>
      <c r="N133" s="132"/>
      <c r="O133" s="132">
        <v>1131224</v>
      </c>
      <c r="P133" s="132"/>
      <c r="Q133" s="132"/>
      <c r="R133" s="132"/>
      <c r="S133" s="132" t="s">
        <v>3917</v>
      </c>
    </row>
    <row r="134" spans="1:19" hidden="1" x14ac:dyDescent="0.3">
      <c r="A134" s="154">
        <f t="shared" si="5"/>
        <v>2351</v>
      </c>
      <c r="B134" s="164">
        <v>2351</v>
      </c>
      <c r="C134" s="132" t="s">
        <v>3913</v>
      </c>
      <c r="D134" s="132"/>
      <c r="E134" s="132" t="s">
        <v>7375</v>
      </c>
      <c r="F134" s="132" t="s">
        <v>3695</v>
      </c>
      <c r="G134" s="132" t="s">
        <v>3915</v>
      </c>
      <c r="H134" s="133">
        <v>1200000000</v>
      </c>
      <c r="I134" s="132" t="s">
        <v>3916</v>
      </c>
      <c r="J134" s="134"/>
      <c r="K134" s="132">
        <v>1131209</v>
      </c>
      <c r="L134" s="132"/>
      <c r="M134" s="132"/>
      <c r="N134" s="132"/>
      <c r="O134" s="132">
        <v>1131225</v>
      </c>
      <c r="P134" s="132"/>
      <c r="Q134" s="132"/>
      <c r="R134" s="132"/>
      <c r="S134" s="132" t="s">
        <v>3917</v>
      </c>
    </row>
    <row r="135" spans="1:19" hidden="1" x14ac:dyDescent="0.3">
      <c r="A135" s="154">
        <f t="shared" si="5"/>
        <v>4164</v>
      </c>
      <c r="B135" s="164">
        <v>4164</v>
      </c>
      <c r="C135" s="132" t="s">
        <v>3913</v>
      </c>
      <c r="D135" s="132"/>
      <c r="E135" s="132" t="s">
        <v>7378</v>
      </c>
      <c r="F135" s="132" t="s">
        <v>3695</v>
      </c>
      <c r="G135" s="132" t="s">
        <v>3915</v>
      </c>
      <c r="H135" s="133">
        <v>1500000000</v>
      </c>
      <c r="I135" s="132" t="s">
        <v>3916</v>
      </c>
      <c r="J135" s="134"/>
      <c r="K135" s="132">
        <v>1131212</v>
      </c>
      <c r="L135" s="132"/>
      <c r="M135" s="132"/>
      <c r="N135" s="132"/>
      <c r="O135" s="132">
        <v>1131230</v>
      </c>
      <c r="P135" s="132"/>
      <c r="Q135" s="132"/>
      <c r="R135" s="132"/>
      <c r="S135" s="132" t="s">
        <v>3917</v>
      </c>
    </row>
    <row r="136" spans="1:19" hidden="1" x14ac:dyDescent="0.3">
      <c r="A136" s="154">
        <f t="shared" si="5"/>
        <v>8028</v>
      </c>
      <c r="B136" s="164">
        <v>8028</v>
      </c>
      <c r="C136" s="132" t="s">
        <v>3913</v>
      </c>
      <c r="D136" s="132"/>
      <c r="E136" s="132" t="s">
        <v>7379</v>
      </c>
      <c r="F136" s="132" t="s">
        <v>3933</v>
      </c>
      <c r="G136" s="132" t="s">
        <v>3915</v>
      </c>
      <c r="H136" s="133">
        <v>2000000000</v>
      </c>
      <c r="I136" s="132" t="s">
        <v>3916</v>
      </c>
      <c r="J136" s="134"/>
      <c r="K136" s="132">
        <v>1131212</v>
      </c>
      <c r="L136" s="132"/>
      <c r="M136" s="132"/>
      <c r="N136" s="132"/>
      <c r="O136" s="132">
        <v>1131230</v>
      </c>
      <c r="P136" s="132"/>
      <c r="Q136" s="132"/>
      <c r="R136" s="132"/>
      <c r="S136" s="132" t="s">
        <v>3917</v>
      </c>
    </row>
    <row r="137" spans="1:19" hidden="1" x14ac:dyDescent="0.3">
      <c r="A137" s="154">
        <f t="shared" si="5"/>
        <v>1436</v>
      </c>
      <c r="B137" s="164">
        <v>1436</v>
      </c>
      <c r="C137" s="132" t="s">
        <v>3913</v>
      </c>
      <c r="D137" s="132"/>
      <c r="E137" s="132" t="s">
        <v>4410</v>
      </c>
      <c r="F137" s="132" t="s">
        <v>3693</v>
      </c>
      <c r="G137" s="132" t="s">
        <v>3915</v>
      </c>
      <c r="H137" s="133">
        <v>2000000000</v>
      </c>
      <c r="I137" s="132" t="s">
        <v>3916</v>
      </c>
      <c r="J137" s="134"/>
      <c r="K137" s="132">
        <v>1131213</v>
      </c>
      <c r="L137" s="132"/>
      <c r="M137" s="132"/>
      <c r="N137" s="132"/>
      <c r="O137" s="132">
        <v>1131231</v>
      </c>
      <c r="P137" s="132"/>
      <c r="Q137" s="132"/>
      <c r="R137" s="132"/>
      <c r="S137" s="132" t="s">
        <v>3917</v>
      </c>
    </row>
    <row r="138" spans="1:19" hidden="1" x14ac:dyDescent="0.3">
      <c r="A138" s="154">
        <f t="shared" si="5"/>
        <v>3548</v>
      </c>
      <c r="B138" s="164">
        <v>3548</v>
      </c>
      <c r="C138" s="132" t="s">
        <v>3911</v>
      </c>
      <c r="D138" s="132"/>
      <c r="E138" s="132" t="s">
        <v>7381</v>
      </c>
      <c r="F138" s="132" t="s">
        <v>3748</v>
      </c>
      <c r="G138" s="132" t="s">
        <v>3915</v>
      </c>
      <c r="H138" s="133">
        <v>1500000000</v>
      </c>
      <c r="I138" s="132" t="s">
        <v>3916</v>
      </c>
      <c r="J138" s="134"/>
      <c r="K138" s="132">
        <v>1131213</v>
      </c>
      <c r="L138" s="132"/>
      <c r="M138" s="132"/>
      <c r="N138" s="132"/>
      <c r="O138" s="132">
        <v>1131231</v>
      </c>
      <c r="P138" s="132"/>
      <c r="Q138" s="132"/>
      <c r="R138" s="132"/>
      <c r="S138" s="132" t="s">
        <v>3917</v>
      </c>
    </row>
    <row r="139" spans="1:19" hidden="1" x14ac:dyDescent="0.3">
      <c r="A139" s="154">
        <f t="shared" si="5"/>
        <v>1598</v>
      </c>
      <c r="B139" s="164">
        <v>1598</v>
      </c>
      <c r="C139" s="132" t="s">
        <v>3913</v>
      </c>
      <c r="D139" s="132"/>
      <c r="E139" s="132" t="s">
        <v>7385</v>
      </c>
      <c r="F139" s="132" t="s">
        <v>3751</v>
      </c>
      <c r="G139" s="132" t="s">
        <v>3915</v>
      </c>
      <c r="H139" s="133">
        <v>200000000</v>
      </c>
      <c r="I139" s="132" t="s">
        <v>3916</v>
      </c>
      <c r="J139" s="134"/>
      <c r="K139" s="132">
        <v>1131220</v>
      </c>
      <c r="L139" s="132"/>
      <c r="M139" s="132"/>
      <c r="N139" s="132"/>
      <c r="O139" s="132">
        <v>1140120</v>
      </c>
      <c r="P139" s="132"/>
      <c r="Q139" s="132"/>
      <c r="R139" s="132"/>
      <c r="S139" s="132" t="s">
        <v>4216</v>
      </c>
    </row>
    <row r="140" spans="1:19" hidden="1" x14ac:dyDescent="0.3">
      <c r="A140" s="154">
        <f t="shared" si="5"/>
        <v>3095</v>
      </c>
      <c r="B140" s="164">
        <v>3095</v>
      </c>
      <c r="C140" s="132" t="s">
        <v>3911</v>
      </c>
      <c r="D140" s="132"/>
      <c r="E140" s="132" t="s">
        <v>7386</v>
      </c>
      <c r="F140" s="132" t="s">
        <v>3695</v>
      </c>
      <c r="G140" s="132" t="s">
        <v>3919</v>
      </c>
      <c r="H140" s="133">
        <v>150000000</v>
      </c>
      <c r="I140" s="132" t="s">
        <v>3916</v>
      </c>
      <c r="J140" s="134"/>
      <c r="K140" s="132">
        <v>1131220</v>
      </c>
      <c r="L140" s="132"/>
      <c r="M140" s="132"/>
      <c r="N140" s="132"/>
      <c r="O140" s="132">
        <v>1140120</v>
      </c>
      <c r="P140" s="132"/>
      <c r="Q140" s="132"/>
      <c r="R140" s="132"/>
      <c r="S140" s="132" t="s">
        <v>4216</v>
      </c>
    </row>
    <row r="141" spans="1:19" hidden="1" x14ac:dyDescent="0.3">
      <c r="A141" s="154">
        <f t="shared" si="5"/>
        <v>6451</v>
      </c>
      <c r="B141" s="164">
        <v>6451</v>
      </c>
      <c r="C141" s="132" t="s">
        <v>3913</v>
      </c>
      <c r="D141" s="132"/>
      <c r="E141" s="132" t="s">
        <v>7387</v>
      </c>
      <c r="F141" s="132" t="s">
        <v>3918</v>
      </c>
      <c r="G141" s="132" t="s">
        <v>3915</v>
      </c>
      <c r="H141" s="133">
        <v>2500000000</v>
      </c>
      <c r="I141" s="132" t="s">
        <v>3916</v>
      </c>
      <c r="J141" s="134"/>
      <c r="K141" s="132">
        <v>1131223</v>
      </c>
      <c r="L141" s="132"/>
      <c r="M141" s="132"/>
      <c r="N141" s="132"/>
      <c r="O141" s="132">
        <v>1140109</v>
      </c>
      <c r="P141" s="132"/>
      <c r="Q141" s="132"/>
      <c r="R141" s="132"/>
      <c r="S141" s="132" t="s">
        <v>3917</v>
      </c>
    </row>
    <row r="142" spans="1:19" hidden="1" x14ac:dyDescent="0.3">
      <c r="A142" s="154">
        <f t="shared" si="5"/>
        <v>2337</v>
      </c>
      <c r="B142" s="164">
        <v>2337</v>
      </c>
      <c r="C142" s="132" t="s">
        <v>3913</v>
      </c>
      <c r="D142" s="132"/>
      <c r="E142" s="132" t="s">
        <v>4223</v>
      </c>
      <c r="F142" s="132" t="s">
        <v>3748</v>
      </c>
      <c r="G142" s="132" t="s">
        <v>3915</v>
      </c>
      <c r="H142" s="133">
        <v>3000000000</v>
      </c>
      <c r="I142" s="132" t="s">
        <v>3916</v>
      </c>
      <c r="J142" s="134"/>
      <c r="K142" s="132">
        <v>1131225</v>
      </c>
      <c r="L142" s="132"/>
      <c r="M142" s="132"/>
      <c r="N142" s="132"/>
      <c r="O142" s="132">
        <v>1140113</v>
      </c>
      <c r="P142" s="132"/>
      <c r="Q142" s="132"/>
      <c r="R142" s="132"/>
      <c r="S142" s="132" t="s">
        <v>3917</v>
      </c>
    </row>
    <row r="143" spans="1:19" hidden="1" x14ac:dyDescent="0.3">
      <c r="A143" s="154">
        <f t="shared" si="5"/>
        <v>3434</v>
      </c>
      <c r="B143" s="164">
        <v>3434</v>
      </c>
      <c r="C143" s="132" t="s">
        <v>3911</v>
      </c>
      <c r="D143" s="132"/>
      <c r="E143" s="132" t="s">
        <v>7403</v>
      </c>
      <c r="F143" s="132" t="s">
        <v>4841</v>
      </c>
      <c r="G143" s="132" t="s">
        <v>3919</v>
      </c>
      <c r="H143" s="133">
        <v>150000000</v>
      </c>
      <c r="I143" s="132" t="s">
        <v>3916</v>
      </c>
      <c r="J143" s="134"/>
      <c r="K143" s="132">
        <v>1131225</v>
      </c>
      <c r="L143" s="132"/>
      <c r="M143" s="132"/>
      <c r="N143" s="132"/>
      <c r="O143" s="132">
        <v>1140113</v>
      </c>
      <c r="P143" s="132"/>
      <c r="Q143" s="132"/>
      <c r="R143" s="132"/>
      <c r="S143" s="132" t="s">
        <v>3917</v>
      </c>
    </row>
    <row r="144" spans="1:19" hidden="1" x14ac:dyDescent="0.3">
      <c r="A144" s="154">
        <f t="shared" si="5"/>
        <v>4588</v>
      </c>
      <c r="B144" s="164">
        <v>4588</v>
      </c>
      <c r="C144" s="132" t="s">
        <v>3913</v>
      </c>
      <c r="D144" s="132"/>
      <c r="E144" s="132" t="s">
        <v>6742</v>
      </c>
      <c r="F144" s="132" t="s">
        <v>3686</v>
      </c>
      <c r="G144" s="132" t="s">
        <v>3915</v>
      </c>
      <c r="H144" s="133">
        <v>400000000</v>
      </c>
      <c r="I144" s="132" t="s">
        <v>3916</v>
      </c>
      <c r="J144" s="134"/>
      <c r="K144" s="132">
        <v>1131225</v>
      </c>
      <c r="L144" s="132"/>
      <c r="M144" s="132"/>
      <c r="N144" s="132"/>
      <c r="O144" s="132">
        <v>1140113</v>
      </c>
      <c r="P144" s="132"/>
      <c r="Q144" s="132"/>
      <c r="R144" s="132"/>
      <c r="S144" s="132" t="s">
        <v>3917</v>
      </c>
    </row>
    <row r="145" spans="1:19" hidden="1" x14ac:dyDescent="0.3">
      <c r="A145" s="154">
        <f t="shared" si="5"/>
        <v>6846</v>
      </c>
      <c r="B145" s="164">
        <v>6846</v>
      </c>
      <c r="C145" s="132" t="s">
        <v>3911</v>
      </c>
      <c r="D145" s="132"/>
      <c r="E145" s="132" t="s">
        <v>7404</v>
      </c>
      <c r="F145" s="132" t="s">
        <v>3686</v>
      </c>
      <c r="G145" s="132" t="s">
        <v>3915</v>
      </c>
      <c r="H145" s="133">
        <v>350000000</v>
      </c>
      <c r="I145" s="132" t="s">
        <v>3916</v>
      </c>
      <c r="J145" s="134"/>
      <c r="K145" s="132">
        <v>1131225</v>
      </c>
      <c r="L145" s="132"/>
      <c r="M145" s="132"/>
      <c r="N145" s="132"/>
      <c r="O145" s="132">
        <v>1140113</v>
      </c>
      <c r="P145" s="132"/>
      <c r="Q145" s="132"/>
      <c r="R145" s="132"/>
      <c r="S145" s="132" t="s">
        <v>3917</v>
      </c>
    </row>
    <row r="146" spans="1:19" hidden="1" x14ac:dyDescent="0.3">
      <c r="A146" s="154">
        <f t="shared" si="5"/>
        <v>6846</v>
      </c>
      <c r="B146" s="164">
        <v>6846</v>
      </c>
      <c r="C146" s="132" t="s">
        <v>3911</v>
      </c>
      <c r="D146" s="132"/>
      <c r="E146" s="132" t="s">
        <v>7404</v>
      </c>
      <c r="F146" s="132" t="s">
        <v>3686</v>
      </c>
      <c r="G146" s="132" t="s">
        <v>3915</v>
      </c>
      <c r="H146" s="133">
        <v>350000000</v>
      </c>
      <c r="I146" s="132" t="s">
        <v>3916</v>
      </c>
      <c r="J146" s="134"/>
      <c r="K146" s="132">
        <v>1131225</v>
      </c>
      <c r="L146" s="132"/>
      <c r="M146" s="132"/>
      <c r="N146" s="132"/>
      <c r="O146" s="132">
        <v>1140113</v>
      </c>
      <c r="P146" s="132"/>
      <c r="Q146" s="132"/>
      <c r="R146" s="132"/>
      <c r="S146" s="132" t="s">
        <v>3917</v>
      </c>
    </row>
    <row r="147" spans="1:19" hidden="1" x14ac:dyDescent="0.3">
      <c r="A147" s="154">
        <f t="shared" si="5"/>
        <v>1474</v>
      </c>
      <c r="B147" s="164">
        <v>1474</v>
      </c>
      <c r="C147" s="132" t="s">
        <v>3913</v>
      </c>
      <c r="D147" s="132"/>
      <c r="E147" s="132" t="s">
        <v>7407</v>
      </c>
      <c r="F147" s="132" t="s">
        <v>3923</v>
      </c>
      <c r="G147" s="132" t="s">
        <v>3915</v>
      </c>
      <c r="H147" s="133">
        <v>300000000</v>
      </c>
      <c r="I147" s="132" t="s">
        <v>3916</v>
      </c>
      <c r="J147" s="134"/>
      <c r="K147" s="132">
        <v>1131227</v>
      </c>
      <c r="L147" s="132"/>
      <c r="M147" s="132"/>
      <c r="N147" s="132"/>
      <c r="O147" s="132">
        <v>1140115</v>
      </c>
      <c r="P147" s="132"/>
      <c r="Q147" s="132"/>
      <c r="R147" s="132"/>
      <c r="S147" s="132" t="s">
        <v>3917</v>
      </c>
    </row>
    <row r="148" spans="1:19" hidden="1" x14ac:dyDescent="0.3">
      <c r="A148" s="154">
        <f t="shared" si="5"/>
        <v>2530</v>
      </c>
      <c r="B148" s="164">
        <v>2530</v>
      </c>
      <c r="C148" s="132" t="s">
        <v>3913</v>
      </c>
      <c r="D148" s="132"/>
      <c r="E148" s="132" t="s">
        <v>7408</v>
      </c>
      <c r="F148" s="132" t="s">
        <v>3748</v>
      </c>
      <c r="G148" s="132" t="s">
        <v>3915</v>
      </c>
      <c r="H148" s="133">
        <v>500000000</v>
      </c>
      <c r="I148" s="132" t="s">
        <v>3916</v>
      </c>
      <c r="J148" s="134"/>
      <c r="K148" s="132">
        <v>1131227</v>
      </c>
      <c r="L148" s="132"/>
      <c r="M148" s="132"/>
      <c r="N148" s="132"/>
      <c r="O148" s="132">
        <v>1140115</v>
      </c>
      <c r="P148" s="132"/>
      <c r="Q148" s="132"/>
      <c r="R148" s="132"/>
      <c r="S148" s="132" t="s">
        <v>3917</v>
      </c>
    </row>
    <row r="149" spans="1:19" hidden="1" x14ac:dyDescent="0.3">
      <c r="A149" s="154">
        <f t="shared" si="5"/>
        <v>2530</v>
      </c>
      <c r="B149" s="164">
        <v>2530</v>
      </c>
      <c r="C149" s="132" t="s">
        <v>3913</v>
      </c>
      <c r="D149" s="132"/>
      <c r="E149" s="132" t="s">
        <v>7408</v>
      </c>
      <c r="F149" s="132" t="s">
        <v>3748</v>
      </c>
      <c r="G149" s="132" t="s">
        <v>3915</v>
      </c>
      <c r="H149" s="133">
        <v>1000000000</v>
      </c>
      <c r="I149" s="132" t="s">
        <v>3916</v>
      </c>
      <c r="J149" s="134"/>
      <c r="K149" s="132">
        <v>1131227</v>
      </c>
      <c r="L149" s="132"/>
      <c r="M149" s="132"/>
      <c r="N149" s="132"/>
      <c r="O149" s="132">
        <v>1140115</v>
      </c>
      <c r="P149" s="132"/>
      <c r="Q149" s="132"/>
      <c r="R149" s="132"/>
      <c r="S149" s="132" t="s">
        <v>3917</v>
      </c>
    </row>
    <row r="150" spans="1:19" hidden="1" x14ac:dyDescent="0.3">
      <c r="A150" s="154">
        <f t="shared" si="5"/>
        <v>4439</v>
      </c>
      <c r="B150" s="164">
        <v>4439</v>
      </c>
      <c r="C150" s="132" t="s">
        <v>3913</v>
      </c>
      <c r="D150" s="132"/>
      <c r="E150" s="132" t="s">
        <v>7409</v>
      </c>
      <c r="F150" s="132" t="s">
        <v>3748</v>
      </c>
      <c r="G150" s="132" t="s">
        <v>3915</v>
      </c>
      <c r="H150" s="133">
        <v>500000000</v>
      </c>
      <c r="I150" s="132" t="s">
        <v>7410</v>
      </c>
      <c r="J150" s="134"/>
      <c r="K150" s="132">
        <v>1131227</v>
      </c>
      <c r="L150" s="132"/>
      <c r="M150" s="132"/>
      <c r="N150" s="132"/>
      <c r="O150" s="132">
        <v>1140115</v>
      </c>
      <c r="P150" s="132"/>
      <c r="Q150" s="132"/>
      <c r="R150" s="132"/>
      <c r="S150" s="132" t="s">
        <v>3917</v>
      </c>
    </row>
    <row r="151" spans="1:19" hidden="1" x14ac:dyDescent="0.3">
      <c r="A151" s="154">
        <f t="shared" si="5"/>
        <v>6177</v>
      </c>
      <c r="B151" s="164">
        <v>6177</v>
      </c>
      <c r="C151" s="132" t="s">
        <v>3913</v>
      </c>
      <c r="D151" s="132"/>
      <c r="E151" s="132" t="s">
        <v>4227</v>
      </c>
      <c r="F151" s="132" t="s">
        <v>3693</v>
      </c>
      <c r="G151" s="132" t="s">
        <v>3915</v>
      </c>
      <c r="H151" s="133">
        <v>800000000</v>
      </c>
      <c r="I151" s="132" t="s">
        <v>3916</v>
      </c>
      <c r="J151" s="134"/>
      <c r="K151" s="132">
        <v>1131227</v>
      </c>
      <c r="L151" s="132"/>
      <c r="M151" s="132"/>
      <c r="N151" s="132"/>
      <c r="O151" s="132">
        <v>1140115</v>
      </c>
      <c r="P151" s="132"/>
      <c r="Q151" s="132"/>
      <c r="R151" s="132"/>
      <c r="S151" s="132" t="s">
        <v>3917</v>
      </c>
    </row>
    <row r="152" spans="1:19" hidden="1" x14ac:dyDescent="0.3">
      <c r="A152" s="154">
        <f t="shared" si="5"/>
        <v>3390</v>
      </c>
      <c r="B152" s="165">
        <v>3390</v>
      </c>
      <c r="C152" s="140" t="s">
        <v>3911</v>
      </c>
      <c r="D152" s="140"/>
      <c r="E152" s="140" t="s">
        <v>7411</v>
      </c>
      <c r="F152" s="140" t="s">
        <v>3922</v>
      </c>
      <c r="G152" s="140" t="s">
        <v>3919</v>
      </c>
      <c r="H152" s="141">
        <v>200000000</v>
      </c>
      <c r="I152" s="140" t="s">
        <v>3916</v>
      </c>
      <c r="J152" s="142"/>
      <c r="K152" s="140">
        <v>1131230</v>
      </c>
      <c r="L152" s="140"/>
      <c r="M152" s="140"/>
      <c r="N152" s="140"/>
      <c r="O152" s="140">
        <v>1140116</v>
      </c>
      <c r="P152" s="140"/>
      <c r="Q152" s="140"/>
      <c r="R152" s="140"/>
      <c r="S152" s="140" t="s">
        <v>3917</v>
      </c>
    </row>
    <row r="153" spans="1:19" hidden="1" x14ac:dyDescent="0.3">
      <c r="A153" s="154">
        <f t="shared" si="5"/>
        <v>6854</v>
      </c>
      <c r="B153" s="165">
        <v>6854</v>
      </c>
      <c r="C153" s="140" t="s">
        <v>3913</v>
      </c>
      <c r="D153" s="140"/>
      <c r="E153" s="140" t="s">
        <v>7412</v>
      </c>
      <c r="F153" s="140" t="s">
        <v>3922</v>
      </c>
      <c r="G153" s="140" t="s">
        <v>3919</v>
      </c>
      <c r="H153" s="141">
        <v>800000000</v>
      </c>
      <c r="I153" s="140" t="s">
        <v>3916</v>
      </c>
      <c r="J153" s="142"/>
      <c r="K153" s="140">
        <v>1131230</v>
      </c>
      <c r="L153" s="140"/>
      <c r="M153" s="140"/>
      <c r="N153" s="140"/>
      <c r="O153" s="140">
        <v>1140206</v>
      </c>
      <c r="P153" s="140"/>
      <c r="Q153" s="140"/>
      <c r="R153" s="140"/>
      <c r="S153" s="140" t="s">
        <v>4216</v>
      </c>
    </row>
    <row r="154" spans="1:19" hidden="1" x14ac:dyDescent="0.3">
      <c r="A154" s="154">
        <f t="shared" si="5"/>
        <v>8422</v>
      </c>
      <c r="B154" s="165">
        <v>8422</v>
      </c>
      <c r="C154" s="140" t="s">
        <v>3913</v>
      </c>
      <c r="D154" s="140"/>
      <c r="E154" s="140" t="s">
        <v>4427</v>
      </c>
      <c r="F154" s="140" t="s">
        <v>3695</v>
      </c>
      <c r="G154" s="140" t="s">
        <v>3915</v>
      </c>
      <c r="H154" s="141">
        <v>2000000000</v>
      </c>
      <c r="I154" s="140" t="s">
        <v>3916</v>
      </c>
      <c r="J154" s="142"/>
      <c r="K154" s="140">
        <v>1131230</v>
      </c>
      <c r="L154" s="140"/>
      <c r="M154" s="140"/>
      <c r="N154" s="140"/>
      <c r="O154" s="140">
        <v>1140116</v>
      </c>
      <c r="P154" s="140"/>
      <c r="Q154" s="140"/>
      <c r="R154" s="140"/>
      <c r="S154" s="140" t="s">
        <v>3917</v>
      </c>
    </row>
    <row r="155" spans="1:19" hidden="1" x14ac:dyDescent="0.3">
      <c r="A155" s="154">
        <f t="shared" si="5"/>
        <v>1786</v>
      </c>
      <c r="B155" s="164">
        <v>1786</v>
      </c>
      <c r="C155" s="132" t="s">
        <v>3913</v>
      </c>
      <c r="D155" s="132"/>
      <c r="E155" s="132" t="s">
        <v>4221</v>
      </c>
      <c r="F155" s="132" t="s">
        <v>3751</v>
      </c>
      <c r="G155" s="132" t="s">
        <v>3915</v>
      </c>
      <c r="H155" s="133">
        <v>400000000</v>
      </c>
      <c r="I155" s="132" t="s">
        <v>3916</v>
      </c>
      <c r="J155" s="134"/>
      <c r="K155" s="132">
        <v>1140314</v>
      </c>
      <c r="L155" s="132"/>
      <c r="M155" s="132"/>
      <c r="N155" s="132"/>
      <c r="O155" s="132">
        <v>1140401</v>
      </c>
      <c r="P155" s="132"/>
      <c r="Q155" s="132"/>
      <c r="R155" s="132"/>
      <c r="S155" s="132" t="s">
        <v>3917</v>
      </c>
    </row>
    <row r="156" spans="1:19" hidden="1" x14ac:dyDescent="0.3">
      <c r="A156" s="154">
        <f t="shared" si="5"/>
        <v>3653</v>
      </c>
      <c r="B156" s="164">
        <v>3653</v>
      </c>
      <c r="C156" s="132" t="s">
        <v>3913</v>
      </c>
      <c r="D156" s="132"/>
      <c r="E156" s="132" t="s">
        <v>7483</v>
      </c>
      <c r="F156" s="132" t="s">
        <v>3686</v>
      </c>
      <c r="G156" s="132" t="s">
        <v>3915</v>
      </c>
      <c r="H156" s="133">
        <v>3000000000</v>
      </c>
      <c r="I156" s="132" t="s">
        <v>3916</v>
      </c>
      <c r="J156" s="134"/>
      <c r="K156" s="132">
        <v>1140317</v>
      </c>
      <c r="L156" s="132"/>
      <c r="M156" s="132"/>
      <c r="N156" s="132"/>
      <c r="O156" s="132">
        <v>1140402</v>
      </c>
      <c r="P156" s="132"/>
      <c r="Q156" s="132"/>
      <c r="R156" s="132"/>
      <c r="S156" s="132" t="s">
        <v>3917</v>
      </c>
    </row>
    <row r="157" spans="1:19" hidden="1" x14ac:dyDescent="0.3">
      <c r="A157" s="154">
        <f t="shared" si="5"/>
        <v>3653</v>
      </c>
      <c r="B157" s="164">
        <v>3653</v>
      </c>
      <c r="C157" s="132" t="s">
        <v>3913</v>
      </c>
      <c r="D157" s="132"/>
      <c r="E157" s="132" t="s">
        <v>7483</v>
      </c>
      <c r="F157" s="132" t="s">
        <v>3686</v>
      </c>
      <c r="G157" s="132" t="s">
        <v>3915</v>
      </c>
      <c r="H157" s="133">
        <v>2000000000</v>
      </c>
      <c r="I157" s="132" t="s">
        <v>3916</v>
      </c>
      <c r="J157" s="134"/>
      <c r="K157" s="132">
        <v>1140317</v>
      </c>
      <c r="L157" s="132"/>
      <c r="M157" s="132"/>
      <c r="N157" s="132"/>
      <c r="O157" s="132">
        <v>1140402</v>
      </c>
      <c r="P157" s="132"/>
      <c r="Q157" s="132"/>
      <c r="R157" s="132"/>
      <c r="S157" s="132" t="s">
        <v>3917</v>
      </c>
    </row>
    <row r="158" spans="1:19" hidden="1" x14ac:dyDescent="0.3">
      <c r="A158" s="154">
        <f t="shared" si="5"/>
        <v>8087</v>
      </c>
      <c r="B158" s="164">
        <v>8087</v>
      </c>
      <c r="C158" s="132" t="s">
        <v>3911</v>
      </c>
      <c r="D158" s="132"/>
      <c r="E158" s="132" t="s">
        <v>7041</v>
      </c>
      <c r="F158" s="132" t="s">
        <v>3923</v>
      </c>
      <c r="G158" s="132" t="s">
        <v>3915</v>
      </c>
      <c r="H158" s="133">
        <v>500000000</v>
      </c>
      <c r="I158" s="132" t="s">
        <v>3916</v>
      </c>
      <c r="J158" s="134"/>
      <c r="K158" s="132">
        <v>1140318</v>
      </c>
      <c r="L158" s="132"/>
      <c r="M158" s="132"/>
      <c r="N158" s="132"/>
      <c r="O158" s="132">
        <v>1140407</v>
      </c>
      <c r="P158" s="132"/>
      <c r="Q158" s="132"/>
      <c r="R158" s="132"/>
      <c r="S158" s="132" t="s">
        <v>3917</v>
      </c>
    </row>
    <row r="159" spans="1:19" hidden="1" x14ac:dyDescent="0.3">
      <c r="A159" s="154">
        <f t="shared" si="5"/>
        <v>3167</v>
      </c>
      <c r="B159" s="164">
        <v>3167</v>
      </c>
      <c r="C159" s="132" t="s">
        <v>3913</v>
      </c>
      <c r="D159" s="132"/>
      <c r="E159" s="132" t="s">
        <v>7485</v>
      </c>
      <c r="F159" s="132" t="s">
        <v>3918</v>
      </c>
      <c r="G159" s="132" t="s">
        <v>3915</v>
      </c>
      <c r="H159" s="133">
        <v>500000000</v>
      </c>
      <c r="I159" s="132" t="s">
        <v>3916</v>
      </c>
      <c r="J159" s="134"/>
      <c r="K159" s="132">
        <v>1140321</v>
      </c>
      <c r="L159" s="132"/>
      <c r="M159" s="132"/>
      <c r="N159" s="132"/>
      <c r="O159" s="132">
        <v>1140410</v>
      </c>
      <c r="P159" s="132"/>
      <c r="Q159" s="132"/>
      <c r="R159" s="132"/>
      <c r="S159" s="132" t="s">
        <v>3917</v>
      </c>
    </row>
    <row r="160" spans="1:19" hidden="1" x14ac:dyDescent="0.3">
      <c r="A160" s="154">
        <f t="shared" si="5"/>
        <v>6538</v>
      </c>
      <c r="B160" s="163">
        <v>6538</v>
      </c>
      <c r="C160" s="61" t="s">
        <v>3911</v>
      </c>
      <c r="D160" s="61"/>
      <c r="E160" s="61" t="s">
        <v>4229</v>
      </c>
      <c r="F160" s="61" t="s">
        <v>3751</v>
      </c>
      <c r="G160" s="61" t="s">
        <v>3915</v>
      </c>
      <c r="H160" s="62">
        <v>300000000</v>
      </c>
      <c r="I160" s="61" t="s">
        <v>3916</v>
      </c>
      <c r="J160" s="63"/>
      <c r="K160" s="63">
        <v>1140321</v>
      </c>
      <c r="L160" s="61"/>
      <c r="M160" s="61"/>
      <c r="N160" s="61"/>
      <c r="O160" s="61">
        <v>1140410</v>
      </c>
      <c r="P160" s="61"/>
      <c r="Q160" s="61"/>
      <c r="R160" s="61"/>
      <c r="S160" s="61" t="s">
        <v>3917</v>
      </c>
    </row>
    <row r="161" spans="1:19" hidden="1" x14ac:dyDescent="0.3">
      <c r="A161" s="154">
        <f t="shared" si="5"/>
        <v>3188</v>
      </c>
      <c r="B161" s="164">
        <v>3188</v>
      </c>
      <c r="C161" s="132" t="s">
        <v>3911</v>
      </c>
      <c r="D161" s="132"/>
      <c r="E161" s="132" t="s">
        <v>4334</v>
      </c>
      <c r="F161" s="132" t="s">
        <v>3748</v>
      </c>
      <c r="G161" s="132" t="s">
        <v>3915</v>
      </c>
      <c r="H161" s="133">
        <v>600000000</v>
      </c>
      <c r="I161" s="132" t="s">
        <v>3916</v>
      </c>
      <c r="J161" s="134"/>
      <c r="K161" s="132">
        <v>1140324</v>
      </c>
      <c r="L161" s="132"/>
      <c r="M161" s="132"/>
      <c r="N161" s="132"/>
      <c r="O161" s="132">
        <v>1140411</v>
      </c>
      <c r="P161" s="132"/>
      <c r="Q161" s="132"/>
      <c r="R161" s="132"/>
      <c r="S161" s="132" t="s">
        <v>3917</v>
      </c>
    </row>
    <row r="162" spans="1:19" hidden="1" x14ac:dyDescent="0.3">
      <c r="A162" s="154">
        <f t="shared" si="5"/>
        <v>3188</v>
      </c>
      <c r="B162" s="164">
        <v>3188</v>
      </c>
      <c r="C162" s="132" t="s">
        <v>3911</v>
      </c>
      <c r="D162" s="132"/>
      <c r="E162" s="132" t="s">
        <v>4334</v>
      </c>
      <c r="F162" s="132" t="s">
        <v>3748</v>
      </c>
      <c r="G162" s="132" t="s">
        <v>3915</v>
      </c>
      <c r="H162" s="133">
        <v>200000000</v>
      </c>
      <c r="I162" s="132" t="s">
        <v>3916</v>
      </c>
      <c r="J162" s="134"/>
      <c r="K162" s="132">
        <v>1140324</v>
      </c>
      <c r="L162" s="132"/>
      <c r="M162" s="132"/>
      <c r="N162" s="132"/>
      <c r="O162" s="132">
        <v>1140411</v>
      </c>
      <c r="P162" s="132"/>
      <c r="Q162" s="132"/>
      <c r="R162" s="132"/>
      <c r="S162" s="132" t="s">
        <v>3917</v>
      </c>
    </row>
    <row r="163" spans="1:19" hidden="1" x14ac:dyDescent="0.3">
      <c r="A163" s="154">
        <f t="shared" si="5"/>
        <v>4555</v>
      </c>
      <c r="B163" s="164">
        <v>4555</v>
      </c>
      <c r="C163" s="132" t="s">
        <v>3913</v>
      </c>
      <c r="D163" s="132"/>
      <c r="E163" s="132" t="s">
        <v>7487</v>
      </c>
      <c r="F163" s="132" t="s">
        <v>3686</v>
      </c>
      <c r="G163" s="132" t="s">
        <v>3919</v>
      </c>
      <c r="H163" s="133">
        <v>500000000</v>
      </c>
      <c r="I163" s="132" t="s">
        <v>3916</v>
      </c>
      <c r="J163" s="134"/>
      <c r="K163" s="132">
        <v>1140324</v>
      </c>
      <c r="L163" s="132"/>
      <c r="M163" s="132"/>
      <c r="N163" s="132"/>
      <c r="O163" s="132">
        <v>1140423</v>
      </c>
      <c r="P163" s="132"/>
      <c r="Q163" s="132"/>
      <c r="R163" s="132"/>
      <c r="S163" s="148" t="s">
        <v>4216</v>
      </c>
    </row>
    <row r="164" spans="1:19" hidden="1" x14ac:dyDescent="0.3">
      <c r="A164" s="154">
        <f t="shared" si="5"/>
        <v>6771</v>
      </c>
      <c r="B164" s="164">
        <v>6771</v>
      </c>
      <c r="C164" s="132" t="s">
        <v>3913</v>
      </c>
      <c r="D164" s="132"/>
      <c r="E164" s="132" t="s">
        <v>6853</v>
      </c>
      <c r="F164" s="132" t="s">
        <v>4015</v>
      </c>
      <c r="G164" s="132" t="s">
        <v>3919</v>
      </c>
      <c r="H164" s="133">
        <v>350000000</v>
      </c>
      <c r="I164" s="132" t="s">
        <v>3916</v>
      </c>
      <c r="J164" s="134"/>
      <c r="K164" s="132">
        <v>1140328</v>
      </c>
      <c r="L164" s="132"/>
      <c r="M164" s="132"/>
      <c r="N164" s="132"/>
      <c r="O164" s="132">
        <v>1140417</v>
      </c>
      <c r="P164" s="132"/>
      <c r="Q164" s="132"/>
      <c r="R164" s="132"/>
      <c r="S164" s="132" t="s">
        <v>3917</v>
      </c>
    </row>
    <row r="165" spans="1:19" hidden="1" x14ac:dyDescent="0.3">
      <c r="A165" s="154">
        <f t="shared" si="5"/>
        <v>8404</v>
      </c>
      <c r="B165" s="163">
        <v>8404</v>
      </c>
      <c r="C165" s="61" t="s">
        <v>3913</v>
      </c>
      <c r="D165" s="61"/>
      <c r="E165" s="61" t="s">
        <v>7495</v>
      </c>
      <c r="F165" s="61" t="s">
        <v>3922</v>
      </c>
      <c r="G165" s="61" t="s">
        <v>3919</v>
      </c>
      <c r="H165" s="62">
        <v>1200000000</v>
      </c>
      <c r="I165" s="61" t="s">
        <v>3916</v>
      </c>
      <c r="J165" s="63"/>
      <c r="K165" s="63">
        <v>1140401</v>
      </c>
      <c r="L165" s="61"/>
      <c r="M165" s="61"/>
      <c r="N165" s="61"/>
      <c r="O165" s="61">
        <v>1140421</v>
      </c>
      <c r="P165" s="61"/>
      <c r="Q165" s="61"/>
      <c r="R165" s="61"/>
      <c r="S165" s="61" t="s">
        <v>3917</v>
      </c>
    </row>
    <row r="166" spans="1:19" hidden="1" x14ac:dyDescent="0.3">
      <c r="A166" s="154">
        <f t="shared" si="5"/>
        <v>6290</v>
      </c>
      <c r="B166" s="163">
        <v>6290</v>
      </c>
      <c r="C166" s="61" t="s">
        <v>3911</v>
      </c>
      <c r="D166" s="61"/>
      <c r="E166" s="61" t="s">
        <v>7496</v>
      </c>
      <c r="F166" s="61" t="s">
        <v>3686</v>
      </c>
      <c r="G166" s="61" t="s">
        <v>3915</v>
      </c>
      <c r="H166" s="62">
        <v>800000000</v>
      </c>
      <c r="I166" s="61" t="s">
        <v>3916</v>
      </c>
      <c r="J166" s="63"/>
      <c r="K166" s="63">
        <v>1140402</v>
      </c>
      <c r="L166" s="61"/>
      <c r="M166" s="61"/>
      <c r="N166" s="61"/>
      <c r="O166" s="61">
        <v>1140422</v>
      </c>
      <c r="P166" s="61"/>
      <c r="Q166" s="61"/>
      <c r="R166" s="61"/>
      <c r="S166" s="61" t="s">
        <v>3917</v>
      </c>
    </row>
    <row r="167" spans="1:19" hidden="1" x14ac:dyDescent="0.3">
      <c r="A167" s="154">
        <f t="shared" si="5"/>
        <v>4916</v>
      </c>
      <c r="B167" s="164">
        <v>4916</v>
      </c>
      <c r="C167" s="132" t="s">
        <v>3913</v>
      </c>
      <c r="D167" s="132"/>
      <c r="E167" s="132" t="s">
        <v>7499</v>
      </c>
      <c r="F167" s="132" t="s">
        <v>3751</v>
      </c>
      <c r="G167" s="132" t="s">
        <v>3915</v>
      </c>
      <c r="H167" s="133">
        <v>500000000</v>
      </c>
      <c r="I167" s="132" t="s">
        <v>3916</v>
      </c>
      <c r="J167" s="134"/>
      <c r="K167" s="132">
        <v>1140409</v>
      </c>
      <c r="L167" s="132"/>
      <c r="M167" s="132"/>
      <c r="N167" s="132"/>
      <c r="O167" s="132">
        <v>1140425</v>
      </c>
      <c r="P167" s="132"/>
      <c r="Q167" s="132"/>
      <c r="R167" s="132"/>
      <c r="S167" s="132" t="s">
        <v>3917</v>
      </c>
    </row>
    <row r="168" spans="1:19" hidden="1" x14ac:dyDescent="0.3">
      <c r="A168" s="154">
        <f t="shared" si="5"/>
        <v>6873</v>
      </c>
      <c r="B168" s="164">
        <v>6873</v>
      </c>
      <c r="C168" s="132" t="s">
        <v>3913</v>
      </c>
      <c r="D168" s="132"/>
      <c r="E168" s="132" t="s">
        <v>7500</v>
      </c>
      <c r="F168" s="132" t="s">
        <v>3881</v>
      </c>
      <c r="G168" s="132" t="s">
        <v>3915</v>
      </c>
      <c r="H168" s="133">
        <v>3000000000</v>
      </c>
      <c r="I168" s="132" t="s">
        <v>3916</v>
      </c>
      <c r="J168" s="134"/>
      <c r="K168" s="132">
        <v>1140409</v>
      </c>
      <c r="L168" s="132"/>
      <c r="M168" s="132"/>
      <c r="N168" s="132"/>
      <c r="O168" s="132">
        <v>1140425</v>
      </c>
      <c r="P168" s="132"/>
      <c r="Q168" s="132"/>
      <c r="R168" s="132"/>
      <c r="S168" s="132" t="s">
        <v>3917</v>
      </c>
    </row>
    <row r="169" spans="1:19" hidden="1" x14ac:dyDescent="0.3">
      <c r="A169" s="154">
        <f t="shared" si="5"/>
        <v>1472</v>
      </c>
      <c r="B169" s="163">
        <v>1472</v>
      </c>
      <c r="C169" s="61" t="s">
        <v>3913</v>
      </c>
      <c r="D169" s="61"/>
      <c r="E169" s="61" t="s">
        <v>5794</v>
      </c>
      <c r="F169" s="61" t="s">
        <v>3695</v>
      </c>
      <c r="G169" s="61" t="s">
        <v>3919</v>
      </c>
      <c r="H169" s="62">
        <v>300000000</v>
      </c>
      <c r="I169" s="61" t="s">
        <v>3916</v>
      </c>
      <c r="J169" s="63"/>
      <c r="K169" s="63">
        <v>1140414</v>
      </c>
      <c r="L169" s="61"/>
      <c r="M169" s="61"/>
      <c r="N169" s="61"/>
      <c r="O169" s="61">
        <v>1140430</v>
      </c>
      <c r="P169" s="61"/>
      <c r="Q169" s="61"/>
      <c r="R169" s="61"/>
      <c r="S169" s="61" t="s">
        <v>3917</v>
      </c>
    </row>
    <row r="170" spans="1:19" hidden="1" x14ac:dyDescent="0.3">
      <c r="A170" s="154">
        <f t="shared" si="5"/>
        <v>1472</v>
      </c>
      <c r="B170" s="163">
        <v>1472</v>
      </c>
      <c r="C170" s="61" t="s">
        <v>3913</v>
      </c>
      <c r="D170" s="61"/>
      <c r="E170" s="61" t="s">
        <v>5794</v>
      </c>
      <c r="F170" s="61" t="s">
        <v>3695</v>
      </c>
      <c r="G170" s="61" t="s">
        <v>3915</v>
      </c>
      <c r="H170" s="62">
        <v>400000000</v>
      </c>
      <c r="I170" s="61" t="s">
        <v>3916</v>
      </c>
      <c r="J170" s="63"/>
      <c r="K170" s="63">
        <v>1140414</v>
      </c>
      <c r="L170" s="61"/>
      <c r="M170" s="61"/>
      <c r="N170" s="61"/>
      <c r="O170" s="61">
        <v>1140430</v>
      </c>
      <c r="P170" s="61"/>
      <c r="Q170" s="61"/>
      <c r="R170" s="61"/>
      <c r="S170" s="61" t="s">
        <v>3917</v>
      </c>
    </row>
    <row r="171" spans="1:19" hidden="1" x14ac:dyDescent="0.3">
      <c r="A171" s="154">
        <f t="shared" si="5"/>
        <v>6117</v>
      </c>
      <c r="B171" s="164">
        <v>6117</v>
      </c>
      <c r="C171" s="132" t="s">
        <v>3913</v>
      </c>
      <c r="D171" s="132"/>
      <c r="E171" s="132" t="s">
        <v>6798</v>
      </c>
      <c r="F171" s="132" t="s">
        <v>3695</v>
      </c>
      <c r="G171" s="132" t="s">
        <v>3915</v>
      </c>
      <c r="H171" s="133">
        <v>500000000</v>
      </c>
      <c r="I171" s="132" t="s">
        <v>3916</v>
      </c>
      <c r="J171" s="134"/>
      <c r="K171" s="132">
        <v>1140415</v>
      </c>
      <c r="L171" s="132"/>
      <c r="M171" s="132"/>
      <c r="N171" s="132"/>
      <c r="O171" s="132">
        <v>1140502</v>
      </c>
      <c r="P171" s="132"/>
      <c r="Q171" s="132"/>
      <c r="R171" s="132"/>
      <c r="S171" s="132" t="s">
        <v>3917</v>
      </c>
    </row>
    <row r="172" spans="1:19" hidden="1" x14ac:dyDescent="0.3">
      <c r="A172" s="154">
        <f t="shared" si="5"/>
        <v>6163</v>
      </c>
      <c r="B172" s="164">
        <v>6163</v>
      </c>
      <c r="C172" s="132" t="s">
        <v>3911</v>
      </c>
      <c r="D172" s="132"/>
      <c r="E172" s="132" t="s">
        <v>7510</v>
      </c>
      <c r="F172" s="132" t="s">
        <v>3751</v>
      </c>
      <c r="G172" s="132" t="s">
        <v>3915</v>
      </c>
      <c r="H172" s="133">
        <v>300000000</v>
      </c>
      <c r="I172" s="132" t="s">
        <v>3916</v>
      </c>
      <c r="J172" s="134"/>
      <c r="K172" s="132">
        <v>1140417</v>
      </c>
      <c r="L172" s="132"/>
      <c r="M172" s="132"/>
      <c r="N172" s="132"/>
      <c r="O172" s="132">
        <v>1140506</v>
      </c>
      <c r="P172" s="132"/>
      <c r="Q172" s="132"/>
      <c r="R172" s="132"/>
      <c r="S172" s="132" t="s">
        <v>3917</v>
      </c>
    </row>
    <row r="173" spans="1:19" hidden="1" x14ac:dyDescent="0.3">
      <c r="A173" s="154">
        <f t="shared" si="5"/>
        <v>8411</v>
      </c>
      <c r="B173" s="164">
        <v>8411</v>
      </c>
      <c r="C173" s="132" t="s">
        <v>3913</v>
      </c>
      <c r="D173" s="132"/>
      <c r="E173" s="132" t="s">
        <v>7512</v>
      </c>
      <c r="F173" s="132" t="s">
        <v>3695</v>
      </c>
      <c r="G173" s="132" t="s">
        <v>3919</v>
      </c>
      <c r="H173" s="133">
        <v>1200000000</v>
      </c>
      <c r="I173" s="132" t="s">
        <v>3916</v>
      </c>
      <c r="J173" s="134"/>
      <c r="K173" s="132">
        <v>1140421</v>
      </c>
      <c r="L173" s="132"/>
      <c r="M173" s="132"/>
      <c r="N173" s="132"/>
      <c r="O173" s="132">
        <v>1140508</v>
      </c>
      <c r="P173" s="132"/>
      <c r="Q173" s="132"/>
      <c r="R173" s="132"/>
      <c r="S173" s="132" t="s">
        <v>3917</v>
      </c>
    </row>
    <row r="174" spans="1:19" hidden="1" x14ac:dyDescent="0.3">
      <c r="A174" s="154">
        <f t="shared" si="5"/>
        <v>3131</v>
      </c>
      <c r="B174" s="164">
        <v>3131</v>
      </c>
      <c r="C174" s="132" t="s">
        <v>3911</v>
      </c>
      <c r="D174" s="132"/>
      <c r="E174" s="132" t="s">
        <v>7514</v>
      </c>
      <c r="F174" s="132" t="s">
        <v>3748</v>
      </c>
      <c r="G174" s="132" t="s">
        <v>3915</v>
      </c>
      <c r="H174" s="133">
        <v>1000000000</v>
      </c>
      <c r="I174" s="132" t="s">
        <v>3916</v>
      </c>
      <c r="J174" s="134"/>
      <c r="K174" s="132">
        <v>1140425</v>
      </c>
      <c r="L174" s="132"/>
      <c r="M174" s="132"/>
      <c r="N174" s="132"/>
      <c r="O174" s="132">
        <v>1140514</v>
      </c>
      <c r="P174" s="132"/>
      <c r="Q174" s="132"/>
      <c r="R174" s="132"/>
      <c r="S174" s="132" t="s">
        <v>3917</v>
      </c>
    </row>
    <row r="175" spans="1:19" hidden="1" x14ac:dyDescent="0.3">
      <c r="A175" s="154">
        <f t="shared" ref="A175:A237" si="6">VALUE(B175)</f>
        <v>3131</v>
      </c>
      <c r="B175" s="164">
        <v>3131</v>
      </c>
      <c r="C175" s="132" t="s">
        <v>3911</v>
      </c>
      <c r="D175" s="132"/>
      <c r="E175" s="132" t="s">
        <v>7514</v>
      </c>
      <c r="F175" s="132" t="s">
        <v>3748</v>
      </c>
      <c r="G175" s="132" t="s">
        <v>3915</v>
      </c>
      <c r="H175" s="133">
        <v>1000000000</v>
      </c>
      <c r="I175" s="132" t="s">
        <v>3916</v>
      </c>
      <c r="J175" s="134"/>
      <c r="K175" s="132">
        <v>1140425</v>
      </c>
      <c r="L175" s="132"/>
      <c r="M175" s="132"/>
      <c r="N175" s="132"/>
      <c r="O175" s="132">
        <v>1140514</v>
      </c>
      <c r="P175" s="132"/>
      <c r="Q175" s="132"/>
      <c r="R175" s="132"/>
      <c r="S175" s="132" t="s">
        <v>3917</v>
      </c>
    </row>
    <row r="176" spans="1:19" hidden="1" x14ac:dyDescent="0.3">
      <c r="A176" s="154">
        <f t="shared" si="6"/>
        <v>4129</v>
      </c>
      <c r="B176" s="164">
        <v>4129</v>
      </c>
      <c r="C176" s="132" t="s">
        <v>3911</v>
      </c>
      <c r="D176" s="132"/>
      <c r="E176" s="132" t="s">
        <v>7515</v>
      </c>
      <c r="F176" s="132" t="s">
        <v>3748</v>
      </c>
      <c r="G176" s="132" t="s">
        <v>3915</v>
      </c>
      <c r="H176" s="133">
        <v>700000000</v>
      </c>
      <c r="I176" s="132" t="s">
        <v>3916</v>
      </c>
      <c r="J176" s="134"/>
      <c r="K176" s="132">
        <v>1140425</v>
      </c>
      <c r="L176" s="132"/>
      <c r="M176" s="132"/>
      <c r="N176" s="132"/>
      <c r="O176" s="132">
        <v>1140514</v>
      </c>
      <c r="P176" s="132"/>
      <c r="Q176" s="132"/>
      <c r="R176" s="132"/>
      <c r="S176" s="132" t="s">
        <v>3917</v>
      </c>
    </row>
    <row r="177" spans="1:19" hidden="1" x14ac:dyDescent="0.3">
      <c r="A177" s="154">
        <f t="shared" si="6"/>
        <v>1466</v>
      </c>
      <c r="B177" s="164">
        <v>1466</v>
      </c>
      <c r="C177" s="132" t="s">
        <v>3913</v>
      </c>
      <c r="D177" s="132"/>
      <c r="E177" s="132" t="s">
        <v>7519</v>
      </c>
      <c r="F177" s="132" t="s">
        <v>3914</v>
      </c>
      <c r="G177" s="132" t="s">
        <v>3919</v>
      </c>
      <c r="H177" s="133">
        <v>400000000</v>
      </c>
      <c r="I177" s="132" t="s">
        <v>3916</v>
      </c>
      <c r="J177" s="134"/>
      <c r="K177" s="132">
        <v>1140428</v>
      </c>
      <c r="L177" s="132"/>
      <c r="M177" s="132"/>
      <c r="N177" s="132"/>
      <c r="O177" s="132">
        <v>1140515</v>
      </c>
      <c r="P177" s="132"/>
      <c r="Q177" s="132"/>
      <c r="R177" s="132"/>
      <c r="S177" s="132" t="s">
        <v>3917</v>
      </c>
    </row>
    <row r="178" spans="1:19" hidden="1" x14ac:dyDescent="0.3">
      <c r="A178" s="154">
        <f t="shared" si="6"/>
        <v>6469</v>
      </c>
      <c r="B178" s="164">
        <v>6469</v>
      </c>
      <c r="C178" s="132" t="s">
        <v>3911</v>
      </c>
      <c r="D178" s="132"/>
      <c r="E178" s="132" t="s">
        <v>7520</v>
      </c>
      <c r="F178" s="132" t="s">
        <v>3693</v>
      </c>
      <c r="G178" s="132" t="s">
        <v>3915</v>
      </c>
      <c r="H178" s="133">
        <v>1000000000</v>
      </c>
      <c r="I178" s="132" t="s">
        <v>3916</v>
      </c>
      <c r="J178" s="134"/>
      <c r="K178" s="132">
        <v>1140428</v>
      </c>
      <c r="L178" s="132"/>
      <c r="M178" s="132"/>
      <c r="N178" s="132"/>
      <c r="O178" s="132">
        <v>1140515</v>
      </c>
      <c r="P178" s="132"/>
      <c r="Q178" s="132"/>
      <c r="R178" s="132"/>
      <c r="S178" s="132" t="s">
        <v>3917</v>
      </c>
    </row>
    <row r="179" spans="1:19" hidden="1" x14ac:dyDescent="0.3">
      <c r="A179" s="154">
        <f t="shared" si="6"/>
        <v>3551</v>
      </c>
      <c r="B179" s="164">
        <v>3551</v>
      </c>
      <c r="C179" s="132" t="s">
        <v>3911</v>
      </c>
      <c r="D179" s="132"/>
      <c r="E179" s="132" t="s">
        <v>7521</v>
      </c>
      <c r="F179" s="132" t="s">
        <v>3748</v>
      </c>
      <c r="G179" s="132" t="s">
        <v>3915</v>
      </c>
      <c r="H179" s="133">
        <v>500000000</v>
      </c>
      <c r="I179" s="132" t="s">
        <v>3916</v>
      </c>
      <c r="J179" s="134"/>
      <c r="K179" s="132">
        <v>1140428</v>
      </c>
      <c r="L179" s="132"/>
      <c r="M179" s="132"/>
      <c r="N179" s="132"/>
      <c r="O179" s="132">
        <v>1140515</v>
      </c>
      <c r="P179" s="132"/>
      <c r="Q179" s="132"/>
      <c r="R179" s="132"/>
      <c r="S179" s="132" t="s">
        <v>3917</v>
      </c>
    </row>
    <row r="180" spans="1:19" hidden="1" x14ac:dyDescent="0.3">
      <c r="A180" s="154">
        <f t="shared" si="6"/>
        <v>3040</v>
      </c>
      <c r="B180" s="164">
        <v>3040</v>
      </c>
      <c r="C180" s="132" t="s">
        <v>3913</v>
      </c>
      <c r="D180" s="132"/>
      <c r="E180" s="132" t="s">
        <v>7523</v>
      </c>
      <c r="F180" s="132" t="s">
        <v>3751</v>
      </c>
      <c r="G180" s="132" t="s">
        <v>3915</v>
      </c>
      <c r="H180" s="133">
        <v>500000000</v>
      </c>
      <c r="I180" s="132" t="s">
        <v>3916</v>
      </c>
      <c r="J180" s="134"/>
      <c r="K180" s="132">
        <v>1140429</v>
      </c>
      <c r="L180" s="132"/>
      <c r="M180" s="132"/>
      <c r="N180" s="132"/>
      <c r="O180" s="132">
        <v>1140516</v>
      </c>
      <c r="P180" s="132"/>
      <c r="Q180" s="132"/>
      <c r="R180" s="132"/>
      <c r="S180" s="132" t="s">
        <v>3917</v>
      </c>
    </row>
    <row r="181" spans="1:19" hidden="1" x14ac:dyDescent="0.3">
      <c r="A181" s="154">
        <f t="shared" si="6"/>
        <v>6156</v>
      </c>
      <c r="B181" s="164">
        <v>6156</v>
      </c>
      <c r="C181" s="132" t="s">
        <v>3911</v>
      </c>
      <c r="D181" s="132"/>
      <c r="E181" s="132" t="s">
        <v>7526</v>
      </c>
      <c r="F181" s="132" t="s">
        <v>3933</v>
      </c>
      <c r="G181" s="132" t="s">
        <v>3915</v>
      </c>
      <c r="H181" s="133">
        <v>350000000</v>
      </c>
      <c r="I181" s="132" t="s">
        <v>3916</v>
      </c>
      <c r="J181" s="134"/>
      <c r="K181" s="132">
        <v>1140506</v>
      </c>
      <c r="L181" s="132"/>
      <c r="M181" s="132"/>
      <c r="N181" s="132"/>
      <c r="O181" s="132">
        <v>1140522</v>
      </c>
      <c r="P181" s="132"/>
      <c r="Q181" s="132"/>
      <c r="R181" s="132"/>
      <c r="S181" s="132" t="s">
        <v>3917</v>
      </c>
    </row>
    <row r="182" spans="1:19" hidden="1" x14ac:dyDescent="0.3">
      <c r="A182" s="154">
        <f t="shared" si="6"/>
        <v>4581</v>
      </c>
      <c r="B182" s="164">
        <v>4581</v>
      </c>
      <c r="C182" s="132" t="s">
        <v>3913</v>
      </c>
      <c r="D182" s="132"/>
      <c r="E182" s="132" t="s">
        <v>7534</v>
      </c>
      <c r="F182" s="132" t="s">
        <v>4258</v>
      </c>
      <c r="G182" s="132" t="s">
        <v>3915</v>
      </c>
      <c r="H182" s="133">
        <v>500000000</v>
      </c>
      <c r="I182" s="132" t="s">
        <v>3916</v>
      </c>
      <c r="J182" s="134"/>
      <c r="K182" s="132">
        <v>1140509</v>
      </c>
      <c r="L182" s="132"/>
      <c r="M182" s="132"/>
      <c r="N182" s="132"/>
      <c r="O182" s="132">
        <v>1140527</v>
      </c>
      <c r="P182" s="132"/>
      <c r="Q182" s="132"/>
      <c r="R182" s="132"/>
      <c r="S182" s="132" t="s">
        <v>3917</v>
      </c>
    </row>
    <row r="183" spans="1:19" hidden="1" x14ac:dyDescent="0.3">
      <c r="A183" s="154">
        <f t="shared" si="6"/>
        <v>2247</v>
      </c>
      <c r="B183" s="164">
        <v>2247</v>
      </c>
      <c r="C183" s="132" t="s">
        <v>3913</v>
      </c>
      <c r="D183" s="132"/>
      <c r="E183" s="132" t="s">
        <v>7618</v>
      </c>
      <c r="F183" s="132" t="s">
        <v>4015</v>
      </c>
      <c r="G183" s="132" t="s">
        <v>3915</v>
      </c>
      <c r="H183" s="133">
        <v>1000000000</v>
      </c>
      <c r="I183" s="132" t="s">
        <v>3916</v>
      </c>
      <c r="J183" s="134"/>
      <c r="K183" s="134">
        <v>1140520</v>
      </c>
      <c r="L183" s="132"/>
      <c r="M183" s="132"/>
      <c r="N183" s="132"/>
      <c r="O183" s="132">
        <v>1140606</v>
      </c>
      <c r="P183" s="132"/>
      <c r="Q183" s="132"/>
      <c r="R183" s="132"/>
      <c r="S183" s="132" t="s">
        <v>3917</v>
      </c>
    </row>
    <row r="184" spans="1:19" hidden="1" x14ac:dyDescent="0.3">
      <c r="A184" s="154">
        <f t="shared" si="6"/>
        <v>2247</v>
      </c>
      <c r="B184" s="163">
        <v>2247</v>
      </c>
      <c r="C184" s="61" t="s">
        <v>3913</v>
      </c>
      <c r="D184" s="61"/>
      <c r="E184" s="61" t="s">
        <v>7618</v>
      </c>
      <c r="F184" s="61" t="s">
        <v>4015</v>
      </c>
      <c r="G184" s="61" t="s">
        <v>3915</v>
      </c>
      <c r="H184" s="62">
        <v>1000000000</v>
      </c>
      <c r="I184" s="61" t="s">
        <v>3916</v>
      </c>
      <c r="J184" s="63"/>
      <c r="K184" s="63">
        <v>1140520</v>
      </c>
      <c r="L184" s="61"/>
      <c r="M184" s="61"/>
      <c r="N184" s="61"/>
      <c r="O184" s="61">
        <v>1140606</v>
      </c>
      <c r="S184" s="57" t="s">
        <v>3917</v>
      </c>
    </row>
    <row r="185" spans="1:19" hidden="1" x14ac:dyDescent="0.3">
      <c r="A185" s="154">
        <f t="shared" si="6"/>
        <v>4442</v>
      </c>
      <c r="B185" s="163">
        <v>4442</v>
      </c>
      <c r="C185" s="61" t="s">
        <v>3911</v>
      </c>
      <c r="D185" s="61"/>
      <c r="E185" s="61" t="s">
        <v>7624</v>
      </c>
      <c r="F185" s="61" t="s">
        <v>3695</v>
      </c>
      <c r="G185" s="61" t="s">
        <v>3915</v>
      </c>
      <c r="H185" s="62">
        <v>150000000</v>
      </c>
      <c r="I185" s="61" t="s">
        <v>3916</v>
      </c>
      <c r="J185" s="63"/>
      <c r="K185" s="63">
        <v>1140528</v>
      </c>
      <c r="L185" s="61"/>
      <c r="M185" s="61"/>
      <c r="N185" s="61"/>
      <c r="O185" s="61">
        <v>1140616</v>
      </c>
      <c r="S185" s="57" t="s">
        <v>3917</v>
      </c>
    </row>
    <row r="186" spans="1:19" hidden="1" x14ac:dyDescent="0.3">
      <c r="A186" s="154">
        <f t="shared" si="6"/>
        <v>6843</v>
      </c>
      <c r="B186" s="163">
        <v>6843</v>
      </c>
      <c r="C186" s="61" t="s">
        <v>3911</v>
      </c>
      <c r="D186" s="61"/>
      <c r="E186" s="61" t="s">
        <v>7625</v>
      </c>
      <c r="F186" s="61" t="s">
        <v>3933</v>
      </c>
      <c r="G186" s="61" t="s">
        <v>3915</v>
      </c>
      <c r="H186" s="62">
        <v>300000000</v>
      </c>
      <c r="I186" s="61" t="s">
        <v>3916</v>
      </c>
      <c r="J186" s="63"/>
      <c r="K186" s="63">
        <v>1140528</v>
      </c>
      <c r="L186" s="61"/>
      <c r="M186" s="61"/>
      <c r="N186" s="61"/>
      <c r="O186" s="61">
        <v>1140616</v>
      </c>
      <c r="S186" s="57" t="s">
        <v>3917</v>
      </c>
    </row>
    <row r="187" spans="1:19" hidden="1" x14ac:dyDescent="0.3">
      <c r="A187" s="154">
        <f t="shared" si="6"/>
        <v>3284</v>
      </c>
      <c r="B187" s="163">
        <v>3284</v>
      </c>
      <c r="C187" s="61" t="s">
        <v>3911</v>
      </c>
      <c r="D187" s="61"/>
      <c r="E187" s="61" t="s">
        <v>7626</v>
      </c>
      <c r="F187" s="61" t="s">
        <v>3933</v>
      </c>
      <c r="G187" s="61" t="s">
        <v>3915</v>
      </c>
      <c r="H187" s="62">
        <v>200000000</v>
      </c>
      <c r="I187" s="61" t="s">
        <v>3916</v>
      </c>
      <c r="J187" s="63"/>
      <c r="K187" s="63">
        <v>1140529</v>
      </c>
      <c r="L187" s="61"/>
      <c r="M187" s="61"/>
      <c r="N187" s="61"/>
      <c r="O187" s="61">
        <v>1140617</v>
      </c>
      <c r="S187" s="57" t="s">
        <v>3917</v>
      </c>
    </row>
    <row r="188" spans="1:19" hidden="1" x14ac:dyDescent="0.3">
      <c r="A188" s="154">
        <f t="shared" si="6"/>
        <v>2641</v>
      </c>
      <c r="B188" s="163">
        <v>2641</v>
      </c>
      <c r="C188" s="61" t="s">
        <v>3911</v>
      </c>
      <c r="D188" s="61"/>
      <c r="E188" s="61" t="s">
        <v>6115</v>
      </c>
      <c r="F188" s="61" t="s">
        <v>4015</v>
      </c>
      <c r="G188" s="61" t="s">
        <v>3915</v>
      </c>
      <c r="H188" s="62">
        <v>780000000</v>
      </c>
      <c r="I188" s="61" t="s">
        <v>3916</v>
      </c>
      <c r="J188" s="63"/>
      <c r="K188" s="63">
        <v>1140613</v>
      </c>
      <c r="L188" s="61"/>
      <c r="M188" s="61"/>
      <c r="N188" s="61"/>
      <c r="O188" s="61">
        <v>1140701</v>
      </c>
      <c r="S188" s="57" t="s">
        <v>3917</v>
      </c>
    </row>
    <row r="189" spans="1:19" hidden="1" x14ac:dyDescent="0.3">
      <c r="A189" s="154">
        <f t="shared" si="6"/>
        <v>6191</v>
      </c>
      <c r="B189" s="163">
        <v>6191</v>
      </c>
      <c r="C189" s="61" t="s">
        <v>3913</v>
      </c>
      <c r="D189" s="61"/>
      <c r="E189" s="61" t="s">
        <v>7642</v>
      </c>
      <c r="F189" s="61" t="s">
        <v>4248</v>
      </c>
      <c r="G189" s="61" t="s">
        <v>3915</v>
      </c>
      <c r="H189" s="62">
        <v>1000000000</v>
      </c>
      <c r="I189" s="61" t="s">
        <v>3916</v>
      </c>
      <c r="J189" s="63"/>
      <c r="K189" s="63">
        <v>1140613</v>
      </c>
      <c r="L189" s="61"/>
      <c r="M189" s="61"/>
      <c r="N189" s="61"/>
      <c r="O189" s="61">
        <v>1140701</v>
      </c>
      <c r="S189" s="57" t="s">
        <v>3917</v>
      </c>
    </row>
    <row r="190" spans="1:19" hidden="1" x14ac:dyDescent="0.3">
      <c r="A190" s="154">
        <f t="shared" si="6"/>
        <v>6982</v>
      </c>
      <c r="B190" s="163">
        <v>6982</v>
      </c>
      <c r="C190" s="61" t="s">
        <v>3911</v>
      </c>
      <c r="D190" s="61"/>
      <c r="E190" s="61" t="s">
        <v>7643</v>
      </c>
      <c r="F190" s="61" t="s">
        <v>3933</v>
      </c>
      <c r="G190" s="61" t="s">
        <v>3915</v>
      </c>
      <c r="H190" s="62">
        <v>300000000</v>
      </c>
      <c r="I190" s="61" t="s">
        <v>3916</v>
      </c>
      <c r="J190" s="63"/>
      <c r="K190" s="63">
        <v>1140613</v>
      </c>
      <c r="L190" s="61"/>
      <c r="M190" s="61"/>
      <c r="N190" s="61"/>
      <c r="O190" s="61">
        <v>1140701</v>
      </c>
      <c r="S190" s="57" t="s">
        <v>3917</v>
      </c>
    </row>
    <row r="191" spans="1:19" hidden="1" x14ac:dyDescent="0.3">
      <c r="A191" s="154">
        <f t="shared" si="6"/>
        <v>6982</v>
      </c>
      <c r="B191" s="163">
        <v>6982</v>
      </c>
      <c r="C191" s="61" t="s">
        <v>3911</v>
      </c>
      <c r="D191" s="61"/>
      <c r="E191" s="61" t="s">
        <v>7643</v>
      </c>
      <c r="F191" s="61" t="s">
        <v>3933</v>
      </c>
      <c r="G191" s="61" t="s">
        <v>3915</v>
      </c>
      <c r="H191" s="62">
        <v>200000000</v>
      </c>
      <c r="I191" s="61" t="s">
        <v>3916</v>
      </c>
      <c r="J191" s="63"/>
      <c r="K191" s="63">
        <v>1140613</v>
      </c>
      <c r="L191" s="61"/>
      <c r="M191" s="61"/>
      <c r="N191" s="61"/>
      <c r="O191" s="61">
        <v>1140701</v>
      </c>
      <c r="S191" s="57" t="s">
        <v>3917</v>
      </c>
    </row>
    <row r="192" spans="1:19" hidden="1" x14ac:dyDescent="0.3">
      <c r="A192" s="154">
        <f t="shared" si="6"/>
        <v>6670</v>
      </c>
      <c r="B192" s="163">
        <v>6670</v>
      </c>
      <c r="C192" s="61" t="s">
        <v>3913</v>
      </c>
      <c r="D192" s="61"/>
      <c r="E192" s="61" t="s">
        <v>7651</v>
      </c>
      <c r="F192" s="61" t="s">
        <v>3695</v>
      </c>
      <c r="G192" s="61" t="s">
        <v>3915</v>
      </c>
      <c r="H192" s="62">
        <v>2000000000</v>
      </c>
      <c r="I192" s="61" t="s">
        <v>3916</v>
      </c>
      <c r="J192" s="63"/>
      <c r="K192" s="63">
        <v>1140618</v>
      </c>
      <c r="L192" s="61"/>
      <c r="M192" s="61"/>
      <c r="N192" s="61"/>
      <c r="O192" s="61">
        <v>1140704</v>
      </c>
      <c r="S192" s="57" t="s">
        <v>3917</v>
      </c>
    </row>
    <row r="193" spans="1:19" hidden="1" x14ac:dyDescent="0.3">
      <c r="A193" s="154">
        <f t="shared" si="6"/>
        <v>3526</v>
      </c>
      <c r="B193" s="163">
        <v>3526</v>
      </c>
      <c r="C193" s="61" t="s">
        <v>3911</v>
      </c>
      <c r="D193" s="61"/>
      <c r="E193" s="61" t="s">
        <v>7658</v>
      </c>
      <c r="F193" s="61" t="s">
        <v>3748</v>
      </c>
      <c r="G193" s="61" t="s">
        <v>3915</v>
      </c>
      <c r="H193" s="62">
        <v>1500000000</v>
      </c>
      <c r="I193" s="61" t="s">
        <v>3916</v>
      </c>
      <c r="J193" s="63"/>
      <c r="K193" s="63">
        <v>1140623</v>
      </c>
      <c r="L193" s="61"/>
      <c r="M193" s="61"/>
      <c r="N193" s="61"/>
      <c r="O193" s="61">
        <v>1140709</v>
      </c>
      <c r="S193" s="57" t="s">
        <v>3917</v>
      </c>
    </row>
    <row r="194" spans="1:19" hidden="1" x14ac:dyDescent="0.3">
      <c r="A194" s="154">
        <f t="shared" si="6"/>
        <v>7402</v>
      </c>
      <c r="B194" s="163">
        <v>7402</v>
      </c>
      <c r="C194" s="61" t="s">
        <v>3911</v>
      </c>
      <c r="D194" s="61"/>
      <c r="E194" s="61" t="s">
        <v>7671</v>
      </c>
      <c r="F194" s="61" t="s">
        <v>3751</v>
      </c>
      <c r="G194" s="61" t="s">
        <v>3915</v>
      </c>
      <c r="H194" s="62">
        <v>400000000</v>
      </c>
      <c r="I194" s="61" t="s">
        <v>3916</v>
      </c>
      <c r="J194" s="63"/>
      <c r="K194" s="63">
        <v>1140626</v>
      </c>
      <c r="L194" s="61"/>
      <c r="M194" s="61"/>
      <c r="N194" s="61"/>
      <c r="O194" s="61">
        <v>1140714</v>
      </c>
      <c r="S194" s="57" t="s">
        <v>3917</v>
      </c>
    </row>
    <row r="195" spans="1:19" hidden="1" x14ac:dyDescent="0.3">
      <c r="A195" s="154">
        <f t="shared" si="6"/>
        <v>3707</v>
      </c>
      <c r="B195" s="166">
        <v>3707</v>
      </c>
      <c r="C195" s="132" t="s">
        <v>3911</v>
      </c>
      <c r="D195" s="132"/>
      <c r="E195" s="132" t="s">
        <v>7672</v>
      </c>
      <c r="F195" s="132" t="s">
        <v>3748</v>
      </c>
      <c r="G195" s="132" t="s">
        <v>3915</v>
      </c>
      <c r="H195" s="133">
        <v>1000000000</v>
      </c>
      <c r="I195" s="132" t="s">
        <v>3916</v>
      </c>
      <c r="J195" s="134"/>
      <c r="K195" s="132">
        <v>1140627</v>
      </c>
      <c r="L195" s="132"/>
      <c r="M195" s="132"/>
      <c r="N195" s="132"/>
      <c r="O195" s="132">
        <v>1140715</v>
      </c>
      <c r="P195" s="132"/>
      <c r="Q195" s="132"/>
      <c r="R195" s="132"/>
      <c r="S195" s="132" t="s">
        <v>3917</v>
      </c>
    </row>
    <row r="196" spans="1:19" hidden="1" x14ac:dyDescent="0.3">
      <c r="A196" s="154">
        <f t="shared" si="6"/>
        <v>6207</v>
      </c>
      <c r="B196" s="166">
        <v>6207</v>
      </c>
      <c r="C196" s="132" t="s">
        <v>3911</v>
      </c>
      <c r="D196" s="132"/>
      <c r="E196" s="132" t="s">
        <v>7673</v>
      </c>
      <c r="F196" s="132" t="s">
        <v>3748</v>
      </c>
      <c r="G196" s="132" t="s">
        <v>3915</v>
      </c>
      <c r="H196" s="133">
        <v>800000000</v>
      </c>
      <c r="I196" s="132" t="s">
        <v>3916</v>
      </c>
      <c r="J196" s="134"/>
      <c r="K196" s="132">
        <v>1140701</v>
      </c>
      <c r="L196" s="132"/>
      <c r="M196" s="132"/>
      <c r="N196" s="132"/>
      <c r="O196" s="132">
        <v>1140717</v>
      </c>
      <c r="P196" s="132"/>
      <c r="Q196" s="132"/>
      <c r="R196" s="132"/>
      <c r="S196" s="132" t="s">
        <v>3917</v>
      </c>
    </row>
    <row r="197" spans="1:19" hidden="1" x14ac:dyDescent="0.3">
      <c r="A197" s="154">
        <f t="shared" si="6"/>
        <v>6207</v>
      </c>
      <c r="B197" s="166">
        <v>6207</v>
      </c>
      <c r="C197" s="132" t="s">
        <v>3911</v>
      </c>
      <c r="D197" s="132"/>
      <c r="E197" s="132" t="s">
        <v>7673</v>
      </c>
      <c r="F197" s="132" t="s">
        <v>3748</v>
      </c>
      <c r="G197" s="132" t="s">
        <v>3915</v>
      </c>
      <c r="H197" s="133">
        <v>200000000</v>
      </c>
      <c r="I197" s="132" t="s">
        <v>3916</v>
      </c>
      <c r="J197" s="134"/>
      <c r="K197" s="132">
        <v>1140701</v>
      </c>
      <c r="L197" s="132"/>
      <c r="M197" s="132"/>
      <c r="N197" s="132"/>
      <c r="O197" s="132">
        <v>1140717</v>
      </c>
      <c r="P197" s="132"/>
      <c r="Q197" s="132"/>
      <c r="R197" s="132"/>
      <c r="S197" s="132" t="s">
        <v>3917</v>
      </c>
    </row>
    <row r="198" spans="1:19" hidden="1" x14ac:dyDescent="0.3">
      <c r="A198" s="154">
        <f t="shared" si="6"/>
        <v>6821</v>
      </c>
      <c r="B198" s="166">
        <v>6821</v>
      </c>
      <c r="C198" s="132" t="s">
        <v>3911</v>
      </c>
      <c r="D198" s="132"/>
      <c r="E198" s="132" t="s">
        <v>7674</v>
      </c>
      <c r="F198" s="132" t="s">
        <v>3751</v>
      </c>
      <c r="G198" s="132" t="s">
        <v>3915</v>
      </c>
      <c r="H198" s="133">
        <v>300000000</v>
      </c>
      <c r="I198" s="132" t="s">
        <v>3916</v>
      </c>
      <c r="J198" s="134"/>
      <c r="K198" s="132">
        <v>1140701</v>
      </c>
      <c r="L198" s="132"/>
      <c r="M198" s="132"/>
      <c r="N198" s="132"/>
      <c r="O198" s="132">
        <v>1140717</v>
      </c>
      <c r="P198" s="132"/>
      <c r="Q198" s="132"/>
      <c r="R198" s="132"/>
      <c r="S198" s="132" t="s">
        <v>3917</v>
      </c>
    </row>
    <row r="199" spans="1:19" hidden="1" x14ac:dyDescent="0.3">
      <c r="A199" s="154">
        <f t="shared" si="6"/>
        <v>7556</v>
      </c>
      <c r="B199" s="166">
        <v>7556</v>
      </c>
      <c r="C199" s="132" t="s">
        <v>3911</v>
      </c>
      <c r="D199" s="132"/>
      <c r="E199" s="132" t="s">
        <v>8392</v>
      </c>
      <c r="F199" s="132" t="s">
        <v>3881</v>
      </c>
      <c r="G199" s="132" t="s">
        <v>3915</v>
      </c>
      <c r="H199" s="133">
        <v>100000000</v>
      </c>
      <c r="I199" s="132" t="s">
        <v>3916</v>
      </c>
      <c r="J199" s="134"/>
      <c r="K199" s="132">
        <v>1140707</v>
      </c>
      <c r="L199" s="132"/>
      <c r="M199" s="132"/>
      <c r="N199" s="132"/>
      <c r="O199" s="132">
        <v>1140723</v>
      </c>
      <c r="P199" s="132"/>
      <c r="Q199" s="132"/>
      <c r="R199" s="132"/>
      <c r="S199" s="132" t="s">
        <v>3917</v>
      </c>
    </row>
    <row r="200" spans="1:19" hidden="1" x14ac:dyDescent="0.3">
      <c r="A200" s="154">
        <f t="shared" si="6"/>
        <v>7556</v>
      </c>
      <c r="B200" s="166">
        <v>7556</v>
      </c>
      <c r="C200" s="132" t="s">
        <v>3911</v>
      </c>
      <c r="D200" s="132"/>
      <c r="E200" s="132" t="s">
        <v>8392</v>
      </c>
      <c r="F200" s="132" t="s">
        <v>3881</v>
      </c>
      <c r="G200" s="132" t="s">
        <v>3915</v>
      </c>
      <c r="H200" s="133">
        <v>200000000</v>
      </c>
      <c r="I200" s="132" t="s">
        <v>3916</v>
      </c>
      <c r="J200" s="134"/>
      <c r="K200" s="132">
        <v>1140707</v>
      </c>
      <c r="L200" s="132"/>
      <c r="M200" s="132"/>
      <c r="N200" s="132"/>
      <c r="O200" s="132">
        <v>1140723</v>
      </c>
      <c r="P200" s="132"/>
      <c r="Q200" s="132"/>
      <c r="R200" s="132"/>
      <c r="S200" s="132" t="s">
        <v>3917</v>
      </c>
    </row>
    <row r="201" spans="1:19" hidden="1" x14ac:dyDescent="0.3">
      <c r="A201" s="154">
        <f t="shared" si="6"/>
        <v>4558</v>
      </c>
      <c r="B201" s="166">
        <v>4558</v>
      </c>
      <c r="C201" s="132" t="s">
        <v>3911</v>
      </c>
      <c r="D201" s="132"/>
      <c r="E201" s="132" t="s">
        <v>8401</v>
      </c>
      <c r="F201" s="132" t="s">
        <v>4841</v>
      </c>
      <c r="G201" s="132" t="s">
        <v>3919</v>
      </c>
      <c r="H201" s="133">
        <v>300000000</v>
      </c>
      <c r="I201" s="132" t="s">
        <v>3916</v>
      </c>
      <c r="J201" s="134"/>
      <c r="K201" s="132">
        <v>1140718</v>
      </c>
      <c r="L201" s="132"/>
      <c r="M201" s="132"/>
      <c r="N201" s="132"/>
      <c r="O201" s="132">
        <v>1140805</v>
      </c>
      <c r="P201" s="132"/>
      <c r="Q201" s="132"/>
      <c r="R201" s="132"/>
      <c r="S201" s="132" t="s">
        <v>3917</v>
      </c>
    </row>
    <row r="202" spans="1:19" hidden="1" x14ac:dyDescent="0.3">
      <c r="A202" s="154">
        <f t="shared" si="6"/>
        <v>6533</v>
      </c>
      <c r="B202" s="166">
        <v>6533</v>
      </c>
      <c r="C202" s="132" t="s">
        <v>3913</v>
      </c>
      <c r="D202" s="132"/>
      <c r="E202" s="132" t="s">
        <v>8402</v>
      </c>
      <c r="F202" s="132" t="s">
        <v>3748</v>
      </c>
      <c r="G202" s="132" t="s">
        <v>3915</v>
      </c>
      <c r="H202" s="133">
        <v>1500000000</v>
      </c>
      <c r="I202" s="132" t="s">
        <v>3916</v>
      </c>
      <c r="J202" s="134"/>
      <c r="K202" s="132">
        <v>1140718</v>
      </c>
      <c r="L202" s="132"/>
      <c r="M202" s="132"/>
      <c r="N202" s="132"/>
      <c r="O202" s="132">
        <v>1140805</v>
      </c>
      <c r="P202" s="132"/>
      <c r="Q202" s="132"/>
      <c r="R202" s="132"/>
      <c r="S202" s="132" t="s">
        <v>3917</v>
      </c>
    </row>
    <row r="203" spans="1:19" hidden="1" x14ac:dyDescent="0.3">
      <c r="A203" s="154">
        <f t="shared" si="6"/>
        <v>4438</v>
      </c>
      <c r="B203" s="166">
        <v>4438</v>
      </c>
      <c r="C203" s="132" t="s">
        <v>3913</v>
      </c>
      <c r="D203" s="132"/>
      <c r="E203" s="132" t="s">
        <v>8404</v>
      </c>
      <c r="F203" s="132" t="s">
        <v>3748</v>
      </c>
      <c r="G203" s="132" t="s">
        <v>3915</v>
      </c>
      <c r="H203" s="133">
        <v>800000000</v>
      </c>
      <c r="I203" s="132" t="s">
        <v>3916</v>
      </c>
      <c r="J203" s="134"/>
      <c r="K203" s="132">
        <v>1140721</v>
      </c>
      <c r="L203" s="132"/>
      <c r="M203" s="132"/>
      <c r="N203" s="132"/>
      <c r="O203" s="132">
        <v>1140806</v>
      </c>
      <c r="P203" s="132"/>
      <c r="Q203" s="132"/>
      <c r="R203" s="132"/>
      <c r="S203" s="132" t="s">
        <v>3917</v>
      </c>
    </row>
    <row r="204" spans="1:19" hidden="1" x14ac:dyDescent="0.3">
      <c r="A204" s="154">
        <f t="shared" si="6"/>
        <v>6591</v>
      </c>
      <c r="B204" s="166">
        <v>6591</v>
      </c>
      <c r="C204" s="132" t="s">
        <v>3913</v>
      </c>
      <c r="D204" s="132"/>
      <c r="E204" s="132" t="s">
        <v>8405</v>
      </c>
      <c r="F204" s="132" t="s">
        <v>4011</v>
      </c>
      <c r="G204" s="132" t="s">
        <v>3915</v>
      </c>
      <c r="H204" s="133">
        <v>250000000</v>
      </c>
      <c r="I204" s="132" t="s">
        <v>3916</v>
      </c>
      <c r="J204" s="134"/>
      <c r="K204" s="132">
        <v>1140721</v>
      </c>
      <c r="L204" s="132"/>
      <c r="M204" s="132"/>
      <c r="N204" s="132"/>
      <c r="O204" s="132">
        <v>1140806</v>
      </c>
      <c r="P204" s="132"/>
      <c r="Q204" s="132"/>
      <c r="R204" s="132"/>
      <c r="S204" s="132" t="s">
        <v>3917</v>
      </c>
    </row>
    <row r="205" spans="1:19" hidden="1" x14ac:dyDescent="0.3">
      <c r="A205" s="154">
        <f t="shared" si="6"/>
        <v>2743</v>
      </c>
      <c r="B205" s="166" t="s">
        <v>5077</v>
      </c>
      <c r="C205" s="132" t="s">
        <v>3911</v>
      </c>
      <c r="D205" s="132"/>
      <c r="E205" s="132" t="s">
        <v>8407</v>
      </c>
      <c r="F205" s="132" t="s">
        <v>3693</v>
      </c>
      <c r="G205" s="132" t="s">
        <v>3915</v>
      </c>
      <c r="H205" s="133">
        <v>300000000</v>
      </c>
      <c r="I205" s="132" t="s">
        <v>3916</v>
      </c>
      <c r="J205" s="134"/>
      <c r="K205" s="132" t="s">
        <v>8408</v>
      </c>
      <c r="L205" s="132"/>
      <c r="M205" s="132"/>
      <c r="N205" s="132"/>
      <c r="O205" s="132" t="s">
        <v>8409</v>
      </c>
      <c r="P205" s="132"/>
      <c r="Q205" s="132"/>
      <c r="R205" s="132"/>
      <c r="S205" s="132" t="s">
        <v>3917</v>
      </c>
    </row>
    <row r="206" spans="1:19" hidden="1" x14ac:dyDescent="0.3">
      <c r="A206" s="154">
        <f t="shared" si="6"/>
        <v>4113</v>
      </c>
      <c r="B206" s="166" t="s">
        <v>859</v>
      </c>
      <c r="C206" s="132" t="s">
        <v>3911</v>
      </c>
      <c r="D206" s="132"/>
      <c r="E206" s="132" t="s">
        <v>8410</v>
      </c>
      <c r="F206" s="132" t="s">
        <v>3774</v>
      </c>
      <c r="G206" s="132" t="s">
        <v>3919</v>
      </c>
      <c r="H206" s="133">
        <v>400000000</v>
      </c>
      <c r="I206" s="132" t="s">
        <v>3916</v>
      </c>
      <c r="J206" s="134"/>
      <c r="K206" s="132" t="s">
        <v>8411</v>
      </c>
      <c r="L206" s="132"/>
      <c r="M206" s="132"/>
      <c r="N206" s="132"/>
      <c r="O206" s="132" t="s">
        <v>8412</v>
      </c>
      <c r="P206" s="132"/>
      <c r="Q206" s="132"/>
      <c r="R206" s="132"/>
      <c r="S206" s="132" t="s">
        <v>3917</v>
      </c>
    </row>
    <row r="207" spans="1:19" hidden="1" x14ac:dyDescent="0.3">
      <c r="A207" s="154">
        <f t="shared" si="6"/>
        <v>4113</v>
      </c>
      <c r="B207" s="166" t="s">
        <v>859</v>
      </c>
      <c r="C207" s="132" t="s">
        <v>3911</v>
      </c>
      <c r="D207" s="132"/>
      <c r="E207" s="132" t="s">
        <v>8410</v>
      </c>
      <c r="F207" s="132" t="s">
        <v>3774</v>
      </c>
      <c r="G207" s="132" t="s">
        <v>3915</v>
      </c>
      <c r="H207" s="133">
        <v>300000000</v>
      </c>
      <c r="I207" s="132" t="s">
        <v>3916</v>
      </c>
      <c r="J207" s="134"/>
      <c r="K207" s="132" t="s">
        <v>8411</v>
      </c>
      <c r="L207" s="132"/>
      <c r="M207" s="132"/>
      <c r="N207" s="132"/>
      <c r="O207" s="132" t="s">
        <v>8412</v>
      </c>
      <c r="P207" s="132"/>
      <c r="Q207" s="132"/>
      <c r="R207" s="132"/>
      <c r="S207" s="132" t="s">
        <v>3917</v>
      </c>
    </row>
    <row r="208" spans="1:19" hidden="1" x14ac:dyDescent="0.3">
      <c r="A208" s="154">
        <f t="shared" si="6"/>
        <v>2230</v>
      </c>
      <c r="B208" s="166" t="s">
        <v>324</v>
      </c>
      <c r="C208" s="132" t="s">
        <v>3911</v>
      </c>
      <c r="D208" s="132"/>
      <c r="E208" s="132" t="s">
        <v>8413</v>
      </c>
      <c r="F208" s="132" t="s">
        <v>3914</v>
      </c>
      <c r="G208" s="132" t="s">
        <v>3915</v>
      </c>
      <c r="H208" s="133">
        <v>300000000</v>
      </c>
      <c r="I208" s="132" t="s">
        <v>3916</v>
      </c>
      <c r="J208" s="134"/>
      <c r="K208" s="132" t="s">
        <v>8414</v>
      </c>
      <c r="L208" s="132"/>
      <c r="M208" s="132"/>
      <c r="N208" s="132"/>
      <c r="O208" s="132" t="s">
        <v>8415</v>
      </c>
      <c r="P208" s="132"/>
      <c r="Q208" s="132"/>
      <c r="R208" s="132"/>
      <c r="S208" s="132" t="s">
        <v>3917</v>
      </c>
    </row>
    <row r="209" spans="1:19" hidden="1" x14ac:dyDescent="0.3">
      <c r="A209" s="154">
        <f t="shared" si="6"/>
        <v>4168</v>
      </c>
      <c r="B209" s="166">
        <v>4168</v>
      </c>
      <c r="C209" s="132" t="s">
        <v>3911</v>
      </c>
      <c r="D209" s="132"/>
      <c r="E209" s="132" t="s">
        <v>8425</v>
      </c>
      <c r="F209" s="132" t="s">
        <v>3751</v>
      </c>
      <c r="G209" s="132" t="s">
        <v>3919</v>
      </c>
      <c r="H209" s="133">
        <v>500000000</v>
      </c>
      <c r="I209" s="132" t="s">
        <v>3916</v>
      </c>
      <c r="J209" s="134"/>
      <c r="K209" s="132">
        <v>1140730</v>
      </c>
      <c r="L209" s="132"/>
      <c r="M209" s="132"/>
      <c r="N209" s="132"/>
      <c r="O209" s="132">
        <v>1140827</v>
      </c>
      <c r="P209" s="132"/>
      <c r="Q209" s="132"/>
      <c r="R209" s="132"/>
      <c r="S209" s="132" t="s">
        <v>4216</v>
      </c>
    </row>
    <row r="210" spans="1:19" hidden="1" x14ac:dyDescent="0.3">
      <c r="A210" s="154">
        <f t="shared" si="6"/>
        <v>5439</v>
      </c>
      <c r="B210" s="166">
        <v>5439</v>
      </c>
      <c r="C210" s="132" t="s">
        <v>3911</v>
      </c>
      <c r="D210" s="132"/>
      <c r="E210" s="132" t="s">
        <v>8429</v>
      </c>
      <c r="F210" s="132" t="s">
        <v>3748</v>
      </c>
      <c r="G210" s="132" t="s">
        <v>3915</v>
      </c>
      <c r="H210" s="133">
        <v>2000000000</v>
      </c>
      <c r="I210" s="132" t="s">
        <v>3916</v>
      </c>
      <c r="J210" s="134"/>
      <c r="K210" s="132">
        <v>1140801</v>
      </c>
      <c r="L210" s="132"/>
      <c r="M210" s="132"/>
      <c r="N210" s="132"/>
      <c r="O210" s="132">
        <v>1140819</v>
      </c>
      <c r="P210" s="132"/>
      <c r="Q210" s="132"/>
      <c r="R210" s="132"/>
      <c r="S210" s="132" t="s">
        <v>3917</v>
      </c>
    </row>
    <row r="211" spans="1:19" hidden="1" x14ac:dyDescent="0.3">
      <c r="A211" s="154">
        <f t="shared" si="6"/>
        <v>2236</v>
      </c>
      <c r="B211" s="132">
        <v>2236</v>
      </c>
      <c r="C211" s="132" t="s">
        <v>3913</v>
      </c>
      <c r="D211" s="132"/>
      <c r="E211" s="132" t="s">
        <v>8435</v>
      </c>
      <c r="F211" s="132" t="s">
        <v>3695</v>
      </c>
      <c r="G211" s="132" t="s">
        <v>3915</v>
      </c>
      <c r="H211" s="133">
        <v>450000000</v>
      </c>
      <c r="I211" s="132" t="s">
        <v>3916</v>
      </c>
      <c r="J211" s="134"/>
      <c r="K211" s="132">
        <v>1140807</v>
      </c>
      <c r="L211" s="132"/>
      <c r="M211" s="132"/>
      <c r="N211" s="132"/>
      <c r="O211" s="132">
        <v>1140825</v>
      </c>
      <c r="P211" s="132"/>
      <c r="Q211" s="132"/>
      <c r="R211" s="132"/>
      <c r="S211" s="132" t="s">
        <v>3917</v>
      </c>
    </row>
    <row r="212" spans="1:19" hidden="1" x14ac:dyDescent="0.3">
      <c r="A212" s="154">
        <f t="shared" si="6"/>
        <v>4722</v>
      </c>
      <c r="B212" s="132">
        <v>4722</v>
      </c>
      <c r="C212" s="132" t="s">
        <v>3913</v>
      </c>
      <c r="D212" s="132"/>
      <c r="E212" s="132" t="s">
        <v>8436</v>
      </c>
      <c r="F212" s="132" t="s">
        <v>3686</v>
      </c>
      <c r="G212" s="132" t="s">
        <v>3915</v>
      </c>
      <c r="H212" s="133">
        <v>500000000</v>
      </c>
      <c r="I212" s="132" t="s">
        <v>3916</v>
      </c>
      <c r="J212" s="134"/>
      <c r="K212" s="132">
        <v>1140806</v>
      </c>
      <c r="L212" s="132"/>
      <c r="M212" s="132"/>
      <c r="N212" s="132"/>
      <c r="O212" s="132">
        <v>1140822</v>
      </c>
      <c r="P212" s="132"/>
      <c r="Q212" s="132"/>
      <c r="R212" s="132"/>
      <c r="S212" s="132" t="s">
        <v>3917</v>
      </c>
    </row>
    <row r="213" spans="1:19" hidden="1" x14ac:dyDescent="0.3">
      <c r="A213" s="154">
        <f t="shared" si="6"/>
        <v>8299</v>
      </c>
      <c r="B213" s="132">
        <v>8299</v>
      </c>
      <c r="C213" s="132" t="s">
        <v>3911</v>
      </c>
      <c r="D213" s="132"/>
      <c r="E213" s="132" t="s">
        <v>8442</v>
      </c>
      <c r="F213" s="132" t="s">
        <v>3748</v>
      </c>
      <c r="G213" s="132" t="s">
        <v>3915</v>
      </c>
      <c r="H213" s="133">
        <v>6000000000</v>
      </c>
      <c r="I213" s="132" t="s">
        <v>3916</v>
      </c>
      <c r="J213" s="134"/>
      <c r="K213" s="132">
        <v>1140808</v>
      </c>
      <c r="L213" s="132"/>
      <c r="M213" s="132"/>
      <c r="N213" s="132"/>
      <c r="O213" s="132">
        <v>1140826</v>
      </c>
      <c r="P213" s="132"/>
      <c r="Q213" s="132"/>
      <c r="R213" s="132"/>
      <c r="S213" s="132" t="s">
        <v>3917</v>
      </c>
    </row>
    <row r="214" spans="1:19" hidden="1" x14ac:dyDescent="0.3">
      <c r="A214" s="154">
        <f t="shared" si="6"/>
        <v>3687</v>
      </c>
      <c r="B214" s="132">
        <v>3687</v>
      </c>
      <c r="C214" s="132" t="s">
        <v>3911</v>
      </c>
      <c r="D214" s="132"/>
      <c r="E214" s="132" t="s">
        <v>8468</v>
      </c>
      <c r="F214" s="132" t="s">
        <v>3801</v>
      </c>
      <c r="G214" s="132" t="s">
        <v>3915</v>
      </c>
      <c r="H214" s="133">
        <v>400000000</v>
      </c>
      <c r="I214" s="132" t="s">
        <v>3916</v>
      </c>
      <c r="J214" s="134"/>
      <c r="K214" s="132">
        <v>1140822</v>
      </c>
      <c r="L214" s="132"/>
      <c r="M214" s="132"/>
      <c r="N214" s="132"/>
      <c r="O214" s="132">
        <v>1140909</v>
      </c>
      <c r="P214" s="132"/>
      <c r="Q214" s="132"/>
      <c r="R214" s="132"/>
      <c r="S214" s="132" t="s">
        <v>3917</v>
      </c>
    </row>
    <row r="215" spans="1:19" hidden="1" x14ac:dyDescent="0.3">
      <c r="A215" s="154">
        <f t="shared" si="6"/>
        <v>3687</v>
      </c>
      <c r="B215" s="132">
        <v>3687</v>
      </c>
      <c r="C215" s="132" t="s">
        <v>3911</v>
      </c>
      <c r="D215" s="132"/>
      <c r="E215" s="132" t="s">
        <v>8468</v>
      </c>
      <c r="F215" s="132" t="s">
        <v>3801</v>
      </c>
      <c r="G215" s="132" t="s">
        <v>3915</v>
      </c>
      <c r="H215" s="133">
        <v>200000000</v>
      </c>
      <c r="I215" s="132" t="s">
        <v>3916</v>
      </c>
      <c r="J215" s="134"/>
      <c r="K215" s="132">
        <v>1140822</v>
      </c>
      <c r="L215" s="132"/>
      <c r="M215" s="132"/>
      <c r="N215" s="132"/>
      <c r="O215" s="132">
        <v>1140909</v>
      </c>
      <c r="P215" s="132"/>
      <c r="Q215" s="132"/>
      <c r="R215" s="132"/>
      <c r="S215" s="132" t="s">
        <v>3917</v>
      </c>
    </row>
    <row r="216" spans="1:19" hidden="1" x14ac:dyDescent="0.3">
      <c r="A216" s="154">
        <f t="shared" si="6"/>
        <v>6957</v>
      </c>
      <c r="B216" s="132">
        <v>6957</v>
      </c>
      <c r="C216" s="132" t="s">
        <v>3913</v>
      </c>
      <c r="D216" s="132"/>
      <c r="E216" s="132" t="s">
        <v>8469</v>
      </c>
      <c r="F216" s="132" t="s">
        <v>3748</v>
      </c>
      <c r="G216" s="132" t="s">
        <v>3915</v>
      </c>
      <c r="H216" s="133">
        <v>1000000000</v>
      </c>
      <c r="I216" s="132" t="s">
        <v>3916</v>
      </c>
      <c r="J216" s="134"/>
      <c r="K216" s="132">
        <v>1140822</v>
      </c>
      <c r="L216" s="132"/>
      <c r="M216" s="132"/>
      <c r="N216" s="132"/>
      <c r="O216" s="132">
        <v>1140909</v>
      </c>
      <c r="P216" s="132"/>
      <c r="Q216" s="132"/>
      <c r="R216" s="132"/>
      <c r="S216" s="132" t="s">
        <v>3917</v>
      </c>
    </row>
    <row r="217" spans="1:19" hidden="1" x14ac:dyDescent="0.3">
      <c r="A217" s="154">
        <f t="shared" si="6"/>
        <v>6209</v>
      </c>
      <c r="B217" s="132">
        <v>6209</v>
      </c>
      <c r="C217" s="132" t="s">
        <v>3913</v>
      </c>
      <c r="D217" s="132"/>
      <c r="E217" s="132" t="s">
        <v>8470</v>
      </c>
      <c r="F217" s="132" t="s">
        <v>3922</v>
      </c>
      <c r="G217" s="132" t="s">
        <v>3919</v>
      </c>
      <c r="H217" s="133">
        <v>450000000</v>
      </c>
      <c r="I217" s="132" t="s">
        <v>3916</v>
      </c>
      <c r="J217" s="134"/>
      <c r="K217" s="132">
        <v>1140825</v>
      </c>
      <c r="L217" s="132"/>
      <c r="M217" s="132"/>
      <c r="N217" s="132"/>
      <c r="O217" s="132">
        <v>1140922</v>
      </c>
      <c r="P217" s="132"/>
      <c r="Q217" s="132"/>
      <c r="R217" s="132"/>
      <c r="S217" s="132" t="s">
        <v>4216</v>
      </c>
    </row>
    <row r="218" spans="1:19" hidden="1" x14ac:dyDescent="0.3">
      <c r="A218" s="154">
        <f t="shared" si="6"/>
        <v>1256</v>
      </c>
      <c r="B218" s="140">
        <v>1256</v>
      </c>
      <c r="C218" s="140" t="s">
        <v>3913</v>
      </c>
      <c r="D218" s="140"/>
      <c r="E218" s="140" t="s">
        <v>8473</v>
      </c>
      <c r="F218" s="140" t="s">
        <v>3923</v>
      </c>
      <c r="G218" s="140" t="s">
        <v>3915</v>
      </c>
      <c r="H218" s="141">
        <v>200000000</v>
      </c>
      <c r="I218" s="140" t="s">
        <v>3916</v>
      </c>
      <c r="J218" s="142"/>
      <c r="K218" s="140">
        <v>1140828</v>
      </c>
      <c r="L218" s="140"/>
      <c r="M218" s="140"/>
      <c r="N218" s="140"/>
      <c r="O218" s="140">
        <v>1140915</v>
      </c>
      <c r="P218" s="140"/>
      <c r="Q218" s="140"/>
      <c r="R218" s="140"/>
      <c r="S218" s="140" t="s">
        <v>3917</v>
      </c>
    </row>
    <row r="219" spans="1:19" hidden="1" x14ac:dyDescent="0.3">
      <c r="A219" s="154">
        <f t="shared" si="6"/>
        <v>5201</v>
      </c>
      <c r="B219" s="140">
        <v>5201</v>
      </c>
      <c r="C219" s="140" t="s">
        <v>3911</v>
      </c>
      <c r="D219" s="140"/>
      <c r="E219" s="140" t="s">
        <v>8474</v>
      </c>
      <c r="F219" s="140" t="s">
        <v>3923</v>
      </c>
      <c r="G219" s="140" t="s">
        <v>3919</v>
      </c>
      <c r="H219" s="141">
        <v>100000000</v>
      </c>
      <c r="I219" s="140" t="s">
        <v>3916</v>
      </c>
      <c r="J219" s="142"/>
      <c r="K219" s="140">
        <v>1140828</v>
      </c>
      <c r="L219" s="140"/>
      <c r="M219" s="140"/>
      <c r="N219" s="140"/>
      <c r="O219" s="140">
        <v>1140915</v>
      </c>
      <c r="P219" s="140"/>
      <c r="Q219" s="140"/>
      <c r="R219" s="140"/>
      <c r="S219" s="140" t="s">
        <v>3917</v>
      </c>
    </row>
    <row r="220" spans="1:19" hidden="1" x14ac:dyDescent="0.3">
      <c r="A220" s="154">
        <f t="shared" si="6"/>
        <v>6477</v>
      </c>
      <c r="B220" s="140">
        <v>6477</v>
      </c>
      <c r="C220" s="140" t="s">
        <v>3913</v>
      </c>
      <c r="D220" s="140"/>
      <c r="E220" s="140" t="s">
        <v>8475</v>
      </c>
      <c r="F220" s="140" t="s">
        <v>3918</v>
      </c>
      <c r="G220" s="140" t="s">
        <v>8476</v>
      </c>
      <c r="H220" s="141">
        <v>600000000</v>
      </c>
      <c r="I220" s="140" t="s">
        <v>3916</v>
      </c>
      <c r="J220" s="142"/>
      <c r="K220" s="140">
        <v>1140828</v>
      </c>
      <c r="L220" s="140"/>
      <c r="M220" s="140"/>
      <c r="N220" s="140"/>
      <c r="O220" s="140">
        <v>1140915</v>
      </c>
      <c r="P220" s="140"/>
      <c r="Q220" s="140"/>
      <c r="R220" s="140"/>
      <c r="S220" s="140" t="s">
        <v>3917</v>
      </c>
    </row>
    <row r="221" spans="1:19" hidden="1" x14ac:dyDescent="0.3">
      <c r="A221" s="154">
        <f t="shared" si="6"/>
        <v>2753</v>
      </c>
      <c r="B221" s="132">
        <v>2753</v>
      </c>
      <c r="C221" s="132" t="s">
        <v>3913</v>
      </c>
      <c r="D221" s="132"/>
      <c r="E221" s="132" t="s">
        <v>8477</v>
      </c>
      <c r="F221" s="132" t="s">
        <v>3881</v>
      </c>
      <c r="G221" s="132" t="s">
        <v>3915</v>
      </c>
      <c r="H221" s="133">
        <v>800000000</v>
      </c>
      <c r="I221" s="132" t="s">
        <v>3916</v>
      </c>
      <c r="J221" s="134"/>
      <c r="K221" s="132">
        <v>1140829</v>
      </c>
      <c r="L221" s="132"/>
      <c r="M221" s="132"/>
      <c r="N221" s="132"/>
      <c r="O221" s="132">
        <v>1140916</v>
      </c>
      <c r="P221" s="132"/>
      <c r="Q221" s="132"/>
      <c r="R221" s="132"/>
      <c r="S221" s="132" t="s">
        <v>3917</v>
      </c>
    </row>
    <row r="222" spans="1:19" hidden="1" x14ac:dyDescent="0.3">
      <c r="A222" s="154">
        <f t="shared" si="6"/>
        <v>2753</v>
      </c>
      <c r="B222" s="132">
        <v>2753</v>
      </c>
      <c r="C222" s="132" t="s">
        <v>3913</v>
      </c>
      <c r="D222" s="132"/>
      <c r="E222" s="132" t="s">
        <v>8477</v>
      </c>
      <c r="F222" s="132" t="s">
        <v>3881</v>
      </c>
      <c r="G222" s="132" t="s">
        <v>3915</v>
      </c>
      <c r="H222" s="133">
        <v>200000000</v>
      </c>
      <c r="I222" s="132" t="s">
        <v>3916</v>
      </c>
      <c r="J222" s="134"/>
      <c r="K222" s="132">
        <v>1140829</v>
      </c>
      <c r="L222" s="132"/>
      <c r="M222" s="132"/>
      <c r="N222" s="132"/>
      <c r="O222" s="132">
        <v>1140916</v>
      </c>
      <c r="P222" s="132"/>
      <c r="Q222" s="132"/>
      <c r="R222" s="132"/>
      <c r="S222" s="132" t="s">
        <v>3917</v>
      </c>
    </row>
    <row r="223" spans="1:19" hidden="1" x14ac:dyDescent="0.3">
      <c r="A223" s="154">
        <f t="shared" si="6"/>
        <v>7713</v>
      </c>
      <c r="B223" s="132">
        <v>7713</v>
      </c>
      <c r="C223" s="132" t="s">
        <v>3911</v>
      </c>
      <c r="D223" s="132"/>
      <c r="E223" s="132" t="s">
        <v>8478</v>
      </c>
      <c r="F223" s="132" t="s">
        <v>3695</v>
      </c>
      <c r="G223" s="132" t="s">
        <v>3915</v>
      </c>
      <c r="H223" s="133">
        <v>500000000</v>
      </c>
      <c r="I223" s="132" t="s">
        <v>3916</v>
      </c>
      <c r="J223" s="134"/>
      <c r="K223" s="132">
        <v>1140901</v>
      </c>
      <c r="L223" s="132"/>
      <c r="M223" s="132"/>
      <c r="N223" s="132"/>
      <c r="O223" s="132">
        <v>1140917</v>
      </c>
      <c r="P223" s="132"/>
      <c r="Q223" s="132"/>
      <c r="R223" s="132"/>
      <c r="S223" s="132" t="s">
        <v>3917</v>
      </c>
    </row>
    <row r="224" spans="1:19" hidden="1" x14ac:dyDescent="0.3">
      <c r="A224" s="154">
        <f t="shared" si="6"/>
        <v>6219</v>
      </c>
      <c r="B224" s="132">
        <v>6219</v>
      </c>
      <c r="C224" s="132" t="s">
        <v>3911</v>
      </c>
      <c r="D224" s="132"/>
      <c r="E224" s="132" t="s">
        <v>8488</v>
      </c>
      <c r="F224" s="132" t="s">
        <v>3751</v>
      </c>
      <c r="G224" s="132" t="s">
        <v>3919</v>
      </c>
      <c r="H224" s="133">
        <v>600000000</v>
      </c>
      <c r="I224" s="132" t="s">
        <v>3916</v>
      </c>
      <c r="J224" s="134"/>
      <c r="K224" s="132">
        <v>1140903</v>
      </c>
      <c r="L224" s="132"/>
      <c r="M224" s="132"/>
      <c r="N224" s="132"/>
      <c r="O224" s="132">
        <v>1140919</v>
      </c>
      <c r="P224" s="132"/>
      <c r="Q224" s="132"/>
      <c r="R224" s="132"/>
      <c r="S224" s="132" t="s">
        <v>3917</v>
      </c>
    </row>
    <row r="225" spans="1:19" hidden="1" x14ac:dyDescent="0.3">
      <c r="A225" s="154">
        <f t="shared" si="6"/>
        <v>3684</v>
      </c>
      <c r="B225" s="140">
        <v>3684</v>
      </c>
      <c r="C225" s="140" t="s">
        <v>3911</v>
      </c>
      <c r="D225" s="140"/>
      <c r="E225" s="140" t="s">
        <v>8501</v>
      </c>
      <c r="F225" s="140" t="s">
        <v>4015</v>
      </c>
      <c r="G225" s="140" t="s">
        <v>3915</v>
      </c>
      <c r="H225" s="141">
        <v>300000000</v>
      </c>
      <c r="I225" s="140" t="s">
        <v>3916</v>
      </c>
      <c r="J225" s="142"/>
      <c r="K225" s="140">
        <v>1140915</v>
      </c>
      <c r="L225" s="140"/>
      <c r="M225" s="140"/>
      <c r="N225" s="140"/>
      <c r="O225" s="140">
        <v>1141002</v>
      </c>
      <c r="P225" s="140"/>
      <c r="Q225" s="140"/>
      <c r="R225" s="140"/>
      <c r="S225" s="140" t="s">
        <v>3917</v>
      </c>
    </row>
    <row r="226" spans="1:19" hidden="1" x14ac:dyDescent="0.3">
      <c r="A226" s="154">
        <f t="shared" si="6"/>
        <v>3032</v>
      </c>
      <c r="B226" s="132">
        <v>3032</v>
      </c>
      <c r="C226" s="132" t="s">
        <v>3913</v>
      </c>
      <c r="D226" s="132"/>
      <c r="E226" s="132" t="s">
        <v>8507</v>
      </c>
      <c r="F226" s="132" t="s">
        <v>3751</v>
      </c>
      <c r="G226" s="132" t="s">
        <v>3915</v>
      </c>
      <c r="H226" s="133">
        <v>1000000000</v>
      </c>
      <c r="I226" s="132" t="s">
        <v>3916</v>
      </c>
      <c r="J226" s="134"/>
      <c r="K226" s="132">
        <v>1140917</v>
      </c>
      <c r="L226" s="132"/>
      <c r="M226" s="132"/>
      <c r="N226" s="132"/>
      <c r="O226" s="132">
        <v>1141007</v>
      </c>
      <c r="P226" s="132"/>
      <c r="Q226" s="132"/>
      <c r="R226" s="132"/>
      <c r="S226" s="132"/>
    </row>
    <row r="227" spans="1:19" hidden="1" x14ac:dyDescent="0.3">
      <c r="A227" s="154">
        <f t="shared" si="6"/>
        <v>3032</v>
      </c>
      <c r="B227" s="132">
        <v>3032</v>
      </c>
      <c r="C227" s="132" t="s">
        <v>3913</v>
      </c>
      <c r="D227" s="132"/>
      <c r="E227" s="132" t="s">
        <v>8507</v>
      </c>
      <c r="F227" s="132" t="s">
        <v>3751</v>
      </c>
      <c r="G227" s="132" t="s">
        <v>3915</v>
      </c>
      <c r="H227" s="133">
        <v>1000000000</v>
      </c>
      <c r="I227" s="132" t="s">
        <v>3916</v>
      </c>
      <c r="J227" s="134"/>
      <c r="K227" s="132">
        <v>1140917</v>
      </c>
      <c r="L227" s="132"/>
      <c r="M227" s="132"/>
      <c r="N227" s="132"/>
      <c r="O227" s="132">
        <v>1141007</v>
      </c>
      <c r="P227" s="132"/>
      <c r="Q227" s="132"/>
      <c r="R227" s="132"/>
      <c r="S227" s="132"/>
    </row>
    <row r="228" spans="1:19" hidden="1" x14ac:dyDescent="0.3">
      <c r="A228" s="154">
        <f t="shared" si="6"/>
        <v>3037</v>
      </c>
      <c r="B228" s="132">
        <v>3037</v>
      </c>
      <c r="C228" s="132" t="s">
        <v>3913</v>
      </c>
      <c r="D228" s="132"/>
      <c r="E228" s="132" t="s">
        <v>8512</v>
      </c>
      <c r="F228" s="132" t="s">
        <v>3922</v>
      </c>
      <c r="G228" s="132" t="s">
        <v>3915</v>
      </c>
      <c r="H228" s="133">
        <v>4000000000</v>
      </c>
      <c r="I228" s="132" t="s">
        <v>3916</v>
      </c>
      <c r="J228" s="134"/>
      <c r="K228" s="132">
        <v>1140919</v>
      </c>
      <c r="L228" s="132"/>
      <c r="M228" s="132"/>
      <c r="N228" s="132"/>
      <c r="O228" s="132">
        <v>1141009</v>
      </c>
      <c r="P228" s="132"/>
      <c r="Q228" s="132"/>
      <c r="R228" s="132"/>
      <c r="S228" s="132" t="s">
        <v>3917</v>
      </c>
    </row>
    <row r="229" spans="1:19" hidden="1" x14ac:dyDescent="0.3">
      <c r="A229" s="154">
        <f t="shared" si="6"/>
        <v>6190</v>
      </c>
      <c r="B229" s="132">
        <v>6190</v>
      </c>
      <c r="C229" s="132" t="s">
        <v>3911</v>
      </c>
      <c r="D229" s="132"/>
      <c r="E229" s="132" t="s">
        <v>8513</v>
      </c>
      <c r="F229" s="132" t="s">
        <v>3914</v>
      </c>
      <c r="G229" s="132" t="s">
        <v>3915</v>
      </c>
      <c r="H229" s="133">
        <v>1000000000</v>
      </c>
      <c r="I229" s="132" t="s">
        <v>3916</v>
      </c>
      <c r="J229" s="134"/>
      <c r="K229" s="132">
        <v>1140918</v>
      </c>
      <c r="L229" s="132"/>
      <c r="M229" s="132"/>
      <c r="N229" s="132"/>
      <c r="O229" s="132">
        <v>1141008</v>
      </c>
      <c r="P229" s="132"/>
      <c r="Q229" s="132"/>
      <c r="R229" s="132"/>
      <c r="S229" s="132" t="s">
        <v>3917</v>
      </c>
    </row>
    <row r="230" spans="1:19" hidden="1" x14ac:dyDescent="0.3">
      <c r="A230" s="154">
        <f t="shared" si="6"/>
        <v>2402</v>
      </c>
      <c r="B230" s="132">
        <v>2402</v>
      </c>
      <c r="C230" s="132" t="s">
        <v>3913</v>
      </c>
      <c r="D230" s="132"/>
      <c r="E230" s="132" t="s">
        <v>8524</v>
      </c>
      <c r="F230" s="132" t="s">
        <v>3923</v>
      </c>
      <c r="G230" s="132" t="s">
        <v>3915</v>
      </c>
      <c r="H230" s="133">
        <v>1000000000</v>
      </c>
      <c r="I230" s="132" t="s">
        <v>3916</v>
      </c>
      <c r="J230" s="134"/>
      <c r="K230" s="132">
        <v>1140925</v>
      </c>
      <c r="L230" s="132"/>
      <c r="M230" s="132"/>
      <c r="N230" s="132"/>
      <c r="O230" s="132">
        <v>1141016</v>
      </c>
      <c r="P230" s="132"/>
      <c r="Q230" s="132"/>
      <c r="R230" s="132"/>
      <c r="S230" s="132" t="s">
        <v>3917</v>
      </c>
    </row>
    <row r="231" spans="1:19" hidden="1" x14ac:dyDescent="0.3">
      <c r="A231" s="154">
        <f t="shared" si="6"/>
        <v>6274</v>
      </c>
      <c r="B231" s="132">
        <v>6274</v>
      </c>
      <c r="C231" s="132" t="s">
        <v>3911</v>
      </c>
      <c r="D231" s="132"/>
      <c r="E231" s="132" t="s">
        <v>4501</v>
      </c>
      <c r="F231" s="132" t="s">
        <v>3693</v>
      </c>
      <c r="G231" s="132" t="s">
        <v>3915</v>
      </c>
      <c r="H231" s="133">
        <v>4000000000</v>
      </c>
      <c r="I231" s="132" t="s">
        <v>3916</v>
      </c>
      <c r="J231" s="134"/>
      <c r="K231" s="132">
        <v>1141002</v>
      </c>
      <c r="L231" s="132"/>
      <c r="M231" s="132"/>
      <c r="N231" s="132"/>
      <c r="O231" s="132">
        <v>1141022</v>
      </c>
      <c r="P231" s="132"/>
      <c r="Q231" s="132"/>
      <c r="R231" s="132"/>
      <c r="S231" s="132" t="s">
        <v>3917</v>
      </c>
    </row>
    <row r="232" spans="1:19" hidden="1" x14ac:dyDescent="0.3">
      <c r="A232" s="154">
        <f t="shared" si="6"/>
        <v>8042</v>
      </c>
      <c r="B232" s="132">
        <v>8042</v>
      </c>
      <c r="C232" s="132" t="s">
        <v>3911</v>
      </c>
      <c r="D232" s="132"/>
      <c r="E232" s="132" t="s">
        <v>8546</v>
      </c>
      <c r="F232" s="132" t="s">
        <v>3933</v>
      </c>
      <c r="G232" s="132" t="s">
        <v>3915</v>
      </c>
      <c r="H232" s="133">
        <v>350000000</v>
      </c>
      <c r="I232" s="132" t="s">
        <v>3916</v>
      </c>
      <c r="J232" s="134"/>
      <c r="K232" s="132">
        <v>1141008</v>
      </c>
      <c r="L232" s="132"/>
      <c r="M232" s="132"/>
      <c r="N232" s="132"/>
      <c r="O232" s="132">
        <v>1141028</v>
      </c>
      <c r="P232" s="132"/>
      <c r="Q232" s="132"/>
      <c r="R232" s="132"/>
      <c r="S232" s="132" t="s">
        <v>3917</v>
      </c>
    </row>
    <row r="233" spans="1:19" hidden="1" x14ac:dyDescent="0.3">
      <c r="A233" s="154">
        <f t="shared" si="6"/>
        <v>2368</v>
      </c>
      <c r="B233" s="132">
        <v>2368</v>
      </c>
      <c r="C233" s="132" t="s">
        <v>3913</v>
      </c>
      <c r="D233" s="132"/>
      <c r="E233" s="132" t="s">
        <v>8706</v>
      </c>
      <c r="F233" s="132" t="s">
        <v>3686</v>
      </c>
      <c r="G233" s="132" t="s">
        <v>3915</v>
      </c>
      <c r="H233" s="133">
        <v>9000000000</v>
      </c>
      <c r="I233" s="132" t="s">
        <v>8707</v>
      </c>
      <c r="J233" s="134"/>
      <c r="K233" s="132">
        <v>1141014</v>
      </c>
      <c r="L233" s="132"/>
      <c r="M233" s="132"/>
      <c r="N233" s="132"/>
      <c r="O233" s="132">
        <v>1141031</v>
      </c>
      <c r="P233" s="132"/>
      <c r="Q233" s="132"/>
      <c r="R233" s="132"/>
      <c r="S233" s="132" t="s">
        <v>3917</v>
      </c>
    </row>
    <row r="234" spans="1:19" hidden="1" x14ac:dyDescent="0.3">
      <c r="A234" s="154">
        <f t="shared" si="6"/>
        <v>6796</v>
      </c>
      <c r="B234" s="132">
        <v>6796</v>
      </c>
      <c r="C234" s="132" t="s">
        <v>3913</v>
      </c>
      <c r="D234" s="132"/>
      <c r="E234" s="132" t="s">
        <v>8744</v>
      </c>
      <c r="F234" s="132" t="s">
        <v>3686</v>
      </c>
      <c r="G234" s="132" t="s">
        <v>3915</v>
      </c>
      <c r="H234" s="133">
        <v>200000000</v>
      </c>
      <c r="I234" s="132" t="s">
        <v>3916</v>
      </c>
      <c r="J234" s="134"/>
      <c r="K234" s="132">
        <v>1141017</v>
      </c>
      <c r="L234" s="132"/>
      <c r="M234" s="132"/>
      <c r="N234" s="132"/>
      <c r="O234" s="132">
        <v>1141105</v>
      </c>
      <c r="P234" s="132"/>
      <c r="Q234" s="132"/>
      <c r="R234" s="132"/>
      <c r="S234" s="132" t="s">
        <v>3917</v>
      </c>
    </row>
    <row r="235" spans="1:19" hidden="1" x14ac:dyDescent="0.3">
      <c r="A235" s="154">
        <f t="shared" si="6"/>
        <v>4772</v>
      </c>
      <c r="B235" s="132">
        <v>4772</v>
      </c>
      <c r="C235" s="132" t="s">
        <v>3911</v>
      </c>
      <c r="D235" s="132"/>
      <c r="E235" s="132" t="s">
        <v>8754</v>
      </c>
      <c r="F235" s="132" t="s">
        <v>3881</v>
      </c>
      <c r="G235" s="132" t="s">
        <v>3915</v>
      </c>
      <c r="H235" s="133">
        <v>2000000000</v>
      </c>
      <c r="I235" s="132" t="s">
        <v>3916</v>
      </c>
      <c r="J235" s="134"/>
      <c r="K235" s="132">
        <v>1141020</v>
      </c>
      <c r="L235" s="132"/>
      <c r="M235" s="132"/>
      <c r="N235" s="132"/>
      <c r="O235" s="132">
        <v>1141106</v>
      </c>
      <c r="P235" s="132"/>
      <c r="Q235" s="132"/>
      <c r="R235" s="132"/>
      <c r="S235" s="132" t="s">
        <v>3917</v>
      </c>
    </row>
    <row r="236" spans="1:19" x14ac:dyDescent="0.3">
      <c r="A236" s="154">
        <f t="shared" si="6"/>
        <v>6442</v>
      </c>
      <c r="B236" s="132">
        <v>6442</v>
      </c>
      <c r="C236" s="132" t="s">
        <v>3913</v>
      </c>
      <c r="D236" s="132"/>
      <c r="E236" s="132" t="s">
        <v>7051</v>
      </c>
      <c r="F236" s="132" t="s">
        <v>3695</v>
      </c>
      <c r="G236" s="132" t="s">
        <v>3915</v>
      </c>
      <c r="H236" s="133">
        <v>1000000000</v>
      </c>
      <c r="I236" s="132" t="s">
        <v>3916</v>
      </c>
      <c r="J236" s="134"/>
      <c r="K236" s="132">
        <v>1141021</v>
      </c>
      <c r="L236" s="132"/>
      <c r="M236" s="132"/>
      <c r="N236" s="132"/>
      <c r="O236" s="132">
        <v>1141107</v>
      </c>
      <c r="P236" s="132"/>
      <c r="Q236" s="132"/>
      <c r="R236" s="132"/>
      <c r="S236" s="132" t="s">
        <v>3917</v>
      </c>
    </row>
    <row r="237" spans="1:19" x14ac:dyDescent="0.3">
      <c r="A237" s="154">
        <f t="shared" si="6"/>
        <v>6442</v>
      </c>
      <c r="B237" s="132">
        <v>6442</v>
      </c>
      <c r="C237" s="132" t="s">
        <v>3913</v>
      </c>
      <c r="D237" s="132"/>
      <c r="E237" s="132" t="s">
        <v>7051</v>
      </c>
      <c r="F237" s="132" t="s">
        <v>3695</v>
      </c>
      <c r="G237" s="132" t="s">
        <v>3915</v>
      </c>
      <c r="H237" s="133">
        <v>1500000000</v>
      </c>
      <c r="I237" s="132" t="s">
        <v>3916</v>
      </c>
      <c r="J237" s="134"/>
      <c r="K237" s="132">
        <v>1141021</v>
      </c>
      <c r="L237" s="132"/>
      <c r="M237" s="132"/>
      <c r="N237" s="132"/>
      <c r="O237" s="132">
        <v>1141107</v>
      </c>
      <c r="P237" s="132"/>
      <c r="Q237" s="132"/>
      <c r="R237" s="132"/>
      <c r="S237" s="132" t="s">
        <v>3917</v>
      </c>
    </row>
    <row r="238" spans="1:19" hidden="1" x14ac:dyDescent="0.3">
      <c r="A238" s="154"/>
      <c r="B238" s="164"/>
      <c r="C238" s="132"/>
      <c r="D238" s="132"/>
      <c r="E238" s="132"/>
      <c r="F238" s="132"/>
      <c r="G238" s="132"/>
      <c r="H238" s="133"/>
      <c r="I238" s="132"/>
      <c r="J238" s="134"/>
      <c r="K238" s="132"/>
      <c r="L238" s="132"/>
      <c r="M238" s="132"/>
      <c r="N238" s="132"/>
      <c r="O238" s="132"/>
      <c r="P238" s="132"/>
      <c r="Q238" s="132"/>
      <c r="R238" s="132"/>
      <c r="S238" s="132"/>
    </row>
    <row r="239" spans="1:19" hidden="1" x14ac:dyDescent="0.3">
      <c r="A239" s="154"/>
      <c r="B239" s="164"/>
      <c r="C239" s="132"/>
      <c r="D239" s="132"/>
      <c r="E239" s="132"/>
      <c r="F239" s="132"/>
      <c r="G239" s="132"/>
      <c r="H239" s="133"/>
      <c r="I239" s="132"/>
      <c r="J239" s="134"/>
      <c r="K239" s="132"/>
      <c r="L239" s="132"/>
      <c r="M239" s="132"/>
      <c r="N239" s="132"/>
      <c r="O239" s="132"/>
      <c r="P239" s="132"/>
      <c r="Q239" s="132"/>
      <c r="R239" s="132"/>
      <c r="S239" s="132"/>
    </row>
    <row r="240" spans="1:19" hidden="1" x14ac:dyDescent="0.3">
      <c r="A240" s="154"/>
      <c r="B240" s="164"/>
      <c r="C240" s="132"/>
      <c r="D240" s="132"/>
      <c r="E240" s="132"/>
      <c r="F240" s="132"/>
      <c r="G240" s="132"/>
      <c r="H240" s="133"/>
      <c r="I240" s="132"/>
      <c r="J240" s="134"/>
      <c r="K240" s="132"/>
      <c r="L240" s="132"/>
      <c r="M240" s="132"/>
      <c r="N240" s="132"/>
      <c r="O240" s="132"/>
      <c r="P240" s="132"/>
      <c r="Q240" s="132"/>
      <c r="R240" s="132"/>
      <c r="S240" s="132"/>
    </row>
    <row r="241" spans="1:19" hidden="1" x14ac:dyDescent="0.3">
      <c r="A241" s="154"/>
      <c r="B241" s="164"/>
      <c r="C241" s="132"/>
      <c r="D241" s="132"/>
      <c r="E241" s="132"/>
      <c r="F241" s="132"/>
      <c r="G241" s="132"/>
      <c r="H241" s="133"/>
      <c r="I241" s="132"/>
      <c r="J241" s="134"/>
      <c r="K241" s="132"/>
      <c r="L241" s="132"/>
      <c r="M241" s="132"/>
      <c r="N241" s="132"/>
      <c r="O241" s="132"/>
      <c r="P241" s="132"/>
      <c r="Q241" s="132"/>
      <c r="R241" s="132"/>
      <c r="S241" s="132"/>
    </row>
    <row r="242" spans="1:19" hidden="1" x14ac:dyDescent="0.3">
      <c r="A242" s="154"/>
      <c r="B242" s="164"/>
      <c r="C242" s="132"/>
      <c r="D242" s="132"/>
      <c r="E242" s="132"/>
      <c r="F242" s="132"/>
      <c r="G242" s="132"/>
      <c r="H242" s="133"/>
      <c r="I242" s="132"/>
      <c r="J242" s="134"/>
      <c r="K242" s="132"/>
      <c r="L242" s="132"/>
      <c r="M242" s="132"/>
      <c r="N242" s="132"/>
      <c r="O242" s="132"/>
      <c r="P242" s="132"/>
      <c r="Q242" s="132"/>
      <c r="R242" s="132"/>
      <c r="S242" s="132"/>
    </row>
    <row r="243" spans="1:19" hidden="1" x14ac:dyDescent="0.3">
      <c r="A243" s="154"/>
      <c r="B243" s="164"/>
      <c r="C243" s="132"/>
      <c r="D243" s="132"/>
      <c r="E243" s="132"/>
      <c r="F243" s="132"/>
      <c r="G243" s="132"/>
      <c r="H243" s="133"/>
      <c r="I243" s="132"/>
      <c r="J243" s="134"/>
      <c r="K243" s="132"/>
      <c r="L243" s="132"/>
      <c r="M243" s="132"/>
      <c r="N243" s="132"/>
      <c r="O243" s="132"/>
      <c r="P243" s="132"/>
      <c r="Q243" s="132"/>
      <c r="R243" s="132"/>
      <c r="S243" s="132"/>
    </row>
    <row r="244" spans="1:19" hidden="1" x14ac:dyDescent="0.3">
      <c r="A244" s="154"/>
      <c r="B244" s="163"/>
      <c r="C244" s="61"/>
      <c r="D244" s="61"/>
      <c r="E244" s="61"/>
      <c r="F244" s="61"/>
      <c r="G244" s="61"/>
      <c r="H244" s="62"/>
      <c r="I244" s="61"/>
      <c r="J244" s="63"/>
      <c r="K244" s="61"/>
      <c r="L244" s="61"/>
      <c r="M244" s="61"/>
      <c r="N244" s="61"/>
      <c r="O244" s="61"/>
      <c r="P244" s="61"/>
      <c r="Q244" s="61"/>
      <c r="R244" s="61"/>
      <c r="S244" s="61"/>
    </row>
    <row r="245" spans="1:19" hidden="1" x14ac:dyDescent="0.3">
      <c r="A245" s="154"/>
      <c r="B245" s="163"/>
      <c r="C245" s="61"/>
      <c r="D245" s="61"/>
      <c r="E245" s="61"/>
      <c r="F245" s="61"/>
      <c r="G245" s="61"/>
      <c r="H245" s="62"/>
      <c r="I245" s="61"/>
      <c r="J245" s="63"/>
      <c r="K245" s="61"/>
      <c r="L245" s="61"/>
      <c r="M245" s="61"/>
      <c r="N245" s="61"/>
      <c r="O245" s="61"/>
      <c r="P245" s="61"/>
      <c r="Q245" s="61"/>
      <c r="R245" s="61"/>
      <c r="S245" s="61"/>
    </row>
    <row r="246" spans="1:19" hidden="1" x14ac:dyDescent="0.3">
      <c r="A246" s="154"/>
      <c r="B246" s="163"/>
      <c r="C246" s="61"/>
      <c r="D246" s="61"/>
      <c r="E246" s="61"/>
      <c r="F246" s="61"/>
      <c r="G246" s="61"/>
      <c r="H246" s="62"/>
      <c r="I246" s="61"/>
      <c r="J246" s="63"/>
      <c r="K246" s="61"/>
      <c r="L246" s="61"/>
      <c r="M246" s="61"/>
      <c r="N246" s="61"/>
      <c r="O246" s="61"/>
      <c r="P246" s="61"/>
      <c r="Q246" s="61"/>
      <c r="R246" s="61"/>
      <c r="S246" s="61"/>
    </row>
    <row r="247" spans="1:19" hidden="1" x14ac:dyDescent="0.3">
      <c r="A247" s="154"/>
      <c r="B247" s="163"/>
      <c r="C247" s="61"/>
      <c r="D247" s="61"/>
      <c r="E247" s="61"/>
      <c r="F247" s="61"/>
      <c r="G247" s="61"/>
      <c r="H247" s="62"/>
      <c r="I247" s="61"/>
      <c r="J247" s="63"/>
      <c r="K247" s="61"/>
      <c r="L247" s="61"/>
      <c r="M247" s="61"/>
      <c r="N247" s="61"/>
      <c r="O247" s="61"/>
      <c r="P247" s="61"/>
      <c r="Q247" s="61"/>
      <c r="R247" s="61"/>
      <c r="S247" s="61"/>
    </row>
    <row r="248" spans="1:19" hidden="1" x14ac:dyDescent="0.3">
      <c r="A248" s="154"/>
      <c r="B248" s="163"/>
      <c r="C248" s="61"/>
      <c r="D248" s="61"/>
      <c r="E248" s="61"/>
      <c r="F248" s="61"/>
      <c r="G248" s="61"/>
      <c r="H248" s="62"/>
      <c r="I248" s="61"/>
      <c r="J248" s="63"/>
      <c r="K248" s="61"/>
      <c r="L248" s="61"/>
      <c r="M248" s="61"/>
      <c r="N248" s="61"/>
      <c r="O248" s="61"/>
      <c r="P248" s="61"/>
      <c r="Q248" s="61"/>
      <c r="R248" s="61"/>
      <c r="S248" s="61"/>
    </row>
    <row r="249" spans="1:19" hidden="1" x14ac:dyDescent="0.3">
      <c r="A249" s="154"/>
      <c r="B249" s="164"/>
      <c r="C249" s="132"/>
      <c r="D249" s="132"/>
      <c r="E249" s="132"/>
      <c r="F249" s="132"/>
      <c r="G249" s="132"/>
      <c r="H249" s="133"/>
      <c r="I249" s="132"/>
      <c r="J249" s="134"/>
      <c r="K249" s="132"/>
      <c r="L249" s="132"/>
      <c r="M249" s="132"/>
      <c r="N249" s="132"/>
      <c r="O249" s="132"/>
    </row>
    <row r="250" spans="1:19" hidden="1" x14ac:dyDescent="0.3">
      <c r="A250" s="154"/>
      <c r="B250" s="164"/>
      <c r="C250" s="132"/>
      <c r="D250" s="132"/>
      <c r="E250" s="132"/>
      <c r="F250" s="132"/>
      <c r="G250" s="132"/>
      <c r="H250" s="133"/>
      <c r="I250" s="132"/>
      <c r="J250" s="134"/>
      <c r="K250" s="132"/>
      <c r="L250" s="132"/>
      <c r="M250" s="132"/>
      <c r="N250" s="132"/>
      <c r="O250" s="132"/>
      <c r="P250" s="132"/>
      <c r="Q250" s="132"/>
      <c r="R250" s="132"/>
      <c r="S250" s="132"/>
    </row>
    <row r="251" spans="1:19" hidden="1" x14ac:dyDescent="0.3">
      <c r="A251" s="154"/>
      <c r="B251" s="164"/>
      <c r="C251" s="132"/>
      <c r="D251" s="132"/>
      <c r="E251" s="132"/>
      <c r="F251" s="132"/>
      <c r="G251" s="132"/>
      <c r="H251" s="133"/>
      <c r="I251" s="132"/>
      <c r="J251" s="134"/>
      <c r="K251" s="132"/>
      <c r="L251" s="132"/>
      <c r="M251" s="132"/>
      <c r="N251" s="132"/>
      <c r="O251" s="132"/>
      <c r="P251" s="132"/>
      <c r="Q251" s="132"/>
      <c r="R251" s="132"/>
      <c r="S251" s="132"/>
    </row>
    <row r="252" spans="1:19" hidden="1" x14ac:dyDescent="0.3">
      <c r="A252" s="154"/>
      <c r="B252" s="165"/>
      <c r="C252" s="140"/>
      <c r="D252" s="140"/>
      <c r="E252" s="140"/>
      <c r="F252" s="140"/>
      <c r="G252" s="140"/>
      <c r="H252" s="141"/>
      <c r="I252" s="140"/>
      <c r="J252" s="142"/>
      <c r="K252" s="140"/>
      <c r="L252" s="140"/>
      <c r="M252" s="140"/>
      <c r="N252" s="140"/>
      <c r="O252" s="140"/>
      <c r="P252" s="140"/>
      <c r="Q252" s="140"/>
      <c r="R252" s="140"/>
      <c r="S252" s="140"/>
    </row>
    <row r="253" spans="1:19" hidden="1" x14ac:dyDescent="0.3">
      <c r="A253" s="154"/>
      <c r="B253" s="165"/>
      <c r="C253" s="140"/>
      <c r="D253" s="140"/>
      <c r="E253" s="140"/>
      <c r="F253" s="140"/>
      <c r="G253" s="140"/>
      <c r="H253" s="141"/>
      <c r="I253" s="140"/>
      <c r="J253" s="142"/>
      <c r="K253" s="140"/>
      <c r="L253" s="140"/>
      <c r="M253" s="140"/>
      <c r="N253" s="140"/>
      <c r="O253" s="140"/>
      <c r="P253" s="140"/>
      <c r="Q253" s="140"/>
      <c r="R253" s="140"/>
      <c r="S253" s="140"/>
    </row>
    <row r="254" spans="1:19" hidden="1" x14ac:dyDescent="0.3">
      <c r="A254" s="154"/>
      <c r="B254" s="164"/>
      <c r="C254" s="132"/>
      <c r="D254" s="132"/>
      <c r="E254" s="132"/>
      <c r="F254" s="132"/>
      <c r="G254" s="132"/>
      <c r="H254" s="133"/>
      <c r="I254" s="132"/>
      <c r="J254" s="134"/>
      <c r="K254" s="132"/>
      <c r="L254" s="132"/>
      <c r="M254" s="132"/>
      <c r="N254" s="132"/>
      <c r="O254" s="132"/>
      <c r="P254" s="132"/>
      <c r="Q254" s="132"/>
      <c r="R254" s="132"/>
      <c r="S254" s="132"/>
    </row>
    <row r="255" spans="1:19" hidden="1" x14ac:dyDescent="0.3">
      <c r="A255" s="154"/>
      <c r="B255" s="164"/>
      <c r="C255" s="132"/>
      <c r="D255" s="132"/>
      <c r="E255" s="132"/>
      <c r="F255" s="132"/>
      <c r="G255" s="132"/>
      <c r="H255" s="133"/>
      <c r="I255" s="132"/>
      <c r="J255" s="134"/>
      <c r="K255" s="132"/>
      <c r="L255" s="132"/>
      <c r="M255" s="132"/>
      <c r="N255" s="132"/>
      <c r="O255" s="132"/>
      <c r="P255" s="132"/>
      <c r="Q255" s="132"/>
      <c r="R255" s="132"/>
      <c r="S255" s="132"/>
    </row>
    <row r="256" spans="1:19" hidden="1" x14ac:dyDescent="0.3">
      <c r="A256" s="154"/>
      <c r="B256" s="164"/>
      <c r="C256" s="132"/>
      <c r="D256" s="132"/>
      <c r="E256" s="132"/>
      <c r="F256" s="132"/>
      <c r="G256" s="132"/>
      <c r="H256" s="133"/>
      <c r="I256" s="132"/>
      <c r="J256" s="134"/>
      <c r="K256" s="132"/>
      <c r="L256" s="132"/>
      <c r="M256" s="132"/>
      <c r="N256" s="132"/>
      <c r="O256" s="132"/>
      <c r="P256" s="132"/>
      <c r="Q256" s="132"/>
      <c r="R256" s="132"/>
      <c r="S256" s="132"/>
    </row>
    <row r="257" spans="1:19" hidden="1" x14ac:dyDescent="0.3">
      <c r="A257" s="154"/>
      <c r="B257" s="164"/>
      <c r="C257" s="132"/>
      <c r="D257" s="132"/>
      <c r="E257" s="132"/>
      <c r="F257" s="132"/>
      <c r="G257" s="132"/>
      <c r="H257" s="133"/>
      <c r="I257" s="132"/>
      <c r="J257" s="134"/>
      <c r="K257" s="132"/>
      <c r="L257" s="132"/>
      <c r="M257" s="132"/>
      <c r="N257" s="132"/>
      <c r="O257" s="132"/>
      <c r="P257" s="132"/>
      <c r="Q257" s="132"/>
      <c r="R257" s="132"/>
      <c r="S257" s="132"/>
    </row>
    <row r="258" spans="1:19" hidden="1" x14ac:dyDescent="0.3">
      <c r="A258" s="154"/>
      <c r="B258" s="164"/>
      <c r="C258" s="132"/>
      <c r="D258" s="132"/>
      <c r="E258" s="132"/>
      <c r="F258" s="132"/>
      <c r="G258" s="132"/>
      <c r="H258" s="133"/>
      <c r="I258" s="132"/>
      <c r="J258" s="134"/>
      <c r="K258" s="132"/>
      <c r="L258" s="132"/>
      <c r="M258" s="132"/>
      <c r="N258" s="132"/>
      <c r="O258" s="132"/>
      <c r="P258" s="132"/>
      <c r="Q258" s="132"/>
      <c r="R258" s="132"/>
      <c r="S258" s="132"/>
    </row>
    <row r="259" spans="1:19" hidden="1" x14ac:dyDescent="0.3">
      <c r="A259" s="154"/>
      <c r="B259" s="164"/>
      <c r="C259" s="132"/>
      <c r="D259" s="132"/>
      <c r="E259" s="132"/>
      <c r="F259" s="132"/>
      <c r="G259" s="132"/>
      <c r="H259" s="133"/>
      <c r="I259" s="132"/>
      <c r="J259" s="134"/>
      <c r="K259" s="132"/>
      <c r="L259" s="132"/>
      <c r="M259" s="132"/>
      <c r="N259" s="132"/>
      <c r="O259" s="132"/>
      <c r="P259" s="132"/>
      <c r="Q259" s="132"/>
      <c r="R259" s="132"/>
      <c r="S259" s="132"/>
    </row>
    <row r="260" spans="1:19" hidden="1" x14ac:dyDescent="0.3">
      <c r="A260" s="154"/>
      <c r="B260" s="164"/>
      <c r="C260" s="132"/>
      <c r="D260" s="132"/>
      <c r="E260" s="132"/>
      <c r="F260" s="132"/>
      <c r="G260" s="132"/>
      <c r="H260" s="133"/>
      <c r="I260" s="132"/>
      <c r="J260" s="134"/>
      <c r="K260" s="132"/>
      <c r="L260" s="132"/>
      <c r="M260" s="132"/>
      <c r="N260" s="132"/>
      <c r="O260" s="132"/>
      <c r="P260" s="132"/>
      <c r="Q260" s="132"/>
      <c r="R260" s="132"/>
      <c r="S260" s="132"/>
    </row>
    <row r="261" spans="1:19" hidden="1" x14ac:dyDescent="0.3">
      <c r="A261" s="154"/>
      <c r="B261" s="164"/>
      <c r="C261" s="132"/>
      <c r="D261" s="132"/>
      <c r="E261" s="132"/>
      <c r="F261" s="132"/>
      <c r="G261" s="132"/>
      <c r="H261" s="133"/>
      <c r="I261" s="132"/>
      <c r="J261" s="134"/>
      <c r="K261" s="132"/>
      <c r="L261" s="132"/>
      <c r="M261" s="132"/>
      <c r="N261" s="132"/>
      <c r="O261" s="132"/>
      <c r="P261" s="132"/>
      <c r="Q261" s="132"/>
      <c r="R261" s="132"/>
      <c r="S261" s="132"/>
    </row>
    <row r="262" spans="1:19" hidden="1" x14ac:dyDescent="0.3">
      <c r="A262" s="154"/>
      <c r="B262" s="164"/>
      <c r="C262" s="132"/>
      <c r="D262" s="132"/>
      <c r="E262" s="132"/>
      <c r="F262" s="132"/>
      <c r="G262" s="132"/>
      <c r="H262" s="133"/>
      <c r="I262" s="132"/>
      <c r="J262" s="134"/>
      <c r="K262" s="132"/>
      <c r="L262" s="132"/>
      <c r="M262" s="132"/>
      <c r="N262" s="132"/>
      <c r="O262" s="132"/>
      <c r="P262" s="132"/>
      <c r="Q262" s="132"/>
      <c r="R262" s="132"/>
      <c r="S262" s="132"/>
    </row>
    <row r="263" spans="1:19" hidden="1" x14ac:dyDescent="0.3">
      <c r="A263" s="154"/>
      <c r="B263" s="164"/>
      <c r="C263" s="132"/>
      <c r="D263" s="132"/>
      <c r="E263" s="132"/>
      <c r="F263" s="132"/>
      <c r="G263" s="132"/>
      <c r="H263" s="133"/>
      <c r="I263" s="132"/>
      <c r="J263" s="134"/>
      <c r="K263" s="132"/>
      <c r="L263" s="132"/>
      <c r="M263" s="132"/>
      <c r="N263" s="132"/>
      <c r="O263" s="132"/>
      <c r="P263" s="132"/>
      <c r="Q263" s="132"/>
      <c r="R263" s="132"/>
      <c r="S263" s="132"/>
    </row>
    <row r="264" spans="1:19" hidden="1" x14ac:dyDescent="0.3">
      <c r="A264" s="154"/>
      <c r="B264" s="164"/>
      <c r="C264" s="132"/>
      <c r="D264" s="132"/>
      <c r="E264" s="132"/>
      <c r="F264" s="132"/>
      <c r="G264" s="132"/>
      <c r="H264" s="133"/>
      <c r="I264" s="132"/>
      <c r="J264" s="134"/>
      <c r="K264" s="132"/>
      <c r="L264" s="132"/>
      <c r="M264" s="132"/>
      <c r="N264" s="132"/>
      <c r="O264" s="132"/>
      <c r="P264" s="132"/>
      <c r="Q264" s="132"/>
      <c r="R264" s="132"/>
      <c r="S264" s="132"/>
    </row>
    <row r="265" spans="1:19" hidden="1" x14ac:dyDescent="0.3">
      <c r="A265" s="154"/>
      <c r="B265" s="164"/>
      <c r="C265" s="132"/>
      <c r="D265" s="132"/>
      <c r="E265" s="132"/>
      <c r="F265" s="132"/>
      <c r="G265" s="132"/>
      <c r="H265" s="133"/>
      <c r="I265" s="132"/>
      <c r="J265" s="134"/>
      <c r="K265" s="132"/>
      <c r="L265" s="132"/>
      <c r="M265" s="132"/>
      <c r="N265" s="132"/>
      <c r="O265" s="132"/>
      <c r="P265" s="132"/>
      <c r="Q265" s="132"/>
      <c r="R265" s="132"/>
      <c r="S265" s="132"/>
    </row>
    <row r="266" spans="1:19" hidden="1" x14ac:dyDescent="0.3">
      <c r="A266" s="154"/>
      <c r="B266" s="164"/>
      <c r="C266" s="132"/>
      <c r="D266" s="132"/>
      <c r="E266" s="132"/>
      <c r="F266" s="132"/>
      <c r="G266" s="132"/>
      <c r="H266" s="133"/>
      <c r="I266" s="132"/>
      <c r="J266" s="134"/>
      <c r="K266" s="132"/>
      <c r="L266" s="132"/>
      <c r="M266" s="132"/>
      <c r="N266" s="132"/>
      <c r="O266" s="132"/>
      <c r="P266" s="132"/>
      <c r="Q266" s="132"/>
      <c r="R266" s="132"/>
      <c r="S266" s="132"/>
    </row>
    <row r="267" spans="1:19" hidden="1" x14ac:dyDescent="0.3">
      <c r="A267" s="154"/>
      <c r="B267" s="164"/>
      <c r="C267" s="132"/>
      <c r="D267" s="132"/>
      <c r="E267" s="132"/>
      <c r="F267" s="132"/>
      <c r="G267" s="132"/>
      <c r="H267" s="133"/>
      <c r="I267" s="132"/>
      <c r="J267" s="134"/>
      <c r="K267" s="132"/>
      <c r="L267" s="132"/>
      <c r="M267" s="132"/>
      <c r="N267" s="132"/>
      <c r="O267" s="132"/>
      <c r="P267" s="132"/>
      <c r="Q267" s="132"/>
      <c r="R267" s="132"/>
      <c r="S267" s="132"/>
    </row>
    <row r="268" spans="1:19" hidden="1" x14ac:dyDescent="0.3">
      <c r="A268" s="154"/>
      <c r="B268" s="164"/>
      <c r="C268" s="132"/>
      <c r="D268" s="132"/>
      <c r="E268" s="132"/>
      <c r="F268" s="132"/>
      <c r="G268" s="132"/>
      <c r="H268" s="133"/>
      <c r="I268" s="132"/>
      <c r="J268" s="134"/>
      <c r="K268" s="132"/>
      <c r="L268" s="132"/>
      <c r="M268" s="132"/>
      <c r="N268" s="132"/>
      <c r="O268" s="132"/>
      <c r="P268" s="132"/>
      <c r="Q268" s="132"/>
      <c r="R268" s="132"/>
      <c r="S268" s="132"/>
    </row>
    <row r="269" spans="1:19" hidden="1" x14ac:dyDescent="0.3">
      <c r="A269" s="154"/>
      <c r="B269" s="164"/>
      <c r="C269" s="132"/>
      <c r="D269" s="132"/>
      <c r="E269" s="132"/>
      <c r="F269" s="132"/>
      <c r="G269" s="132"/>
      <c r="H269" s="133"/>
      <c r="I269" s="132"/>
      <c r="J269" s="134"/>
      <c r="K269" s="132"/>
      <c r="L269" s="132"/>
      <c r="M269" s="132"/>
      <c r="N269" s="132"/>
      <c r="O269" s="132"/>
      <c r="P269" s="132"/>
      <c r="Q269" s="132"/>
      <c r="R269" s="132"/>
      <c r="S269" s="132"/>
    </row>
    <row r="270" spans="1:19" hidden="1" x14ac:dyDescent="0.3">
      <c r="A270" s="154"/>
      <c r="B270" s="164"/>
      <c r="C270" s="132"/>
      <c r="D270" s="132"/>
      <c r="E270" s="132"/>
      <c r="F270" s="132"/>
      <c r="G270" s="132"/>
      <c r="H270" s="133"/>
      <c r="I270" s="132"/>
      <c r="J270" s="134"/>
      <c r="K270" s="132"/>
      <c r="L270" s="132"/>
      <c r="M270" s="132"/>
      <c r="N270" s="132"/>
      <c r="O270" s="132"/>
    </row>
    <row r="271" spans="1:19" hidden="1" x14ac:dyDescent="0.3">
      <c r="A271" s="154"/>
      <c r="B271" s="165"/>
      <c r="C271" s="140"/>
      <c r="D271" s="140"/>
      <c r="E271" s="140"/>
      <c r="F271" s="140"/>
      <c r="G271" s="140"/>
      <c r="H271" s="141"/>
      <c r="I271" s="140"/>
      <c r="J271" s="142"/>
      <c r="K271" s="140"/>
      <c r="L271" s="140"/>
      <c r="M271" s="140"/>
      <c r="N271" s="140"/>
      <c r="O271" s="140"/>
      <c r="P271" s="140"/>
      <c r="Q271" s="140"/>
      <c r="R271" s="140"/>
      <c r="S271" s="140"/>
    </row>
    <row r="272" spans="1:19" hidden="1" x14ac:dyDescent="0.3">
      <c r="A272" s="154"/>
      <c r="B272" s="164"/>
      <c r="C272" s="132"/>
      <c r="D272" s="132"/>
      <c r="E272" s="132"/>
      <c r="F272" s="132"/>
      <c r="G272" s="132"/>
      <c r="H272" s="133"/>
      <c r="I272" s="132"/>
      <c r="J272" s="134"/>
      <c r="K272" s="132"/>
      <c r="L272" s="132"/>
      <c r="M272" s="132"/>
      <c r="N272" s="132"/>
      <c r="O272" s="132"/>
      <c r="P272" s="132"/>
      <c r="Q272" s="132"/>
      <c r="R272" s="132"/>
      <c r="S272" s="132"/>
    </row>
    <row r="273" spans="1:19" hidden="1" x14ac:dyDescent="0.3">
      <c r="A273" s="154"/>
      <c r="B273" s="165"/>
      <c r="C273" s="140"/>
      <c r="D273" s="140"/>
      <c r="E273" s="140"/>
      <c r="F273" s="140"/>
      <c r="G273" s="140"/>
      <c r="H273" s="141"/>
      <c r="I273" s="140"/>
      <c r="J273" s="142"/>
      <c r="K273" s="140"/>
      <c r="L273" s="140"/>
      <c r="M273" s="140"/>
      <c r="N273" s="140"/>
      <c r="O273" s="140"/>
      <c r="P273" s="140"/>
      <c r="Q273" s="140"/>
      <c r="R273" s="140"/>
      <c r="S273" s="140"/>
    </row>
    <row r="274" spans="1:19" hidden="1" x14ac:dyDescent="0.3">
      <c r="A274" s="154"/>
      <c r="B274" s="165"/>
      <c r="C274" s="140"/>
      <c r="D274" s="140"/>
      <c r="E274" s="140"/>
      <c r="F274" s="140"/>
      <c r="G274" s="140"/>
      <c r="H274" s="141"/>
      <c r="I274" s="140"/>
      <c r="J274" s="142"/>
      <c r="K274" s="140"/>
      <c r="L274" s="140"/>
      <c r="M274" s="140"/>
      <c r="N274" s="140"/>
      <c r="O274" s="140"/>
      <c r="P274" s="140"/>
      <c r="Q274" s="140"/>
      <c r="R274" s="140"/>
      <c r="S274" s="140"/>
    </row>
    <row r="275" spans="1:19" hidden="1" x14ac:dyDescent="0.3">
      <c r="A275" s="154"/>
      <c r="B275" s="165"/>
      <c r="C275" s="140"/>
      <c r="D275" s="140"/>
      <c r="E275" s="140"/>
      <c r="F275" s="140"/>
      <c r="G275" s="140"/>
      <c r="H275" s="141"/>
      <c r="I275" s="140"/>
      <c r="J275" s="142"/>
      <c r="K275" s="140"/>
      <c r="L275" s="140"/>
      <c r="M275" s="140"/>
      <c r="N275" s="140"/>
      <c r="O275" s="140"/>
      <c r="P275" s="140"/>
      <c r="Q275" s="140"/>
      <c r="R275" s="140"/>
      <c r="S275" s="140"/>
    </row>
    <row r="276" spans="1:19" hidden="1" x14ac:dyDescent="0.3">
      <c r="A276" s="154"/>
      <c r="B276" s="164"/>
      <c r="C276" s="132"/>
      <c r="D276" s="132"/>
      <c r="E276" s="132"/>
      <c r="F276" s="132"/>
      <c r="G276" s="132"/>
      <c r="H276" s="133"/>
      <c r="I276" s="132"/>
      <c r="J276" s="134"/>
      <c r="K276" s="132"/>
      <c r="L276" s="132"/>
      <c r="M276" s="132"/>
      <c r="N276" s="132"/>
      <c r="O276" s="132"/>
      <c r="P276" s="132"/>
      <c r="Q276" s="132"/>
      <c r="R276" s="132"/>
      <c r="S276" s="132"/>
    </row>
    <row r="277" spans="1:19" hidden="1" x14ac:dyDescent="0.3">
      <c r="A277" s="154"/>
      <c r="B277" s="164"/>
      <c r="C277" s="132"/>
      <c r="D277" s="132"/>
      <c r="E277" s="132"/>
      <c r="F277" s="132"/>
      <c r="G277" s="132"/>
      <c r="H277" s="133"/>
      <c r="I277" s="132"/>
      <c r="J277" s="134"/>
      <c r="K277" s="132"/>
      <c r="L277" s="132"/>
      <c r="M277" s="132"/>
      <c r="N277" s="132"/>
      <c r="O277" s="132"/>
      <c r="P277" s="132"/>
      <c r="Q277" s="132"/>
      <c r="R277" s="132"/>
      <c r="S277" s="132"/>
    </row>
    <row r="278" spans="1:19" hidden="1" x14ac:dyDescent="0.3">
      <c r="A278" s="154"/>
      <c r="B278" s="164"/>
      <c r="C278" s="132"/>
      <c r="D278" s="132"/>
      <c r="E278" s="132"/>
      <c r="F278" s="132"/>
      <c r="G278" s="132"/>
      <c r="H278" s="133"/>
      <c r="I278" s="132"/>
      <c r="J278" s="134"/>
      <c r="K278" s="132"/>
      <c r="L278" s="132"/>
      <c r="M278" s="132"/>
      <c r="N278" s="132"/>
      <c r="O278" s="132"/>
      <c r="P278" s="132"/>
      <c r="Q278" s="132"/>
      <c r="R278" s="132"/>
      <c r="S278" s="132"/>
    </row>
    <row r="279" spans="1:19" hidden="1" x14ac:dyDescent="0.3">
      <c r="A279" s="154"/>
      <c r="B279" s="164"/>
      <c r="C279" s="132"/>
      <c r="D279" s="132"/>
      <c r="E279" s="132"/>
      <c r="F279" s="132"/>
      <c r="G279" s="132"/>
      <c r="H279" s="133"/>
      <c r="I279" s="132"/>
      <c r="J279" s="134"/>
      <c r="K279" s="132"/>
      <c r="L279" s="132"/>
      <c r="M279" s="132"/>
      <c r="N279" s="132"/>
      <c r="O279" s="132"/>
      <c r="P279" s="132"/>
      <c r="Q279" s="132"/>
      <c r="R279" s="132"/>
      <c r="S279" s="132"/>
    </row>
    <row r="280" spans="1:19" hidden="1" x14ac:dyDescent="0.3">
      <c r="A280" s="154"/>
      <c r="B280" s="164"/>
      <c r="C280" s="132"/>
      <c r="D280" s="132"/>
      <c r="E280" s="132"/>
      <c r="F280" s="132"/>
      <c r="G280" s="132"/>
      <c r="H280" s="133"/>
      <c r="I280" s="132"/>
      <c r="J280" s="134"/>
      <c r="K280" s="132"/>
      <c r="L280" s="132"/>
      <c r="M280" s="132"/>
      <c r="N280" s="132"/>
      <c r="O280" s="132"/>
      <c r="P280" s="132"/>
      <c r="Q280" s="132"/>
      <c r="R280" s="132"/>
      <c r="S280" s="132"/>
    </row>
    <row r="281" spans="1:19" hidden="1" x14ac:dyDescent="0.3">
      <c r="A281" s="154"/>
      <c r="B281" s="164"/>
      <c r="C281" s="132"/>
      <c r="D281" s="132"/>
      <c r="E281" s="132"/>
      <c r="F281" s="132"/>
      <c r="G281" s="132"/>
      <c r="H281" s="133"/>
      <c r="I281" s="132"/>
      <c r="J281" s="134"/>
      <c r="K281" s="132"/>
      <c r="L281" s="132"/>
      <c r="M281" s="132"/>
      <c r="N281" s="132"/>
      <c r="O281" s="132"/>
      <c r="P281" s="132"/>
      <c r="Q281" s="132"/>
      <c r="R281" s="132"/>
      <c r="S281" s="132"/>
    </row>
    <row r="282" spans="1:19" hidden="1" x14ac:dyDescent="0.3">
      <c r="A282" s="154"/>
      <c r="B282" s="164"/>
      <c r="C282" s="132"/>
      <c r="D282" s="132"/>
      <c r="E282" s="132"/>
      <c r="F282" s="132"/>
      <c r="G282" s="132"/>
      <c r="H282" s="133"/>
      <c r="I282" s="132"/>
      <c r="J282" s="134"/>
      <c r="K282" s="132"/>
      <c r="L282" s="132"/>
      <c r="M282" s="132"/>
      <c r="N282" s="132"/>
      <c r="O282" s="132"/>
      <c r="P282" s="132"/>
      <c r="Q282" s="132"/>
      <c r="R282" s="132"/>
      <c r="S282" s="132"/>
    </row>
    <row r="283" spans="1:19" hidden="1" x14ac:dyDescent="0.3">
      <c r="A283" s="154"/>
      <c r="B283" s="164"/>
      <c r="C283" s="132"/>
      <c r="D283" s="132"/>
      <c r="E283" s="132"/>
      <c r="F283" s="132"/>
      <c r="G283" s="132"/>
      <c r="H283" s="133"/>
      <c r="I283" s="132"/>
      <c r="J283" s="134"/>
      <c r="K283" s="132"/>
      <c r="L283" s="132"/>
      <c r="M283" s="132"/>
      <c r="N283" s="132"/>
      <c r="O283" s="132"/>
      <c r="P283" s="132"/>
      <c r="Q283" s="132"/>
      <c r="R283" s="132"/>
      <c r="S283" s="132"/>
    </row>
    <row r="284" spans="1:19" hidden="1" x14ac:dyDescent="0.3">
      <c r="A284" s="154"/>
      <c r="B284" s="164"/>
      <c r="C284" s="132"/>
      <c r="D284" s="132"/>
      <c r="E284" s="132"/>
      <c r="F284" s="132"/>
      <c r="G284" s="132"/>
      <c r="H284" s="133"/>
      <c r="I284" s="132"/>
      <c r="J284" s="134"/>
      <c r="K284" s="132"/>
      <c r="L284" s="132"/>
      <c r="M284" s="132"/>
      <c r="N284" s="132"/>
      <c r="O284" s="132"/>
      <c r="P284" s="132"/>
      <c r="Q284" s="132"/>
      <c r="R284" s="132"/>
      <c r="S284" s="132"/>
    </row>
    <row r="285" spans="1:19" hidden="1" x14ac:dyDescent="0.3">
      <c r="A285" s="154"/>
      <c r="B285" s="164"/>
      <c r="C285" s="132"/>
      <c r="D285" s="132"/>
      <c r="E285" s="132"/>
      <c r="F285" s="132"/>
      <c r="G285" s="132"/>
      <c r="H285" s="133"/>
      <c r="I285" s="132"/>
      <c r="J285" s="134"/>
      <c r="K285" s="132"/>
      <c r="L285" s="132"/>
      <c r="M285" s="132"/>
      <c r="N285" s="132"/>
      <c r="O285" s="132"/>
      <c r="P285" s="132"/>
      <c r="Q285" s="132"/>
      <c r="R285" s="132"/>
      <c r="S285" s="132"/>
    </row>
    <row r="286" spans="1:19" hidden="1" x14ac:dyDescent="0.3">
      <c r="A286" s="154"/>
      <c r="B286" s="164"/>
      <c r="C286" s="132"/>
      <c r="D286" s="132"/>
      <c r="E286" s="132"/>
      <c r="F286" s="132"/>
      <c r="G286" s="132"/>
      <c r="H286" s="133"/>
      <c r="I286" s="132"/>
      <c r="J286" s="134"/>
      <c r="K286" s="132"/>
      <c r="L286" s="132"/>
      <c r="M286" s="132"/>
      <c r="N286" s="132"/>
      <c r="O286" s="132"/>
      <c r="P286" s="132"/>
      <c r="Q286" s="132"/>
      <c r="R286" s="132"/>
      <c r="S286" s="132"/>
    </row>
    <row r="287" spans="1:19" hidden="1" x14ac:dyDescent="0.3">
      <c r="A287" s="154"/>
      <c r="B287" s="164"/>
      <c r="C287" s="132"/>
      <c r="D287" s="132"/>
      <c r="E287" s="132"/>
      <c r="F287" s="132"/>
      <c r="G287" s="132"/>
      <c r="H287" s="133"/>
      <c r="I287" s="132"/>
      <c r="J287" s="134"/>
      <c r="K287" s="132"/>
      <c r="L287" s="132"/>
      <c r="M287" s="132"/>
      <c r="N287" s="132"/>
      <c r="O287" s="132"/>
      <c r="P287" s="132"/>
      <c r="Q287" s="132"/>
      <c r="R287" s="132"/>
      <c r="S287" s="132"/>
    </row>
    <row r="288" spans="1:19" hidden="1" x14ac:dyDescent="0.3">
      <c r="A288" s="154"/>
      <c r="B288" s="164"/>
      <c r="C288" s="132"/>
      <c r="D288" s="132"/>
      <c r="E288" s="132"/>
      <c r="F288" s="132"/>
      <c r="G288" s="132"/>
      <c r="H288" s="133"/>
      <c r="I288" s="132"/>
      <c r="J288" s="134"/>
      <c r="K288" s="132"/>
      <c r="L288" s="132"/>
      <c r="M288" s="132"/>
      <c r="N288" s="132"/>
      <c r="O288" s="132"/>
      <c r="P288" s="132"/>
      <c r="Q288" s="132"/>
      <c r="R288" s="132"/>
      <c r="S288" s="132"/>
    </row>
    <row r="289" spans="1:19" hidden="1" x14ac:dyDescent="0.3">
      <c r="A289" s="154"/>
      <c r="B289" s="164"/>
      <c r="C289" s="132"/>
      <c r="D289" s="132"/>
      <c r="E289" s="132"/>
      <c r="F289" s="132"/>
      <c r="G289" s="132"/>
      <c r="H289" s="133"/>
      <c r="I289" s="132"/>
      <c r="J289" s="134"/>
      <c r="K289" s="132"/>
      <c r="L289" s="132"/>
      <c r="M289" s="132"/>
      <c r="N289" s="132"/>
      <c r="O289" s="132"/>
      <c r="P289" s="132"/>
      <c r="Q289" s="132"/>
      <c r="R289" s="132"/>
      <c r="S289" s="132"/>
    </row>
    <row r="290" spans="1:19" hidden="1" x14ac:dyDescent="0.3">
      <c r="A290" s="154"/>
      <c r="B290" s="164"/>
      <c r="C290" s="132"/>
      <c r="D290" s="132"/>
      <c r="E290" s="132"/>
      <c r="F290" s="132"/>
      <c r="G290" s="132"/>
      <c r="H290" s="133"/>
      <c r="I290" s="132"/>
      <c r="J290" s="134"/>
      <c r="K290" s="132"/>
      <c r="L290" s="132"/>
      <c r="M290" s="132"/>
      <c r="N290" s="132"/>
      <c r="O290" s="132"/>
      <c r="P290" s="132"/>
      <c r="Q290" s="132"/>
      <c r="R290" s="132"/>
      <c r="S290" s="132"/>
    </row>
    <row r="291" spans="1:19" hidden="1" x14ac:dyDescent="0.3">
      <c r="A291" s="154"/>
      <c r="B291" s="164"/>
      <c r="C291" s="132"/>
      <c r="D291" s="132"/>
      <c r="E291" s="132"/>
      <c r="F291" s="132"/>
      <c r="G291" s="132"/>
      <c r="H291" s="133"/>
      <c r="I291" s="132"/>
      <c r="J291" s="134"/>
      <c r="K291" s="132"/>
      <c r="L291" s="132"/>
      <c r="M291" s="132"/>
      <c r="N291" s="132"/>
      <c r="O291" s="132"/>
      <c r="P291" s="132"/>
      <c r="Q291" s="132"/>
      <c r="R291" s="132"/>
      <c r="S291" s="132"/>
    </row>
    <row r="292" spans="1:19" hidden="1" x14ac:dyDescent="0.3">
      <c r="A292" s="154"/>
      <c r="B292" s="164"/>
      <c r="C292" s="132"/>
      <c r="D292" s="132"/>
      <c r="E292" s="132"/>
      <c r="F292" s="132"/>
      <c r="G292" s="132"/>
      <c r="H292" s="133"/>
      <c r="I292" s="132"/>
      <c r="J292" s="134"/>
      <c r="K292" s="132"/>
      <c r="L292" s="132"/>
      <c r="M292" s="132"/>
      <c r="N292" s="132"/>
      <c r="O292" s="132"/>
      <c r="P292" s="132"/>
      <c r="Q292" s="132"/>
      <c r="R292" s="132"/>
      <c r="S292" s="132"/>
    </row>
    <row r="293" spans="1:19" hidden="1" x14ac:dyDescent="0.3">
      <c r="A293" s="154"/>
      <c r="B293" s="164"/>
      <c r="C293" s="132"/>
      <c r="D293" s="132"/>
      <c r="E293" s="132"/>
      <c r="F293" s="132"/>
      <c r="G293" s="132"/>
      <c r="H293" s="133"/>
      <c r="I293" s="132"/>
      <c r="J293" s="134"/>
      <c r="K293" s="132"/>
      <c r="L293" s="132"/>
      <c r="M293" s="132"/>
      <c r="N293" s="132"/>
      <c r="O293" s="132"/>
      <c r="P293" s="132"/>
      <c r="Q293" s="132"/>
      <c r="R293" s="132"/>
      <c r="S293" s="132"/>
    </row>
    <row r="294" spans="1:19" hidden="1" x14ac:dyDescent="0.3">
      <c r="A294" s="154"/>
      <c r="B294" s="164"/>
      <c r="C294" s="132"/>
      <c r="D294" s="132"/>
      <c r="E294" s="132"/>
      <c r="F294" s="132"/>
      <c r="G294" s="132"/>
      <c r="H294" s="133"/>
      <c r="I294" s="132"/>
      <c r="J294" s="134"/>
      <c r="K294" s="132"/>
      <c r="L294" s="132"/>
      <c r="M294" s="132"/>
      <c r="N294" s="132"/>
      <c r="O294" s="132"/>
      <c r="P294" s="132"/>
      <c r="Q294" s="132"/>
      <c r="R294" s="132"/>
      <c r="S294" s="132"/>
    </row>
    <row r="295" spans="1:19" hidden="1" x14ac:dyDescent="0.3">
      <c r="A295" s="154"/>
      <c r="B295" s="164"/>
      <c r="C295" s="132"/>
      <c r="D295" s="132"/>
      <c r="E295" s="132"/>
      <c r="F295" s="132"/>
      <c r="G295" s="132"/>
      <c r="H295" s="133"/>
      <c r="I295" s="132"/>
      <c r="J295" s="134"/>
      <c r="K295" s="132"/>
      <c r="L295" s="132"/>
      <c r="M295" s="132"/>
      <c r="N295" s="132"/>
      <c r="O295" s="132"/>
      <c r="P295" s="132"/>
      <c r="Q295" s="132"/>
      <c r="R295" s="132"/>
      <c r="S295" s="132"/>
    </row>
    <row r="296" spans="1:19" hidden="1" x14ac:dyDescent="0.3">
      <c r="A296" s="154"/>
      <c r="B296" s="164"/>
      <c r="C296" s="132"/>
      <c r="D296" s="132"/>
      <c r="E296" s="132"/>
      <c r="F296" s="132"/>
      <c r="G296" s="132"/>
      <c r="H296" s="133"/>
      <c r="I296" s="132"/>
      <c r="J296" s="134"/>
      <c r="K296" s="132"/>
      <c r="L296" s="132"/>
      <c r="M296" s="132"/>
      <c r="N296" s="132"/>
      <c r="O296" s="132"/>
      <c r="P296" s="132"/>
      <c r="Q296" s="132"/>
      <c r="R296" s="132"/>
      <c r="S296" s="132"/>
    </row>
    <row r="297" spans="1:19" hidden="1" x14ac:dyDescent="0.3">
      <c r="A297" s="154"/>
      <c r="B297" s="164"/>
      <c r="C297" s="132"/>
      <c r="D297" s="132"/>
      <c r="E297" s="132"/>
      <c r="F297" s="132"/>
      <c r="G297" s="132"/>
      <c r="H297" s="133"/>
      <c r="I297" s="132"/>
      <c r="J297" s="134"/>
      <c r="K297" s="132"/>
      <c r="L297" s="132"/>
      <c r="M297" s="132"/>
      <c r="N297" s="132"/>
      <c r="O297" s="132"/>
      <c r="P297" s="132"/>
      <c r="Q297" s="132"/>
      <c r="R297" s="132"/>
      <c r="S297" s="132"/>
    </row>
    <row r="298" spans="1:19" hidden="1" x14ac:dyDescent="0.3">
      <c r="A298" s="154"/>
      <c r="B298" s="164"/>
      <c r="C298" s="132"/>
      <c r="D298" s="132"/>
      <c r="E298" s="132"/>
      <c r="F298" s="132"/>
      <c r="G298" s="132"/>
      <c r="H298" s="133"/>
      <c r="I298" s="132"/>
      <c r="J298" s="134"/>
      <c r="K298" s="132"/>
      <c r="L298" s="132"/>
      <c r="M298" s="132"/>
      <c r="N298" s="132"/>
      <c r="O298" s="132"/>
      <c r="P298" s="132"/>
      <c r="Q298" s="132"/>
      <c r="R298" s="132"/>
      <c r="S298" s="132"/>
    </row>
    <row r="299" spans="1:19" hidden="1" x14ac:dyDescent="0.3">
      <c r="A299" s="154"/>
      <c r="B299" s="164"/>
      <c r="C299" s="132"/>
      <c r="D299" s="132"/>
      <c r="E299" s="132"/>
      <c r="F299" s="132"/>
      <c r="G299" s="132"/>
      <c r="H299" s="133"/>
      <c r="I299" s="132"/>
      <c r="J299" s="134"/>
      <c r="K299" s="132"/>
      <c r="L299" s="132"/>
      <c r="M299" s="132"/>
      <c r="N299" s="132"/>
      <c r="O299" s="132"/>
      <c r="P299" s="132"/>
      <c r="Q299" s="132"/>
      <c r="R299" s="132"/>
      <c r="S299" s="132"/>
    </row>
    <row r="300" spans="1:19" hidden="1" x14ac:dyDescent="0.3">
      <c r="A300" s="154"/>
      <c r="B300" s="164"/>
      <c r="C300" s="132"/>
      <c r="D300" s="132"/>
      <c r="E300" s="132"/>
      <c r="F300" s="132"/>
      <c r="G300" s="132"/>
      <c r="H300" s="133"/>
      <c r="I300" s="132"/>
      <c r="J300" s="134"/>
      <c r="K300" s="132"/>
      <c r="L300" s="132"/>
      <c r="M300" s="132"/>
      <c r="N300" s="132"/>
      <c r="O300" s="132"/>
      <c r="P300" s="132"/>
      <c r="Q300" s="132"/>
      <c r="R300" s="132"/>
      <c r="S300" s="132"/>
    </row>
    <row r="301" spans="1:19" hidden="1" x14ac:dyDescent="0.3">
      <c r="A301" s="154"/>
      <c r="B301" s="164"/>
      <c r="C301" s="132"/>
      <c r="D301" s="132"/>
      <c r="E301" s="132"/>
      <c r="F301" s="132"/>
      <c r="G301" s="132"/>
      <c r="H301" s="133"/>
      <c r="I301" s="132"/>
      <c r="J301" s="134"/>
      <c r="K301" s="132"/>
      <c r="L301" s="132"/>
      <c r="M301" s="132"/>
      <c r="N301" s="132"/>
      <c r="O301" s="132"/>
      <c r="P301" s="132"/>
      <c r="Q301" s="132"/>
      <c r="R301" s="132"/>
      <c r="S301" s="132"/>
    </row>
    <row r="302" spans="1:19" hidden="1" x14ac:dyDescent="0.3">
      <c r="A302" s="154"/>
      <c r="B302" s="164"/>
      <c r="C302" s="132"/>
      <c r="D302" s="132"/>
      <c r="E302" s="132"/>
      <c r="F302" s="132"/>
      <c r="G302" s="132"/>
      <c r="H302" s="133"/>
      <c r="I302" s="132"/>
      <c r="J302" s="134"/>
      <c r="K302" s="132"/>
      <c r="L302" s="132"/>
      <c r="M302" s="132"/>
      <c r="N302" s="132"/>
      <c r="O302" s="132"/>
      <c r="P302" s="132"/>
      <c r="Q302" s="132"/>
      <c r="R302" s="132"/>
      <c r="S302" s="132"/>
    </row>
    <row r="303" spans="1:19" hidden="1" x14ac:dyDescent="0.3">
      <c r="A303" s="154"/>
      <c r="B303" s="164"/>
      <c r="C303" s="132"/>
      <c r="D303" s="132"/>
      <c r="E303" s="132"/>
      <c r="F303" s="132"/>
      <c r="G303" s="132"/>
      <c r="H303" s="133"/>
      <c r="I303" s="132"/>
      <c r="J303" s="134"/>
      <c r="K303" s="132"/>
      <c r="L303" s="132"/>
      <c r="M303" s="132"/>
      <c r="N303" s="132"/>
      <c r="O303" s="132"/>
      <c r="P303" s="132"/>
      <c r="Q303" s="132"/>
      <c r="R303" s="132"/>
      <c r="S303" s="132"/>
    </row>
    <row r="304" spans="1:19" hidden="1" x14ac:dyDescent="0.3">
      <c r="A304" s="154"/>
      <c r="B304" s="164"/>
      <c r="C304" s="132"/>
      <c r="D304" s="132"/>
      <c r="E304" s="132"/>
      <c r="F304" s="132"/>
      <c r="G304" s="132"/>
      <c r="H304" s="133"/>
      <c r="I304" s="132"/>
      <c r="J304" s="134"/>
      <c r="K304" s="132"/>
      <c r="L304" s="132"/>
      <c r="M304" s="132"/>
      <c r="N304" s="132"/>
      <c r="O304" s="132"/>
      <c r="P304" s="132"/>
      <c r="Q304" s="132"/>
      <c r="R304" s="132"/>
      <c r="S304" s="132"/>
    </row>
    <row r="305" spans="1:19" hidden="1" x14ac:dyDescent="0.3">
      <c r="A305" s="154"/>
      <c r="B305" s="164"/>
      <c r="C305" s="132"/>
      <c r="D305" s="132"/>
      <c r="E305" s="132"/>
      <c r="F305" s="132"/>
      <c r="G305" s="132"/>
      <c r="H305" s="133"/>
      <c r="I305" s="132"/>
      <c r="J305" s="134"/>
      <c r="K305" s="132"/>
      <c r="L305" s="132"/>
      <c r="M305" s="132"/>
      <c r="N305" s="132"/>
      <c r="O305" s="132"/>
      <c r="P305" s="132"/>
      <c r="Q305" s="132"/>
      <c r="R305" s="132"/>
      <c r="S305" s="132"/>
    </row>
    <row r="306" spans="1:19" hidden="1" x14ac:dyDescent="0.3">
      <c r="A306" s="154"/>
      <c r="B306" s="164"/>
      <c r="C306" s="132"/>
      <c r="D306" s="132"/>
      <c r="E306" s="132"/>
      <c r="F306" s="132"/>
      <c r="G306" s="132"/>
      <c r="H306" s="133"/>
      <c r="I306" s="132"/>
      <c r="J306" s="134"/>
      <c r="K306" s="132"/>
      <c r="L306" s="132"/>
      <c r="M306" s="132"/>
      <c r="N306" s="132"/>
      <c r="O306" s="132"/>
      <c r="P306" s="132"/>
      <c r="Q306" s="132"/>
      <c r="R306" s="132"/>
      <c r="S306" s="132"/>
    </row>
    <row r="307" spans="1:19" hidden="1" x14ac:dyDescent="0.3">
      <c r="A307" s="154"/>
      <c r="B307" s="164"/>
      <c r="C307" s="132"/>
      <c r="D307" s="132"/>
      <c r="E307" s="132"/>
      <c r="F307" s="132"/>
      <c r="G307" s="132"/>
      <c r="H307" s="133"/>
      <c r="I307" s="132"/>
      <c r="J307" s="134"/>
      <c r="K307" s="132"/>
      <c r="L307" s="132"/>
      <c r="M307" s="132"/>
      <c r="N307" s="132"/>
      <c r="O307" s="132"/>
      <c r="P307" s="132"/>
      <c r="Q307" s="132"/>
      <c r="R307" s="132"/>
      <c r="S307" s="132"/>
    </row>
    <row r="308" spans="1:19" hidden="1" x14ac:dyDescent="0.3">
      <c r="A308" s="154"/>
      <c r="B308" s="164"/>
      <c r="C308" s="132"/>
      <c r="D308" s="132"/>
      <c r="E308" s="132"/>
      <c r="F308" s="132"/>
      <c r="G308" s="132"/>
      <c r="H308" s="133"/>
      <c r="I308" s="132"/>
      <c r="J308" s="134"/>
      <c r="K308" s="132"/>
      <c r="L308" s="132"/>
      <c r="M308" s="132"/>
      <c r="N308" s="132"/>
      <c r="O308" s="132"/>
      <c r="P308" s="132"/>
      <c r="Q308" s="132"/>
      <c r="R308" s="132"/>
      <c r="S308" s="132"/>
    </row>
    <row r="309" spans="1:19" hidden="1" x14ac:dyDescent="0.3">
      <c r="A309" s="154"/>
      <c r="B309" s="164"/>
      <c r="C309" s="132"/>
      <c r="D309" s="132"/>
      <c r="E309" s="132"/>
      <c r="F309" s="132"/>
      <c r="G309" s="132"/>
      <c r="H309" s="133"/>
      <c r="I309" s="132"/>
      <c r="J309" s="134"/>
      <c r="K309" s="132"/>
      <c r="L309" s="132"/>
      <c r="M309" s="132"/>
      <c r="N309" s="132"/>
      <c r="O309" s="132"/>
      <c r="P309" s="132"/>
      <c r="Q309" s="132"/>
      <c r="R309" s="132"/>
      <c r="S309" s="132"/>
    </row>
    <row r="310" spans="1:19" hidden="1" x14ac:dyDescent="0.3">
      <c r="A310" s="154"/>
      <c r="B310" s="164"/>
      <c r="C310" s="132"/>
      <c r="D310" s="132"/>
      <c r="E310" s="132"/>
      <c r="F310" s="132"/>
      <c r="G310" s="132"/>
      <c r="H310" s="133"/>
      <c r="I310" s="132"/>
      <c r="J310" s="134"/>
      <c r="K310" s="132"/>
      <c r="L310" s="132"/>
      <c r="M310" s="132"/>
      <c r="N310" s="132"/>
      <c r="O310" s="132"/>
      <c r="P310" s="132"/>
      <c r="Q310" s="132"/>
      <c r="R310" s="132"/>
      <c r="S310" s="132"/>
    </row>
    <row r="311" spans="1:19" hidden="1" x14ac:dyDescent="0.3">
      <c r="A311" s="154"/>
      <c r="B311" s="164"/>
      <c r="C311" s="132"/>
      <c r="D311" s="132"/>
      <c r="E311" s="132"/>
      <c r="F311" s="132"/>
      <c r="G311" s="132"/>
      <c r="H311" s="133"/>
      <c r="I311" s="132"/>
      <c r="J311" s="134"/>
      <c r="K311" s="132"/>
      <c r="L311" s="132"/>
      <c r="M311" s="132"/>
      <c r="N311" s="132"/>
      <c r="O311" s="132"/>
      <c r="P311" s="132"/>
      <c r="Q311" s="132"/>
      <c r="R311" s="132"/>
      <c r="S311" s="132"/>
    </row>
    <row r="312" spans="1:19" hidden="1" x14ac:dyDescent="0.3">
      <c r="A312" s="154"/>
      <c r="B312" s="164"/>
      <c r="C312" s="132"/>
      <c r="D312" s="132"/>
      <c r="E312" s="132"/>
      <c r="F312" s="132"/>
      <c r="G312" s="132"/>
      <c r="H312" s="133"/>
      <c r="I312" s="132"/>
      <c r="J312" s="134"/>
      <c r="K312" s="132"/>
      <c r="L312" s="132"/>
      <c r="M312" s="132"/>
      <c r="N312" s="132"/>
      <c r="O312" s="132"/>
      <c r="P312" s="132"/>
      <c r="Q312" s="132"/>
      <c r="R312" s="132"/>
      <c r="S312" s="132"/>
    </row>
    <row r="313" spans="1:19" hidden="1" x14ac:dyDescent="0.3">
      <c r="A313" s="154"/>
      <c r="B313" s="164"/>
      <c r="C313" s="132"/>
      <c r="D313" s="132"/>
      <c r="E313" s="132"/>
      <c r="F313" s="132"/>
      <c r="G313" s="132"/>
      <c r="H313" s="133"/>
      <c r="I313" s="132"/>
      <c r="J313" s="134"/>
      <c r="K313" s="132"/>
      <c r="L313" s="132"/>
      <c r="M313" s="132"/>
      <c r="N313" s="132"/>
      <c r="O313" s="132"/>
      <c r="P313" s="132"/>
      <c r="Q313" s="132"/>
      <c r="R313" s="132"/>
      <c r="S313" s="132"/>
    </row>
    <row r="314" spans="1:19" ht="15.6" hidden="1" customHeight="1" x14ac:dyDescent="0.3">
      <c r="A314" s="154"/>
      <c r="B314" s="164"/>
      <c r="C314" s="132"/>
      <c r="D314" s="132"/>
      <c r="E314" s="132"/>
      <c r="F314" s="132"/>
      <c r="G314" s="132"/>
      <c r="H314" s="133"/>
      <c r="I314" s="132"/>
      <c r="J314" s="134"/>
      <c r="K314" s="132"/>
      <c r="L314" s="132"/>
      <c r="M314" s="132"/>
      <c r="N314" s="132"/>
      <c r="O314" s="132"/>
      <c r="P314" s="132"/>
      <c r="Q314" s="132"/>
      <c r="R314" s="132"/>
      <c r="S314" s="132"/>
    </row>
    <row r="315" spans="1:19" ht="15.6" hidden="1" customHeight="1" x14ac:dyDescent="0.3">
      <c r="A315" s="154"/>
      <c r="B315" s="164"/>
      <c r="C315" s="132"/>
      <c r="D315" s="132"/>
      <c r="E315" s="132"/>
      <c r="F315" s="132"/>
      <c r="G315" s="132"/>
      <c r="H315" s="133"/>
      <c r="I315" s="132"/>
      <c r="J315" s="134"/>
      <c r="K315" s="132"/>
      <c r="L315" s="132"/>
      <c r="M315" s="132"/>
      <c r="N315" s="132"/>
      <c r="O315" s="132"/>
      <c r="P315" s="132"/>
      <c r="Q315" s="132"/>
      <c r="R315" s="132"/>
      <c r="S315" s="132"/>
    </row>
    <row r="316" spans="1:19" ht="15.6" hidden="1" customHeight="1" x14ac:dyDescent="0.3">
      <c r="A316" s="154"/>
      <c r="B316" s="164"/>
      <c r="C316" s="132"/>
      <c r="D316" s="132"/>
      <c r="E316" s="132"/>
      <c r="F316" s="132"/>
      <c r="G316" s="132"/>
      <c r="H316" s="133"/>
      <c r="I316" s="132"/>
      <c r="J316" s="134"/>
      <c r="K316" s="132"/>
      <c r="L316" s="132"/>
      <c r="M316" s="132"/>
      <c r="N316" s="132"/>
      <c r="O316" s="132"/>
      <c r="P316" s="132"/>
      <c r="Q316" s="132"/>
      <c r="R316" s="132"/>
      <c r="S316" s="132"/>
    </row>
    <row r="317" spans="1:19" ht="15.6" hidden="1" customHeight="1" x14ac:dyDescent="0.3">
      <c r="A317" s="154"/>
      <c r="B317" s="165"/>
      <c r="C317" s="140"/>
      <c r="D317" s="140"/>
      <c r="E317" s="140"/>
      <c r="F317" s="140"/>
      <c r="G317" s="140"/>
      <c r="H317" s="141"/>
      <c r="I317" s="140"/>
      <c r="J317" s="142"/>
      <c r="K317" s="140"/>
      <c r="L317" s="140"/>
      <c r="M317" s="140"/>
      <c r="N317" s="140"/>
      <c r="O317" s="140"/>
      <c r="P317" s="140"/>
      <c r="Q317" s="140"/>
      <c r="R317" s="140"/>
      <c r="S317" s="140"/>
    </row>
    <row r="318" spans="1:19" hidden="1" x14ac:dyDescent="0.3">
      <c r="A318" s="154"/>
      <c r="B318" s="165"/>
      <c r="C318" s="140"/>
      <c r="D318" s="140"/>
      <c r="E318" s="140"/>
      <c r="F318" s="140"/>
      <c r="G318" s="140"/>
      <c r="H318" s="141"/>
      <c r="I318" s="140"/>
      <c r="J318" s="142"/>
      <c r="K318" s="140"/>
      <c r="L318" s="140"/>
      <c r="M318" s="140"/>
      <c r="N318" s="140"/>
      <c r="O318" s="140"/>
      <c r="P318" s="140"/>
      <c r="Q318" s="140"/>
      <c r="R318" s="140"/>
      <c r="S318" s="140"/>
    </row>
    <row r="319" spans="1:19" hidden="1" x14ac:dyDescent="0.3">
      <c r="A319" s="154"/>
      <c r="B319" s="165"/>
      <c r="C319" s="140"/>
      <c r="D319" s="140"/>
      <c r="E319" s="140"/>
      <c r="F319" s="140"/>
      <c r="G319" s="140"/>
      <c r="H319" s="141"/>
      <c r="I319" s="140"/>
      <c r="J319" s="142"/>
      <c r="K319" s="140"/>
      <c r="L319" s="140"/>
      <c r="M319" s="140"/>
      <c r="N319" s="140"/>
      <c r="O319" s="140"/>
      <c r="P319" s="140"/>
      <c r="Q319" s="140"/>
      <c r="R319" s="140"/>
      <c r="S319" s="140"/>
    </row>
    <row r="320" spans="1:19" hidden="1" x14ac:dyDescent="0.3">
      <c r="A320" s="154"/>
      <c r="B320" s="165"/>
      <c r="C320" s="140"/>
      <c r="D320" s="140"/>
      <c r="E320" s="140"/>
      <c r="F320" s="140"/>
      <c r="G320" s="140"/>
      <c r="H320" s="141"/>
      <c r="I320" s="140"/>
      <c r="J320" s="142"/>
      <c r="K320" s="140"/>
      <c r="L320" s="140"/>
      <c r="M320" s="140"/>
      <c r="N320" s="140"/>
      <c r="O320" s="140"/>
      <c r="P320" s="140"/>
      <c r="Q320" s="140"/>
      <c r="R320" s="140"/>
      <c r="S320" s="140"/>
    </row>
    <row r="321" spans="1:19" hidden="1" x14ac:dyDescent="0.3">
      <c r="A321" s="154"/>
      <c r="B321" s="165"/>
      <c r="C321" s="140"/>
      <c r="D321" s="140"/>
      <c r="E321" s="140"/>
      <c r="F321" s="140"/>
      <c r="G321" s="140"/>
      <c r="H321" s="141"/>
      <c r="I321" s="140"/>
      <c r="J321" s="142"/>
      <c r="K321" s="140"/>
      <c r="L321" s="140"/>
      <c r="M321" s="140"/>
      <c r="N321" s="140"/>
      <c r="O321" s="140"/>
      <c r="P321" s="140"/>
      <c r="Q321" s="140"/>
      <c r="R321" s="140"/>
      <c r="S321" s="140"/>
    </row>
    <row r="322" spans="1:19" hidden="1" x14ac:dyDescent="0.3">
      <c r="A322" s="154"/>
      <c r="B322" s="164"/>
      <c r="C322" s="132"/>
      <c r="D322" s="132"/>
      <c r="E322" s="132"/>
      <c r="F322" s="132"/>
      <c r="G322" s="132"/>
      <c r="H322" s="133"/>
      <c r="I322" s="132"/>
      <c r="J322" s="134"/>
      <c r="K322" s="132"/>
      <c r="L322" s="132"/>
      <c r="M322" s="132"/>
      <c r="N322" s="132"/>
      <c r="O322" s="132"/>
      <c r="P322" s="132"/>
      <c r="Q322" s="132"/>
      <c r="R322" s="132"/>
      <c r="S322" s="132"/>
    </row>
    <row r="323" spans="1:19" hidden="1" x14ac:dyDescent="0.3">
      <c r="A323" s="154"/>
      <c r="B323" s="165"/>
      <c r="C323" s="140"/>
      <c r="D323" s="140"/>
      <c r="E323" s="140"/>
      <c r="F323" s="140"/>
      <c r="G323" s="140"/>
      <c r="H323" s="141"/>
      <c r="I323" s="140"/>
      <c r="J323" s="142"/>
      <c r="K323" s="140"/>
      <c r="L323" s="140"/>
      <c r="M323" s="140"/>
      <c r="N323" s="140"/>
      <c r="O323" s="140"/>
      <c r="P323" s="140"/>
      <c r="Q323" s="140"/>
      <c r="R323" s="140"/>
      <c r="S323" s="140"/>
    </row>
    <row r="324" spans="1:19" hidden="1" x14ac:dyDescent="0.3">
      <c r="A324" s="154"/>
      <c r="B324" s="164"/>
      <c r="C324" s="132"/>
      <c r="D324" s="132"/>
      <c r="E324" s="132"/>
      <c r="F324" s="132"/>
      <c r="G324" s="132"/>
      <c r="H324" s="133"/>
      <c r="I324" s="132"/>
      <c r="J324" s="134"/>
      <c r="K324" s="132"/>
      <c r="L324" s="132"/>
      <c r="M324" s="132"/>
      <c r="N324" s="132"/>
      <c r="O324" s="132"/>
      <c r="P324" s="132"/>
      <c r="Q324" s="132"/>
      <c r="R324" s="132"/>
      <c r="S324" s="132"/>
    </row>
    <row r="325" spans="1:19" hidden="1" x14ac:dyDescent="0.3">
      <c r="A325" s="154"/>
      <c r="B325" s="164"/>
      <c r="C325" s="132"/>
      <c r="D325" s="132"/>
      <c r="E325" s="132"/>
      <c r="F325" s="132"/>
      <c r="G325" s="132"/>
      <c r="H325" s="133"/>
      <c r="I325" s="132"/>
      <c r="J325" s="134"/>
      <c r="K325" s="132"/>
      <c r="L325" s="132"/>
      <c r="M325" s="132"/>
      <c r="N325" s="132"/>
      <c r="O325" s="132"/>
      <c r="P325" s="132"/>
      <c r="Q325" s="132"/>
      <c r="R325" s="132"/>
      <c r="S325" s="132"/>
    </row>
    <row r="326" spans="1:19" hidden="1" x14ac:dyDescent="0.3">
      <c r="A326" s="154"/>
      <c r="B326" s="165"/>
      <c r="C326" s="140"/>
      <c r="D326" s="140"/>
      <c r="E326" s="140"/>
      <c r="F326" s="140"/>
      <c r="G326" s="140"/>
      <c r="H326" s="141"/>
      <c r="I326" s="140"/>
      <c r="J326" s="142"/>
      <c r="K326" s="140"/>
      <c r="L326" s="140"/>
      <c r="M326" s="140"/>
      <c r="N326" s="140"/>
      <c r="O326" s="140"/>
      <c r="P326" s="140"/>
      <c r="Q326" s="140"/>
      <c r="R326" s="140"/>
      <c r="S326" s="140"/>
    </row>
    <row r="327" spans="1:19" hidden="1" x14ac:dyDescent="0.3">
      <c r="A327" s="154"/>
      <c r="B327" s="165"/>
      <c r="C327" s="140"/>
      <c r="D327" s="140"/>
      <c r="E327" s="140"/>
      <c r="F327" s="140"/>
      <c r="G327" s="140"/>
      <c r="H327" s="141"/>
      <c r="I327" s="140"/>
      <c r="J327" s="142"/>
      <c r="K327" s="140"/>
      <c r="L327" s="140"/>
      <c r="M327" s="140"/>
      <c r="N327" s="140"/>
      <c r="O327" s="140"/>
      <c r="P327" s="140"/>
      <c r="Q327" s="140"/>
      <c r="R327" s="140"/>
      <c r="S327" s="140"/>
    </row>
    <row r="328" spans="1:19" hidden="1" x14ac:dyDescent="0.3">
      <c r="A328" s="154"/>
      <c r="B328" s="165"/>
      <c r="C328" s="140"/>
      <c r="D328" s="140"/>
      <c r="E328" s="140"/>
      <c r="F328" s="140"/>
      <c r="G328" s="140"/>
      <c r="H328" s="141"/>
      <c r="I328" s="140"/>
      <c r="J328" s="142"/>
      <c r="K328" s="140"/>
      <c r="L328" s="140"/>
      <c r="M328" s="140"/>
      <c r="N328" s="140"/>
      <c r="O328" s="140"/>
      <c r="P328" s="140"/>
      <c r="Q328" s="140"/>
      <c r="R328" s="140"/>
      <c r="S328" s="140"/>
    </row>
    <row r="329" spans="1:19" hidden="1" x14ac:dyDescent="0.3">
      <c r="A329" s="154"/>
      <c r="B329" s="165"/>
      <c r="C329" s="140"/>
      <c r="D329" s="140"/>
      <c r="E329" s="140"/>
      <c r="F329" s="140"/>
      <c r="G329" s="140"/>
      <c r="H329" s="141"/>
      <c r="I329" s="140"/>
      <c r="J329" s="142"/>
      <c r="K329" s="140"/>
      <c r="L329" s="140"/>
      <c r="M329" s="140"/>
      <c r="N329" s="140"/>
      <c r="O329" s="140"/>
      <c r="P329" s="140"/>
      <c r="Q329" s="140"/>
      <c r="R329" s="140"/>
      <c r="S329" s="140"/>
    </row>
    <row r="330" spans="1:19" hidden="1" x14ac:dyDescent="0.3">
      <c r="A330" s="154"/>
      <c r="B330" s="165"/>
      <c r="C330" s="140"/>
      <c r="D330" s="140"/>
      <c r="E330" s="140"/>
      <c r="F330" s="140"/>
      <c r="G330" s="140"/>
      <c r="H330" s="141"/>
      <c r="I330" s="140"/>
      <c r="J330" s="142"/>
      <c r="K330" s="140"/>
      <c r="L330" s="140"/>
      <c r="M330" s="140"/>
      <c r="N330" s="140"/>
      <c r="O330" s="140"/>
      <c r="P330" s="140"/>
      <c r="Q330" s="140"/>
      <c r="R330" s="140"/>
      <c r="S330" s="140"/>
    </row>
    <row r="331" spans="1:19" hidden="1" x14ac:dyDescent="0.3">
      <c r="A331" s="154"/>
      <c r="B331" s="165"/>
      <c r="C331" s="140"/>
      <c r="D331" s="140"/>
      <c r="E331" s="140"/>
      <c r="F331" s="140"/>
      <c r="G331" s="140"/>
      <c r="H331" s="141"/>
      <c r="I331" s="140"/>
      <c r="J331" s="142"/>
      <c r="K331" s="140"/>
      <c r="L331" s="140"/>
      <c r="M331" s="140"/>
      <c r="N331" s="140"/>
      <c r="O331" s="140"/>
      <c r="P331" s="140"/>
      <c r="Q331" s="140"/>
      <c r="R331" s="140"/>
      <c r="S331" s="140"/>
    </row>
    <row r="332" spans="1:19" hidden="1" x14ac:dyDescent="0.3">
      <c r="A332" s="154"/>
      <c r="B332" s="165"/>
      <c r="C332" s="140"/>
      <c r="D332" s="140"/>
      <c r="E332" s="140"/>
      <c r="F332" s="140"/>
      <c r="G332" s="140"/>
      <c r="H332" s="141"/>
      <c r="I332" s="140"/>
      <c r="J332" s="142"/>
      <c r="K332" s="140"/>
      <c r="L332" s="140"/>
      <c r="M332" s="140"/>
      <c r="N332" s="140"/>
      <c r="O332" s="140"/>
      <c r="P332" s="140"/>
      <c r="Q332" s="140"/>
      <c r="R332" s="140"/>
      <c r="S332" s="140"/>
    </row>
    <row r="333" spans="1:19" hidden="1" x14ac:dyDescent="0.3">
      <c r="A333" s="154"/>
      <c r="B333" s="165"/>
      <c r="C333" s="140"/>
      <c r="D333" s="140"/>
      <c r="E333" s="140"/>
      <c r="F333" s="140"/>
      <c r="G333" s="140"/>
      <c r="H333" s="141"/>
      <c r="I333" s="140"/>
      <c r="J333" s="142"/>
      <c r="K333" s="140"/>
      <c r="L333" s="140"/>
      <c r="M333" s="140"/>
      <c r="N333" s="140"/>
      <c r="O333" s="140"/>
      <c r="P333" s="140"/>
      <c r="Q333" s="140"/>
      <c r="R333" s="140"/>
      <c r="S333" s="140"/>
    </row>
    <row r="334" spans="1:19" hidden="1" x14ac:dyDescent="0.3">
      <c r="A334" s="154"/>
      <c r="B334" s="165"/>
      <c r="C334" s="140"/>
      <c r="D334" s="140"/>
      <c r="E334" s="140"/>
      <c r="F334" s="140"/>
      <c r="G334" s="140"/>
      <c r="H334" s="141"/>
      <c r="I334" s="140"/>
      <c r="J334" s="142"/>
      <c r="K334" s="140"/>
      <c r="L334" s="140"/>
      <c r="M334" s="140"/>
      <c r="N334" s="140"/>
      <c r="O334" s="140"/>
      <c r="P334" s="140"/>
      <c r="Q334" s="140"/>
      <c r="R334" s="140"/>
      <c r="S334" s="140"/>
    </row>
    <row r="335" spans="1:19" hidden="1" x14ac:dyDescent="0.3">
      <c r="A335" s="154"/>
      <c r="B335" s="165"/>
      <c r="C335" s="140"/>
      <c r="D335" s="140"/>
      <c r="E335" s="140"/>
      <c r="F335" s="140"/>
      <c r="G335" s="140"/>
      <c r="H335" s="141"/>
      <c r="I335" s="140"/>
      <c r="J335" s="142"/>
      <c r="K335" s="140"/>
      <c r="L335" s="140"/>
      <c r="M335" s="140"/>
      <c r="N335" s="140"/>
      <c r="O335" s="140"/>
      <c r="P335" s="140"/>
      <c r="Q335" s="140"/>
      <c r="R335" s="140"/>
      <c r="S335" s="140"/>
    </row>
    <row r="336" spans="1:19" hidden="1" x14ac:dyDescent="0.3">
      <c r="A336" s="154"/>
      <c r="B336" s="165"/>
      <c r="C336" s="140"/>
      <c r="D336" s="140"/>
      <c r="E336" s="140"/>
      <c r="F336" s="140"/>
      <c r="G336" s="140"/>
      <c r="H336" s="141"/>
      <c r="I336" s="140"/>
      <c r="J336" s="142"/>
      <c r="K336" s="140"/>
      <c r="L336" s="140"/>
      <c r="M336" s="140"/>
      <c r="N336" s="140"/>
      <c r="O336" s="140"/>
      <c r="P336" s="140"/>
      <c r="Q336" s="140"/>
      <c r="R336" s="140"/>
      <c r="S336" s="140"/>
    </row>
    <row r="337" spans="1:19" hidden="1" x14ac:dyDescent="0.3">
      <c r="A337" s="154"/>
      <c r="B337" s="165"/>
      <c r="C337" s="140"/>
      <c r="D337" s="140"/>
      <c r="E337" s="140"/>
      <c r="F337" s="140"/>
      <c r="G337" s="140"/>
      <c r="H337" s="141"/>
      <c r="I337" s="140"/>
      <c r="J337" s="142"/>
      <c r="K337" s="140"/>
      <c r="L337" s="140"/>
      <c r="M337" s="140"/>
      <c r="N337" s="140"/>
      <c r="O337" s="140"/>
      <c r="P337" s="140"/>
      <c r="Q337" s="140"/>
      <c r="R337" s="140"/>
      <c r="S337" s="140"/>
    </row>
    <row r="338" spans="1:19" hidden="1" x14ac:dyDescent="0.3">
      <c r="A338" s="154"/>
      <c r="B338" s="165"/>
      <c r="C338" s="140"/>
      <c r="D338" s="140"/>
      <c r="E338" s="140"/>
      <c r="F338" s="140"/>
      <c r="G338" s="140"/>
      <c r="H338" s="141"/>
      <c r="I338" s="140"/>
      <c r="J338" s="142"/>
      <c r="K338" s="140"/>
      <c r="L338" s="140"/>
      <c r="M338" s="140"/>
      <c r="N338" s="140"/>
      <c r="O338" s="140"/>
      <c r="P338" s="140"/>
      <c r="Q338" s="140"/>
      <c r="R338" s="140"/>
      <c r="S338" s="140"/>
    </row>
    <row r="339" spans="1:19" hidden="1" x14ac:dyDescent="0.3">
      <c r="A339" s="154"/>
      <c r="B339" s="165"/>
      <c r="C339" s="140"/>
      <c r="D339" s="140"/>
      <c r="E339" s="140"/>
      <c r="F339" s="140"/>
      <c r="G339" s="140"/>
      <c r="H339" s="141"/>
      <c r="I339" s="140"/>
      <c r="J339" s="142"/>
      <c r="K339" s="140"/>
      <c r="L339" s="140"/>
      <c r="M339" s="140"/>
      <c r="N339" s="140"/>
      <c r="O339" s="140"/>
      <c r="P339" s="140"/>
      <c r="Q339" s="140"/>
      <c r="R339" s="140"/>
      <c r="S339" s="140"/>
    </row>
    <row r="340" spans="1:19" hidden="1" x14ac:dyDescent="0.3">
      <c r="A340" s="154"/>
      <c r="B340" s="165"/>
      <c r="C340" s="140"/>
      <c r="D340" s="140"/>
      <c r="E340" s="140"/>
      <c r="F340" s="140"/>
      <c r="G340" s="140"/>
      <c r="H340" s="141"/>
      <c r="I340" s="140"/>
      <c r="J340" s="142"/>
      <c r="K340" s="140"/>
      <c r="L340" s="140"/>
      <c r="M340" s="140"/>
      <c r="N340" s="140"/>
      <c r="O340" s="140"/>
      <c r="P340" s="140"/>
      <c r="Q340" s="140"/>
      <c r="R340" s="140"/>
      <c r="S340" s="140"/>
    </row>
    <row r="341" spans="1:19" hidden="1" x14ac:dyDescent="0.3">
      <c r="A341" s="154"/>
      <c r="B341" s="165"/>
      <c r="C341" s="140"/>
      <c r="D341" s="140"/>
      <c r="E341" s="140"/>
      <c r="F341" s="140"/>
      <c r="G341" s="140"/>
      <c r="H341" s="141"/>
      <c r="I341" s="140"/>
      <c r="J341" s="142"/>
      <c r="K341" s="140"/>
      <c r="L341" s="140"/>
      <c r="M341" s="140"/>
      <c r="N341" s="140"/>
      <c r="O341" s="140"/>
      <c r="P341" s="140"/>
      <c r="Q341" s="140"/>
      <c r="R341" s="140"/>
      <c r="S341" s="140"/>
    </row>
    <row r="342" spans="1:19" hidden="1" x14ac:dyDescent="0.3">
      <c r="A342" s="154"/>
      <c r="B342" s="165"/>
      <c r="C342" s="140"/>
      <c r="D342" s="140"/>
      <c r="E342" s="140"/>
      <c r="F342" s="140"/>
      <c r="G342" s="140"/>
      <c r="H342" s="141"/>
      <c r="I342" s="140"/>
      <c r="J342" s="142"/>
      <c r="K342" s="140"/>
      <c r="L342" s="140"/>
      <c r="M342" s="140"/>
      <c r="N342" s="140"/>
      <c r="O342" s="140"/>
      <c r="P342" s="140"/>
      <c r="Q342" s="140"/>
      <c r="R342" s="140"/>
      <c r="S342" s="140"/>
    </row>
    <row r="343" spans="1:19" hidden="1" x14ac:dyDescent="0.3">
      <c r="A343" s="154"/>
      <c r="B343" s="165"/>
      <c r="C343" s="140"/>
      <c r="D343" s="140"/>
      <c r="E343" s="140"/>
      <c r="F343" s="140"/>
      <c r="G343" s="140"/>
      <c r="H343" s="141"/>
      <c r="I343" s="140"/>
      <c r="J343" s="142"/>
      <c r="K343" s="140"/>
      <c r="L343" s="140"/>
      <c r="M343" s="140"/>
      <c r="N343" s="140"/>
      <c r="O343" s="140"/>
      <c r="P343" s="140"/>
      <c r="Q343" s="140"/>
      <c r="R343" s="140"/>
      <c r="S343" s="140"/>
    </row>
    <row r="344" spans="1:19" hidden="1" x14ac:dyDescent="0.3">
      <c r="A344" s="154"/>
      <c r="B344" s="165"/>
      <c r="C344" s="140"/>
      <c r="D344" s="140"/>
      <c r="E344" s="140"/>
      <c r="F344" s="140"/>
      <c r="G344" s="140"/>
      <c r="H344" s="141"/>
      <c r="I344" s="140"/>
      <c r="J344" s="142"/>
      <c r="K344" s="140"/>
      <c r="L344" s="140"/>
      <c r="M344" s="140"/>
      <c r="N344" s="140"/>
      <c r="O344" s="140"/>
      <c r="P344" s="140"/>
      <c r="Q344" s="140"/>
      <c r="R344" s="140"/>
      <c r="S344" s="140"/>
    </row>
    <row r="345" spans="1:19" hidden="1" x14ac:dyDescent="0.3">
      <c r="A345" s="154"/>
      <c r="B345" s="165"/>
      <c r="C345" s="140"/>
      <c r="D345" s="140"/>
      <c r="E345" s="140"/>
      <c r="F345" s="140"/>
      <c r="G345" s="140"/>
      <c r="H345" s="141"/>
      <c r="I345" s="140"/>
      <c r="J345" s="142"/>
      <c r="K345" s="140"/>
      <c r="L345" s="140"/>
      <c r="M345" s="140"/>
      <c r="N345" s="140"/>
      <c r="O345" s="140"/>
      <c r="P345" s="140"/>
      <c r="Q345" s="140"/>
      <c r="R345" s="140"/>
      <c r="S345" s="140"/>
    </row>
    <row r="346" spans="1:19" hidden="1" x14ac:dyDescent="0.3">
      <c r="A346" s="154"/>
      <c r="B346" s="164"/>
      <c r="C346" s="132"/>
      <c r="D346" s="132"/>
      <c r="E346" s="132"/>
      <c r="F346" s="132"/>
      <c r="G346" s="132"/>
      <c r="H346" s="133"/>
      <c r="I346" s="132"/>
      <c r="J346" s="134"/>
      <c r="K346" s="132"/>
      <c r="L346" s="132"/>
      <c r="M346" s="132"/>
      <c r="N346" s="132"/>
      <c r="O346" s="132"/>
      <c r="P346" s="132"/>
      <c r="Q346" s="132"/>
      <c r="R346" s="132"/>
      <c r="S346" s="132"/>
    </row>
    <row r="347" spans="1:19" hidden="1" x14ac:dyDescent="0.3">
      <c r="A347" s="154"/>
      <c r="B347" s="164"/>
      <c r="C347" s="132"/>
      <c r="D347" s="132"/>
      <c r="E347" s="132"/>
      <c r="F347" s="132"/>
      <c r="G347" s="132"/>
      <c r="H347" s="133"/>
      <c r="I347" s="132"/>
      <c r="J347" s="134"/>
      <c r="K347" s="132"/>
      <c r="L347" s="132"/>
      <c r="M347" s="132"/>
      <c r="N347" s="132"/>
      <c r="O347" s="132"/>
      <c r="P347" s="132"/>
      <c r="Q347" s="132"/>
      <c r="R347" s="132"/>
      <c r="S347" s="132"/>
    </row>
    <row r="348" spans="1:19" hidden="1" x14ac:dyDescent="0.3">
      <c r="A348" s="154"/>
      <c r="B348" s="163"/>
      <c r="C348" s="61"/>
      <c r="D348" s="61"/>
      <c r="E348" s="61"/>
      <c r="F348" s="61"/>
      <c r="G348" s="61"/>
      <c r="H348" s="144"/>
      <c r="I348" s="61"/>
      <c r="J348" s="63"/>
      <c r="K348" s="61"/>
      <c r="L348" s="61"/>
      <c r="M348" s="61"/>
      <c r="N348" s="61"/>
      <c r="O348" s="61"/>
      <c r="P348" s="61"/>
      <c r="Q348" s="61"/>
      <c r="R348" s="61"/>
      <c r="S348" s="61"/>
    </row>
    <row r="349" spans="1:19" hidden="1" x14ac:dyDescent="0.3">
      <c r="A349" s="154"/>
      <c r="B349" s="163"/>
      <c r="C349" s="61"/>
      <c r="D349" s="61"/>
      <c r="E349" s="61"/>
      <c r="F349" s="61"/>
      <c r="G349" s="61"/>
      <c r="H349" s="144"/>
      <c r="I349" s="61"/>
      <c r="J349" s="63"/>
      <c r="K349" s="61"/>
      <c r="L349" s="61"/>
      <c r="M349" s="61"/>
      <c r="N349" s="61"/>
      <c r="O349" s="61"/>
      <c r="P349" s="61"/>
      <c r="Q349" s="61"/>
      <c r="R349" s="61"/>
      <c r="S349" s="61"/>
    </row>
    <row r="350" spans="1:19" hidden="1" x14ac:dyDescent="0.3">
      <c r="A350" s="154"/>
      <c r="B350" s="164"/>
      <c r="C350" s="132"/>
      <c r="D350" s="132"/>
      <c r="E350" s="132"/>
      <c r="F350" s="132"/>
      <c r="G350" s="132"/>
      <c r="H350" s="133"/>
      <c r="I350" s="132"/>
      <c r="J350" s="134"/>
      <c r="K350" s="132"/>
      <c r="L350" s="132"/>
      <c r="M350" s="132"/>
      <c r="N350" s="132"/>
      <c r="O350" s="132"/>
      <c r="P350" s="132"/>
      <c r="Q350" s="132"/>
      <c r="R350" s="132"/>
      <c r="S350" s="132"/>
    </row>
    <row r="351" spans="1:19" hidden="1" x14ac:dyDescent="0.3">
      <c r="A351" s="154"/>
      <c r="B351" s="164"/>
      <c r="C351" s="132"/>
      <c r="D351" s="132"/>
      <c r="E351" s="132"/>
      <c r="F351" s="132"/>
      <c r="G351" s="132"/>
      <c r="H351" s="133"/>
      <c r="I351" s="132"/>
      <c r="J351" s="134"/>
      <c r="K351" s="132"/>
      <c r="L351" s="132"/>
      <c r="M351" s="132"/>
      <c r="N351" s="132"/>
      <c r="O351" s="132"/>
      <c r="P351" s="132"/>
      <c r="Q351" s="132"/>
      <c r="R351" s="132"/>
      <c r="S351" s="132"/>
    </row>
    <row r="352" spans="1:19" hidden="1" x14ac:dyDescent="0.3">
      <c r="A352" s="154"/>
      <c r="B352" s="164"/>
      <c r="C352" s="132"/>
      <c r="D352" s="132"/>
      <c r="E352" s="132"/>
      <c r="F352" s="132"/>
      <c r="G352" s="132"/>
      <c r="H352" s="133"/>
      <c r="I352" s="132"/>
      <c r="J352" s="134"/>
      <c r="K352" s="132"/>
      <c r="L352" s="132"/>
      <c r="M352" s="132"/>
      <c r="N352" s="132"/>
      <c r="O352" s="132"/>
      <c r="P352" s="132"/>
      <c r="Q352" s="132"/>
      <c r="R352" s="132"/>
      <c r="S352" s="132"/>
    </row>
    <row r="353" spans="1:19" hidden="1" x14ac:dyDescent="0.3">
      <c r="A353" s="154"/>
      <c r="B353" s="164"/>
      <c r="C353" s="132"/>
      <c r="D353" s="132"/>
      <c r="E353" s="132"/>
      <c r="F353" s="132"/>
      <c r="G353" s="132"/>
      <c r="H353" s="133"/>
      <c r="I353" s="132"/>
      <c r="J353" s="134"/>
      <c r="K353" s="132"/>
      <c r="L353" s="132"/>
      <c r="M353" s="132"/>
      <c r="N353" s="132"/>
      <c r="O353" s="132"/>
      <c r="P353" s="132"/>
      <c r="Q353" s="132"/>
      <c r="R353" s="132"/>
      <c r="S353" s="132"/>
    </row>
    <row r="354" spans="1:19" hidden="1" x14ac:dyDescent="0.3">
      <c r="A354" s="154"/>
      <c r="B354" s="164"/>
      <c r="C354" s="132"/>
      <c r="D354" s="132"/>
      <c r="E354" s="132"/>
      <c r="F354" s="132"/>
      <c r="G354" s="132"/>
      <c r="H354" s="133"/>
      <c r="I354" s="132"/>
      <c r="J354" s="134"/>
      <c r="K354" s="132"/>
      <c r="L354" s="132"/>
      <c r="M354" s="132"/>
      <c r="N354" s="132"/>
      <c r="O354" s="132"/>
      <c r="P354" s="132"/>
      <c r="Q354" s="132"/>
      <c r="R354" s="132"/>
      <c r="S354" s="132"/>
    </row>
    <row r="355" spans="1:19" hidden="1" x14ac:dyDescent="0.3">
      <c r="A355" s="154"/>
      <c r="B355" s="164"/>
      <c r="C355" s="132"/>
      <c r="D355" s="132"/>
      <c r="E355" s="132"/>
      <c r="F355" s="132"/>
      <c r="G355" s="132"/>
      <c r="H355" s="133"/>
      <c r="I355" s="132"/>
      <c r="J355" s="134"/>
      <c r="K355" s="132"/>
      <c r="L355" s="132"/>
      <c r="M355" s="132"/>
      <c r="N355" s="132"/>
      <c r="O355" s="132"/>
      <c r="P355" s="132"/>
      <c r="Q355" s="132"/>
      <c r="R355" s="132"/>
      <c r="S355" s="132"/>
    </row>
    <row r="356" spans="1:19" hidden="1" x14ac:dyDescent="0.3">
      <c r="A356" s="154"/>
      <c r="B356" s="164"/>
      <c r="C356" s="132"/>
      <c r="D356" s="132"/>
      <c r="E356" s="132"/>
      <c r="F356" s="132"/>
      <c r="G356" s="132"/>
      <c r="H356" s="133"/>
      <c r="I356" s="132"/>
      <c r="J356" s="134"/>
      <c r="K356" s="132"/>
      <c r="L356" s="132"/>
      <c r="M356" s="132"/>
      <c r="N356" s="132"/>
      <c r="O356" s="132"/>
      <c r="P356" s="132"/>
      <c r="Q356" s="132"/>
      <c r="R356" s="132"/>
      <c r="S356" s="132"/>
    </row>
    <row r="357" spans="1:19" hidden="1" x14ac:dyDescent="0.3">
      <c r="A357" s="154"/>
      <c r="B357" s="164"/>
      <c r="C357" s="132"/>
      <c r="D357" s="132"/>
      <c r="E357" s="132"/>
      <c r="F357" s="132"/>
      <c r="G357" s="132"/>
      <c r="H357" s="133"/>
      <c r="I357" s="132"/>
      <c r="J357" s="134"/>
      <c r="K357" s="132"/>
      <c r="L357" s="132"/>
      <c r="M357" s="132"/>
      <c r="N357" s="132"/>
      <c r="O357" s="132"/>
      <c r="P357" s="132"/>
      <c r="Q357" s="132"/>
      <c r="R357" s="132"/>
      <c r="S357" s="132"/>
    </row>
    <row r="358" spans="1:19" hidden="1" x14ac:dyDescent="0.3">
      <c r="A358" s="154"/>
      <c r="B358" s="164"/>
      <c r="C358" s="132"/>
      <c r="D358" s="132"/>
      <c r="E358" s="132"/>
      <c r="F358" s="132"/>
      <c r="G358" s="132"/>
      <c r="H358" s="133"/>
      <c r="I358" s="132"/>
      <c r="J358" s="134"/>
      <c r="K358" s="132"/>
      <c r="L358" s="132"/>
      <c r="M358" s="132"/>
      <c r="N358" s="132"/>
      <c r="O358" s="132"/>
      <c r="P358" s="132"/>
      <c r="Q358" s="132"/>
      <c r="R358" s="132"/>
      <c r="S358" s="132"/>
    </row>
    <row r="359" spans="1:19" hidden="1" x14ac:dyDescent="0.3">
      <c r="A359" s="154"/>
      <c r="B359" s="164"/>
      <c r="C359" s="132"/>
      <c r="D359" s="132"/>
      <c r="E359" s="132"/>
      <c r="F359" s="132"/>
      <c r="G359" s="132"/>
      <c r="H359" s="133"/>
      <c r="I359" s="132"/>
      <c r="J359" s="134"/>
      <c r="K359" s="132"/>
      <c r="L359" s="132"/>
      <c r="M359" s="132"/>
      <c r="N359" s="132"/>
      <c r="O359" s="132"/>
      <c r="P359" s="132"/>
      <c r="Q359" s="132"/>
      <c r="R359" s="132"/>
      <c r="S359" s="132"/>
    </row>
    <row r="360" spans="1:19" hidden="1" x14ac:dyDescent="0.3">
      <c r="A360" s="154"/>
      <c r="B360" s="164"/>
      <c r="C360" s="132"/>
      <c r="D360" s="132"/>
      <c r="E360" s="132"/>
      <c r="F360" s="132"/>
      <c r="G360" s="132"/>
      <c r="H360" s="133"/>
      <c r="I360" s="132"/>
      <c r="J360" s="134"/>
      <c r="K360" s="132"/>
      <c r="L360" s="132"/>
      <c r="M360" s="132"/>
      <c r="N360" s="132"/>
      <c r="O360" s="132"/>
      <c r="P360" s="132"/>
      <c r="Q360" s="132"/>
      <c r="R360" s="132"/>
      <c r="S360" s="132"/>
    </row>
    <row r="361" spans="1:19" hidden="1" x14ac:dyDescent="0.3">
      <c r="A361" s="154"/>
      <c r="B361" s="164"/>
      <c r="C361" s="132"/>
      <c r="D361" s="132"/>
      <c r="E361" s="132"/>
      <c r="F361" s="132"/>
      <c r="G361" s="132"/>
      <c r="H361" s="133"/>
      <c r="I361" s="132"/>
      <c r="J361" s="134"/>
      <c r="K361" s="132"/>
      <c r="L361" s="132"/>
      <c r="M361" s="132"/>
      <c r="N361" s="132"/>
      <c r="O361" s="132"/>
      <c r="P361" s="132"/>
      <c r="Q361" s="132"/>
      <c r="R361" s="132"/>
      <c r="S361" s="132"/>
    </row>
    <row r="362" spans="1:19" hidden="1" x14ac:dyDescent="0.3">
      <c r="A362" s="154"/>
      <c r="B362" s="164"/>
      <c r="C362" s="132"/>
      <c r="D362" s="132"/>
      <c r="E362" s="132"/>
      <c r="F362" s="132"/>
      <c r="G362" s="132"/>
      <c r="H362" s="133"/>
      <c r="I362" s="132"/>
      <c r="J362" s="134"/>
      <c r="K362" s="132"/>
      <c r="L362" s="132"/>
      <c r="M362" s="132"/>
      <c r="N362" s="132"/>
      <c r="O362" s="132"/>
      <c r="P362" s="132"/>
      <c r="Q362" s="132"/>
      <c r="R362" s="132"/>
      <c r="S362" s="132"/>
    </row>
    <row r="363" spans="1:19" hidden="1" x14ac:dyDescent="0.3">
      <c r="A363" s="154"/>
      <c r="B363" s="164"/>
      <c r="C363" s="132"/>
      <c r="D363" s="132"/>
      <c r="E363" s="132"/>
      <c r="F363" s="132"/>
      <c r="G363" s="132"/>
      <c r="H363" s="133"/>
      <c r="I363" s="132"/>
      <c r="J363" s="134"/>
      <c r="K363" s="132"/>
      <c r="L363" s="132"/>
      <c r="M363" s="132"/>
      <c r="N363" s="132"/>
      <c r="O363" s="132"/>
      <c r="P363" s="132"/>
      <c r="Q363" s="132"/>
      <c r="R363" s="132"/>
      <c r="S363" s="132"/>
    </row>
    <row r="364" spans="1:19" hidden="1" x14ac:dyDescent="0.3">
      <c r="A364" s="154"/>
      <c r="B364" s="164"/>
      <c r="C364" s="132"/>
      <c r="D364" s="132"/>
      <c r="E364" s="132"/>
      <c r="F364" s="132"/>
      <c r="G364" s="132"/>
      <c r="H364" s="133"/>
      <c r="I364" s="132"/>
      <c r="J364" s="134"/>
      <c r="K364" s="132"/>
      <c r="L364" s="132"/>
      <c r="M364" s="132"/>
      <c r="N364" s="132"/>
      <c r="O364" s="132"/>
      <c r="P364" s="132"/>
      <c r="Q364" s="132"/>
      <c r="R364" s="132"/>
      <c r="S364" s="132"/>
    </row>
    <row r="365" spans="1:19" hidden="1" x14ac:dyDescent="0.3">
      <c r="A365" s="154"/>
      <c r="B365" s="164"/>
      <c r="C365" s="132"/>
      <c r="D365" s="132"/>
      <c r="E365" s="132"/>
      <c r="F365" s="132"/>
      <c r="G365" s="132"/>
      <c r="H365" s="133"/>
      <c r="I365" s="132"/>
      <c r="J365" s="134"/>
      <c r="K365" s="132"/>
      <c r="L365" s="132"/>
      <c r="M365" s="132"/>
      <c r="N365" s="132"/>
      <c r="O365" s="132"/>
      <c r="P365" s="132"/>
      <c r="Q365" s="132"/>
      <c r="R365" s="132"/>
      <c r="S365" s="132"/>
    </row>
    <row r="366" spans="1:19" hidden="1" x14ac:dyDescent="0.3">
      <c r="A366" s="154"/>
      <c r="B366" s="164"/>
      <c r="C366" s="132"/>
      <c r="D366" s="132"/>
      <c r="E366" s="132"/>
      <c r="F366" s="132"/>
      <c r="G366" s="132"/>
      <c r="H366" s="133"/>
      <c r="I366" s="132"/>
      <c r="J366" s="134"/>
      <c r="K366" s="132"/>
      <c r="L366" s="132"/>
      <c r="M366" s="132"/>
      <c r="N366" s="132"/>
      <c r="O366" s="132"/>
      <c r="P366" s="132"/>
      <c r="Q366" s="132"/>
      <c r="R366" s="132"/>
      <c r="S366" s="132"/>
    </row>
    <row r="367" spans="1:19" hidden="1" x14ac:dyDescent="0.3">
      <c r="A367" s="154"/>
      <c r="B367" s="164"/>
      <c r="C367" s="132"/>
      <c r="D367" s="132"/>
      <c r="E367" s="132"/>
      <c r="F367" s="132"/>
      <c r="G367" s="132"/>
      <c r="H367" s="133"/>
      <c r="I367" s="132"/>
      <c r="J367" s="134"/>
      <c r="K367" s="132"/>
      <c r="L367" s="132"/>
      <c r="M367" s="132"/>
      <c r="N367" s="132"/>
      <c r="O367" s="132"/>
      <c r="P367" s="132"/>
      <c r="Q367" s="132"/>
      <c r="R367" s="132"/>
      <c r="S367" s="132"/>
    </row>
    <row r="368" spans="1:19" hidden="1" x14ac:dyDescent="0.3">
      <c r="A368" s="154"/>
      <c r="B368" s="164"/>
      <c r="C368" s="132"/>
      <c r="D368" s="132"/>
      <c r="E368" s="132"/>
      <c r="F368" s="132"/>
      <c r="G368" s="132"/>
      <c r="H368" s="133"/>
      <c r="I368" s="132"/>
      <c r="J368" s="134"/>
      <c r="K368" s="132"/>
      <c r="L368" s="132"/>
      <c r="M368" s="132"/>
      <c r="N368" s="132"/>
      <c r="O368" s="132"/>
      <c r="P368" s="132"/>
      <c r="Q368" s="132"/>
      <c r="R368" s="132"/>
      <c r="S368" s="132"/>
    </row>
    <row r="369" spans="1:19" hidden="1" x14ac:dyDescent="0.3">
      <c r="A369" s="154"/>
      <c r="B369" s="164"/>
      <c r="C369" s="132"/>
      <c r="D369" s="132"/>
      <c r="E369" s="132"/>
      <c r="F369" s="132"/>
      <c r="G369" s="132"/>
      <c r="H369" s="133"/>
      <c r="I369" s="132"/>
      <c r="J369" s="134"/>
      <c r="K369" s="132"/>
      <c r="L369" s="132"/>
      <c r="M369" s="132"/>
      <c r="N369" s="132"/>
      <c r="O369" s="132"/>
      <c r="P369" s="132"/>
      <c r="Q369" s="132"/>
      <c r="R369" s="132"/>
      <c r="S369" s="132"/>
    </row>
    <row r="370" spans="1:19" hidden="1" x14ac:dyDescent="0.3">
      <c r="A370" s="154"/>
      <c r="B370" s="164"/>
      <c r="C370" s="132"/>
      <c r="D370" s="132"/>
      <c r="E370" s="132"/>
      <c r="F370" s="132"/>
      <c r="G370" s="132"/>
      <c r="H370" s="133"/>
      <c r="I370" s="132"/>
      <c r="J370" s="134"/>
      <c r="K370" s="132"/>
      <c r="L370" s="132"/>
      <c r="M370" s="132"/>
      <c r="N370" s="132"/>
      <c r="O370" s="132"/>
      <c r="P370" s="132"/>
      <c r="Q370" s="132"/>
      <c r="R370" s="132"/>
      <c r="S370" s="132"/>
    </row>
    <row r="371" spans="1:19" hidden="1" x14ac:dyDescent="0.3">
      <c r="A371" s="154"/>
      <c r="B371" s="164"/>
      <c r="C371" s="132"/>
      <c r="D371" s="132"/>
      <c r="E371" s="132"/>
      <c r="F371" s="132"/>
      <c r="G371" s="132"/>
      <c r="H371" s="133"/>
      <c r="I371" s="132"/>
      <c r="J371" s="134"/>
      <c r="K371" s="132"/>
      <c r="L371" s="132"/>
      <c r="M371" s="132"/>
      <c r="N371" s="132"/>
      <c r="O371" s="132"/>
      <c r="P371" s="132"/>
      <c r="Q371" s="132"/>
      <c r="R371" s="132"/>
      <c r="S371" s="132"/>
    </row>
    <row r="372" spans="1:19" hidden="1" x14ac:dyDescent="0.3">
      <c r="A372" s="154"/>
      <c r="B372" s="164"/>
      <c r="C372" s="132"/>
      <c r="D372" s="132"/>
      <c r="E372" s="132"/>
      <c r="F372" s="132"/>
      <c r="G372" s="132"/>
      <c r="H372" s="133"/>
      <c r="I372" s="132"/>
      <c r="J372" s="134"/>
      <c r="K372" s="132"/>
      <c r="L372" s="132"/>
      <c r="M372" s="132"/>
      <c r="N372" s="132"/>
      <c r="O372" s="132"/>
      <c r="P372" s="132"/>
      <c r="Q372" s="132"/>
      <c r="R372" s="132"/>
      <c r="S372" s="132"/>
    </row>
    <row r="373" spans="1:19" hidden="1" x14ac:dyDescent="0.3">
      <c r="A373" s="154"/>
      <c r="B373" s="164"/>
      <c r="C373" s="132"/>
      <c r="D373" s="132"/>
      <c r="E373" s="132"/>
      <c r="F373" s="132"/>
      <c r="G373" s="132"/>
      <c r="H373" s="133"/>
      <c r="I373" s="132"/>
      <c r="J373" s="134"/>
      <c r="K373" s="132"/>
      <c r="L373" s="132"/>
      <c r="M373" s="132"/>
      <c r="N373" s="132"/>
      <c r="O373" s="132"/>
      <c r="P373" s="132"/>
      <c r="Q373" s="132"/>
      <c r="R373" s="132"/>
      <c r="S373" s="132"/>
    </row>
    <row r="374" spans="1:19" hidden="1" x14ac:dyDescent="0.3">
      <c r="A374" s="154"/>
      <c r="B374" s="164"/>
      <c r="C374" s="132"/>
      <c r="D374" s="132"/>
      <c r="E374" s="132"/>
      <c r="F374" s="132"/>
      <c r="G374" s="132"/>
      <c r="H374" s="133"/>
      <c r="I374" s="132"/>
      <c r="J374" s="134"/>
      <c r="K374" s="132"/>
      <c r="L374" s="132"/>
      <c r="M374" s="132"/>
      <c r="N374" s="132"/>
      <c r="O374" s="132"/>
      <c r="P374" s="132"/>
      <c r="Q374" s="132"/>
      <c r="R374" s="132"/>
      <c r="S374" s="132"/>
    </row>
    <row r="375" spans="1:19" hidden="1" x14ac:dyDescent="0.3">
      <c r="A375" s="154"/>
      <c r="B375" s="164"/>
      <c r="C375" s="132"/>
      <c r="D375" s="132"/>
      <c r="E375" s="132"/>
      <c r="F375" s="132"/>
      <c r="G375" s="132"/>
      <c r="H375" s="133"/>
      <c r="I375" s="132"/>
      <c r="J375" s="134"/>
      <c r="K375" s="132"/>
      <c r="L375" s="132"/>
      <c r="M375" s="132"/>
      <c r="N375" s="132"/>
      <c r="O375" s="132"/>
      <c r="P375" s="132"/>
      <c r="Q375" s="132"/>
      <c r="R375" s="132"/>
      <c r="S375" s="132"/>
    </row>
    <row r="376" spans="1:19" hidden="1" x14ac:dyDescent="0.3">
      <c r="A376" s="154"/>
      <c r="B376" s="164"/>
      <c r="C376" s="132"/>
      <c r="D376" s="132"/>
      <c r="E376" s="132"/>
      <c r="F376" s="132"/>
      <c r="G376" s="132"/>
      <c r="H376" s="133"/>
      <c r="I376" s="132"/>
      <c r="J376" s="134"/>
      <c r="K376" s="132"/>
      <c r="L376" s="132"/>
      <c r="M376" s="132"/>
      <c r="N376" s="132"/>
      <c r="O376" s="132"/>
      <c r="P376" s="132"/>
      <c r="Q376" s="132"/>
      <c r="R376" s="132"/>
      <c r="S376" s="132"/>
    </row>
    <row r="377" spans="1:19" hidden="1" x14ac:dyDescent="0.3">
      <c r="A377" s="154"/>
      <c r="B377" s="164"/>
      <c r="C377" s="132"/>
      <c r="D377" s="132"/>
      <c r="E377" s="132"/>
      <c r="F377" s="132"/>
      <c r="G377" s="132"/>
      <c r="H377" s="133"/>
      <c r="I377" s="132"/>
      <c r="J377" s="134"/>
      <c r="K377" s="132"/>
      <c r="L377" s="132"/>
      <c r="M377" s="132"/>
      <c r="N377" s="132"/>
      <c r="O377" s="132"/>
      <c r="P377" s="132"/>
      <c r="Q377" s="132"/>
      <c r="R377" s="132"/>
      <c r="S377" s="132"/>
    </row>
    <row r="378" spans="1:19" hidden="1" x14ac:dyDescent="0.3">
      <c r="A378" s="154"/>
      <c r="B378" s="164"/>
      <c r="C378" s="132"/>
      <c r="D378" s="132"/>
      <c r="E378" s="132"/>
      <c r="F378" s="132"/>
      <c r="G378" s="132"/>
      <c r="H378" s="133"/>
      <c r="I378" s="132"/>
      <c r="J378" s="134"/>
      <c r="K378" s="132"/>
      <c r="L378" s="132"/>
      <c r="M378" s="132"/>
      <c r="N378" s="132"/>
      <c r="O378" s="132"/>
      <c r="P378" s="132"/>
      <c r="Q378" s="132"/>
      <c r="R378" s="132"/>
      <c r="S378" s="132"/>
    </row>
    <row r="379" spans="1:19" hidden="1" x14ac:dyDescent="0.3">
      <c r="A379" s="154"/>
      <c r="B379" s="164"/>
      <c r="C379" s="132"/>
      <c r="D379" s="132"/>
      <c r="E379" s="132"/>
      <c r="F379" s="132"/>
      <c r="G379" s="132"/>
      <c r="H379" s="133"/>
      <c r="I379" s="132"/>
      <c r="J379" s="134"/>
      <c r="K379" s="132"/>
      <c r="L379" s="132"/>
      <c r="M379" s="132"/>
      <c r="N379" s="132"/>
      <c r="O379" s="132"/>
      <c r="P379" s="132"/>
      <c r="Q379" s="132"/>
      <c r="R379" s="132"/>
      <c r="S379" s="132"/>
    </row>
    <row r="380" spans="1:19" hidden="1" x14ac:dyDescent="0.3">
      <c r="A380" s="154"/>
      <c r="B380" s="164"/>
      <c r="C380" s="132"/>
      <c r="D380" s="132"/>
      <c r="E380" s="132"/>
      <c r="F380" s="132"/>
      <c r="G380" s="132"/>
      <c r="H380" s="133"/>
      <c r="I380" s="132"/>
      <c r="J380" s="134"/>
      <c r="K380" s="132"/>
      <c r="L380" s="132"/>
      <c r="M380" s="132"/>
      <c r="N380" s="132"/>
      <c r="O380" s="132"/>
      <c r="P380" s="132"/>
      <c r="Q380" s="132"/>
      <c r="R380" s="132"/>
      <c r="S380" s="132"/>
    </row>
    <row r="381" spans="1:19" hidden="1" x14ac:dyDescent="0.3">
      <c r="A381" s="154"/>
      <c r="B381" s="164"/>
      <c r="C381" s="132"/>
      <c r="D381" s="132"/>
      <c r="E381" s="132"/>
      <c r="F381" s="132"/>
      <c r="G381" s="132"/>
      <c r="H381" s="133"/>
      <c r="I381" s="132"/>
      <c r="J381" s="134"/>
      <c r="K381" s="132"/>
      <c r="L381" s="132"/>
      <c r="M381" s="132"/>
      <c r="N381" s="132"/>
      <c r="O381" s="132"/>
      <c r="P381" s="132"/>
      <c r="Q381" s="132"/>
      <c r="R381" s="132"/>
      <c r="S381" s="132"/>
    </row>
    <row r="382" spans="1:19" hidden="1" x14ac:dyDescent="0.3">
      <c r="A382" s="154"/>
      <c r="B382" s="164"/>
      <c r="C382" s="132"/>
      <c r="D382" s="132"/>
      <c r="E382" s="132"/>
      <c r="F382" s="132"/>
      <c r="G382" s="132"/>
      <c r="H382" s="133"/>
      <c r="I382" s="132"/>
      <c r="J382" s="134"/>
      <c r="K382" s="132"/>
      <c r="L382" s="132"/>
      <c r="M382" s="132"/>
      <c r="N382" s="132"/>
      <c r="O382" s="132"/>
      <c r="P382" s="132"/>
      <c r="Q382" s="132"/>
      <c r="R382" s="132"/>
      <c r="S382" s="132"/>
    </row>
    <row r="383" spans="1:19" hidden="1" x14ac:dyDescent="0.3">
      <c r="A383" s="154"/>
      <c r="B383" s="164"/>
      <c r="C383" s="132"/>
      <c r="D383" s="132"/>
      <c r="E383" s="132"/>
      <c r="F383" s="132"/>
      <c r="G383" s="132"/>
      <c r="H383" s="133"/>
      <c r="I383" s="132"/>
      <c r="J383" s="134"/>
      <c r="K383" s="132"/>
      <c r="L383" s="132"/>
      <c r="M383" s="132"/>
      <c r="N383" s="132"/>
      <c r="O383" s="132"/>
      <c r="P383" s="132"/>
      <c r="Q383" s="132"/>
      <c r="R383" s="132"/>
      <c r="S383" s="132"/>
    </row>
    <row r="384" spans="1:19" hidden="1" x14ac:dyDescent="0.3">
      <c r="A384" s="154"/>
      <c r="B384" s="164"/>
      <c r="C384" s="132"/>
      <c r="D384" s="132"/>
      <c r="E384" s="132"/>
      <c r="F384" s="132"/>
      <c r="G384" s="132"/>
      <c r="H384" s="133"/>
      <c r="I384" s="132"/>
      <c r="J384" s="134"/>
      <c r="K384" s="132"/>
      <c r="L384" s="132"/>
      <c r="M384" s="132"/>
      <c r="N384" s="132"/>
      <c r="O384" s="132"/>
      <c r="P384" s="132"/>
      <c r="Q384" s="132"/>
      <c r="R384" s="132"/>
      <c r="S384" s="132"/>
    </row>
    <row r="385" spans="1:19" hidden="1" x14ac:dyDescent="0.3">
      <c r="A385" s="154"/>
      <c r="B385" s="164"/>
      <c r="C385" s="132"/>
      <c r="D385" s="132"/>
      <c r="E385" s="132"/>
      <c r="F385" s="132"/>
      <c r="G385" s="132"/>
      <c r="H385" s="133"/>
      <c r="I385" s="132"/>
      <c r="J385" s="134"/>
      <c r="K385" s="132"/>
      <c r="L385" s="132"/>
      <c r="M385" s="132"/>
      <c r="N385" s="132"/>
      <c r="O385" s="132"/>
      <c r="P385" s="132"/>
      <c r="Q385" s="132"/>
      <c r="R385" s="132"/>
      <c r="S385" s="132"/>
    </row>
    <row r="386" spans="1:19" hidden="1" x14ac:dyDescent="0.3">
      <c r="A386" s="154"/>
      <c r="B386" s="164"/>
      <c r="C386" s="132"/>
      <c r="D386" s="132"/>
      <c r="E386" s="132"/>
      <c r="F386" s="132"/>
      <c r="G386" s="132"/>
      <c r="H386" s="133"/>
      <c r="I386" s="132"/>
      <c r="J386" s="134"/>
      <c r="K386" s="132"/>
      <c r="L386" s="132"/>
      <c r="M386" s="132"/>
      <c r="N386" s="132"/>
      <c r="O386" s="132"/>
      <c r="P386" s="132"/>
      <c r="Q386" s="132"/>
      <c r="R386" s="132"/>
      <c r="S386" s="132"/>
    </row>
    <row r="387" spans="1:19" hidden="1" x14ac:dyDescent="0.3">
      <c r="A387" s="154"/>
      <c r="B387" s="164"/>
      <c r="C387" s="132"/>
      <c r="D387" s="132"/>
      <c r="E387" s="132"/>
      <c r="F387" s="132"/>
      <c r="G387" s="132"/>
      <c r="H387" s="133"/>
      <c r="I387" s="132"/>
      <c r="J387" s="134"/>
      <c r="K387" s="132"/>
      <c r="L387" s="132"/>
      <c r="M387" s="132"/>
      <c r="N387" s="132"/>
      <c r="O387" s="132"/>
      <c r="P387" s="132"/>
      <c r="Q387" s="132"/>
      <c r="R387" s="132"/>
      <c r="S387" s="132"/>
    </row>
    <row r="388" spans="1:19" hidden="1" x14ac:dyDescent="0.3">
      <c r="A388" s="154"/>
      <c r="B388" s="164"/>
      <c r="C388" s="132"/>
      <c r="D388" s="132"/>
      <c r="E388" s="132"/>
      <c r="F388" s="132"/>
      <c r="G388" s="132"/>
      <c r="H388" s="133"/>
      <c r="I388" s="132"/>
      <c r="J388" s="134"/>
      <c r="K388" s="132"/>
      <c r="L388" s="132"/>
      <c r="M388" s="132"/>
      <c r="N388" s="132"/>
      <c r="O388" s="132"/>
      <c r="P388" s="132"/>
      <c r="Q388" s="132"/>
      <c r="R388" s="132"/>
      <c r="S388" s="132"/>
    </row>
    <row r="389" spans="1:19" hidden="1" x14ac:dyDescent="0.3">
      <c r="A389" s="154"/>
      <c r="B389" s="164"/>
      <c r="C389" s="132"/>
      <c r="D389" s="132"/>
      <c r="E389" s="132"/>
      <c r="F389" s="132"/>
      <c r="G389" s="132"/>
      <c r="H389" s="133"/>
      <c r="I389" s="132"/>
      <c r="J389" s="134"/>
      <c r="K389" s="132"/>
      <c r="L389" s="132"/>
      <c r="M389" s="132"/>
      <c r="N389" s="132"/>
      <c r="O389" s="132"/>
      <c r="P389" s="132"/>
      <c r="Q389" s="132"/>
      <c r="R389" s="132"/>
      <c r="S389" s="132"/>
    </row>
    <row r="390" spans="1:19" hidden="1" x14ac:dyDescent="0.3">
      <c r="A390" s="154"/>
      <c r="B390" s="164"/>
      <c r="C390" s="132"/>
      <c r="D390" s="132"/>
      <c r="E390" s="132"/>
      <c r="F390" s="132"/>
      <c r="G390" s="132"/>
      <c r="H390" s="133"/>
      <c r="I390" s="132"/>
      <c r="J390" s="134"/>
      <c r="K390" s="132"/>
      <c r="L390" s="132"/>
      <c r="M390" s="132"/>
      <c r="N390" s="132"/>
      <c r="O390" s="132"/>
      <c r="P390" s="132"/>
      <c r="Q390" s="132"/>
      <c r="R390" s="132"/>
      <c r="S390" s="132"/>
    </row>
    <row r="391" spans="1:19" hidden="1" x14ac:dyDescent="0.3">
      <c r="A391" s="154"/>
      <c r="B391" s="164"/>
      <c r="C391" s="132"/>
      <c r="D391" s="132"/>
      <c r="E391" s="132"/>
      <c r="F391" s="132"/>
      <c r="G391" s="132"/>
      <c r="H391" s="133"/>
      <c r="I391" s="132"/>
      <c r="J391" s="134"/>
      <c r="K391" s="132"/>
      <c r="L391" s="132"/>
      <c r="M391" s="132"/>
      <c r="N391" s="132"/>
      <c r="O391" s="132"/>
      <c r="P391" s="132"/>
      <c r="Q391" s="132"/>
      <c r="R391" s="132"/>
      <c r="S391" s="132"/>
    </row>
    <row r="392" spans="1:19" hidden="1" x14ac:dyDescent="0.3">
      <c r="A392" s="154"/>
      <c r="B392" s="165"/>
      <c r="C392" s="140"/>
      <c r="D392" s="140"/>
      <c r="E392" s="140"/>
      <c r="F392" s="140"/>
      <c r="G392" s="140"/>
      <c r="H392" s="141"/>
      <c r="I392" s="140"/>
      <c r="J392" s="142"/>
      <c r="K392" s="140"/>
      <c r="L392" s="140"/>
      <c r="M392" s="140"/>
      <c r="N392" s="140"/>
      <c r="O392" s="140"/>
      <c r="P392" s="140"/>
      <c r="Q392" s="140"/>
      <c r="R392" s="140"/>
      <c r="S392" s="140"/>
    </row>
    <row r="393" spans="1:19" hidden="1" x14ac:dyDescent="0.3">
      <c r="A393" s="154"/>
      <c r="B393" s="165"/>
      <c r="C393" s="140"/>
      <c r="D393" s="140"/>
      <c r="E393" s="140"/>
      <c r="F393" s="140"/>
      <c r="G393" s="140"/>
      <c r="H393" s="141"/>
      <c r="I393" s="140"/>
      <c r="J393" s="142"/>
      <c r="K393" s="140"/>
      <c r="L393" s="140"/>
      <c r="M393" s="140"/>
      <c r="N393" s="140"/>
      <c r="O393" s="140"/>
      <c r="P393" s="140"/>
      <c r="Q393" s="140"/>
      <c r="R393" s="140"/>
      <c r="S393" s="140"/>
    </row>
    <row r="394" spans="1:19" hidden="1" x14ac:dyDescent="0.3">
      <c r="A394" s="154"/>
      <c r="B394" s="165"/>
      <c r="C394" s="140"/>
      <c r="D394" s="140"/>
      <c r="E394" s="140"/>
      <c r="F394" s="140"/>
      <c r="G394" s="140"/>
      <c r="H394" s="141"/>
      <c r="I394" s="140"/>
      <c r="J394" s="142"/>
      <c r="K394" s="140"/>
      <c r="L394" s="140"/>
      <c r="M394" s="140"/>
      <c r="N394" s="140"/>
      <c r="O394" s="140"/>
      <c r="P394" s="140"/>
      <c r="Q394" s="140"/>
      <c r="R394" s="140"/>
      <c r="S394" s="140"/>
    </row>
    <row r="395" spans="1:19" hidden="1" x14ac:dyDescent="0.3">
      <c r="A395" s="154"/>
      <c r="B395" s="165"/>
      <c r="C395" s="140"/>
      <c r="D395" s="140"/>
      <c r="E395" s="140"/>
      <c r="F395" s="140"/>
      <c r="G395" s="140"/>
      <c r="H395" s="141"/>
      <c r="I395" s="140"/>
      <c r="J395" s="142"/>
      <c r="K395" s="140"/>
      <c r="L395" s="140"/>
      <c r="M395" s="140"/>
      <c r="N395" s="140"/>
      <c r="O395" s="140"/>
      <c r="P395" s="140"/>
      <c r="Q395" s="140"/>
      <c r="R395" s="140"/>
      <c r="S395" s="140"/>
    </row>
    <row r="396" spans="1:19" hidden="1" x14ac:dyDescent="0.3">
      <c r="A396" s="154"/>
      <c r="B396" s="165"/>
      <c r="C396" s="140"/>
      <c r="D396" s="140"/>
      <c r="E396" s="140"/>
      <c r="F396" s="140"/>
      <c r="G396" s="140"/>
      <c r="H396" s="141"/>
      <c r="I396" s="140"/>
      <c r="J396" s="142"/>
      <c r="K396" s="140"/>
      <c r="L396" s="140"/>
      <c r="M396" s="140"/>
      <c r="N396" s="140"/>
      <c r="O396" s="140"/>
      <c r="P396" s="140"/>
      <c r="Q396" s="140"/>
      <c r="R396" s="140"/>
      <c r="S396" s="140"/>
    </row>
    <row r="397" spans="1:19" hidden="1" x14ac:dyDescent="0.3">
      <c r="A397" s="154"/>
      <c r="B397" s="165"/>
      <c r="C397" s="140"/>
      <c r="D397" s="140"/>
      <c r="E397" s="140"/>
      <c r="F397" s="140"/>
      <c r="G397" s="140"/>
      <c r="H397" s="141"/>
      <c r="I397" s="140"/>
      <c r="J397" s="142"/>
      <c r="K397" s="140"/>
      <c r="L397" s="140"/>
      <c r="M397" s="140"/>
      <c r="N397" s="140"/>
      <c r="O397" s="140"/>
      <c r="P397" s="140"/>
      <c r="Q397" s="140"/>
      <c r="R397" s="140"/>
      <c r="S397" s="140"/>
    </row>
    <row r="398" spans="1:19" hidden="1" x14ac:dyDescent="0.3">
      <c r="A398" s="154"/>
      <c r="B398" s="165"/>
      <c r="C398" s="140"/>
      <c r="D398" s="140"/>
      <c r="E398" s="140"/>
      <c r="F398" s="140"/>
      <c r="G398" s="140"/>
      <c r="H398" s="141"/>
      <c r="I398" s="140"/>
      <c r="J398" s="142"/>
      <c r="K398" s="140"/>
      <c r="L398" s="140"/>
      <c r="M398" s="140"/>
      <c r="N398" s="140"/>
      <c r="O398" s="140"/>
      <c r="P398" s="140"/>
      <c r="Q398" s="140"/>
      <c r="R398" s="140"/>
      <c r="S398" s="140"/>
    </row>
    <row r="399" spans="1:19" hidden="1" x14ac:dyDescent="0.3">
      <c r="A399" s="154"/>
      <c r="B399" s="165"/>
      <c r="C399" s="140"/>
      <c r="D399" s="140"/>
      <c r="E399" s="140"/>
      <c r="F399" s="140"/>
      <c r="G399" s="140"/>
      <c r="H399" s="141"/>
      <c r="I399" s="140"/>
      <c r="J399" s="142"/>
      <c r="K399" s="140"/>
      <c r="L399" s="140"/>
      <c r="M399" s="140"/>
      <c r="N399" s="140"/>
      <c r="O399" s="140"/>
      <c r="P399" s="140"/>
      <c r="Q399" s="140"/>
      <c r="R399" s="140"/>
      <c r="S399" s="140"/>
    </row>
    <row r="400" spans="1:19" hidden="1" x14ac:dyDescent="0.3">
      <c r="A400" s="154"/>
      <c r="B400" s="165"/>
      <c r="C400" s="140"/>
      <c r="D400" s="140"/>
      <c r="E400" s="140"/>
      <c r="F400" s="140"/>
      <c r="G400" s="140"/>
      <c r="H400" s="141"/>
      <c r="I400" s="140"/>
      <c r="J400" s="142"/>
      <c r="K400" s="140"/>
      <c r="L400" s="140"/>
      <c r="M400" s="140"/>
      <c r="N400" s="140"/>
      <c r="O400" s="140"/>
      <c r="P400" s="140"/>
      <c r="Q400" s="140"/>
      <c r="R400" s="140"/>
      <c r="S400" s="140"/>
    </row>
    <row r="401" spans="1:19" hidden="1" x14ac:dyDescent="0.3">
      <c r="A401" s="154"/>
      <c r="B401" s="165"/>
      <c r="C401" s="140"/>
      <c r="D401" s="140"/>
      <c r="E401" s="140"/>
      <c r="F401" s="140"/>
      <c r="G401" s="140"/>
      <c r="H401" s="141"/>
      <c r="I401" s="140"/>
      <c r="J401" s="142"/>
      <c r="K401" s="140"/>
      <c r="L401" s="140"/>
      <c r="M401" s="140"/>
      <c r="N401" s="140"/>
      <c r="O401" s="140"/>
      <c r="P401" s="140"/>
      <c r="Q401" s="140"/>
      <c r="R401" s="140"/>
      <c r="S401" s="140"/>
    </row>
    <row r="402" spans="1:19" hidden="1" x14ac:dyDescent="0.3">
      <c r="A402" s="154"/>
      <c r="B402" s="165"/>
      <c r="C402" s="140"/>
      <c r="D402" s="140"/>
      <c r="E402" s="140"/>
      <c r="F402" s="140"/>
      <c r="G402" s="140"/>
      <c r="H402" s="141"/>
      <c r="I402" s="140"/>
      <c r="J402" s="142"/>
      <c r="K402" s="140"/>
      <c r="L402" s="140"/>
      <c r="M402" s="140"/>
      <c r="N402" s="140"/>
      <c r="O402" s="140"/>
      <c r="P402" s="140"/>
      <c r="Q402" s="140"/>
      <c r="R402" s="140"/>
      <c r="S402" s="140"/>
    </row>
    <row r="403" spans="1:19" hidden="1" x14ac:dyDescent="0.3">
      <c r="A403" s="154"/>
      <c r="B403" s="165"/>
      <c r="C403" s="140"/>
      <c r="D403" s="140"/>
      <c r="E403" s="140"/>
      <c r="F403" s="140"/>
      <c r="G403" s="140"/>
      <c r="H403" s="141"/>
      <c r="I403" s="140"/>
      <c r="J403" s="142"/>
      <c r="K403" s="140"/>
      <c r="L403" s="140"/>
      <c r="M403" s="140"/>
      <c r="N403" s="140"/>
      <c r="O403" s="140"/>
      <c r="P403" s="140"/>
      <c r="Q403" s="140"/>
      <c r="R403" s="140"/>
      <c r="S403" s="140"/>
    </row>
    <row r="404" spans="1:19" hidden="1" x14ac:dyDescent="0.3">
      <c r="A404" s="154"/>
      <c r="B404" s="165"/>
      <c r="C404" s="140"/>
      <c r="D404" s="140"/>
      <c r="E404" s="140"/>
      <c r="F404" s="140"/>
      <c r="G404" s="140"/>
      <c r="H404" s="141"/>
      <c r="I404" s="140"/>
      <c r="J404" s="142"/>
      <c r="K404" s="140"/>
      <c r="L404" s="140"/>
      <c r="M404" s="140"/>
      <c r="N404" s="140"/>
      <c r="O404" s="140"/>
      <c r="P404" s="140"/>
      <c r="Q404" s="140"/>
      <c r="R404" s="140"/>
      <c r="S404" s="140"/>
    </row>
    <row r="405" spans="1:19" hidden="1" x14ac:dyDescent="0.3">
      <c r="A405" s="154"/>
      <c r="B405" s="165"/>
      <c r="C405" s="140"/>
      <c r="D405" s="140"/>
      <c r="E405" s="140"/>
      <c r="F405" s="140"/>
      <c r="G405" s="140"/>
      <c r="H405" s="141"/>
      <c r="I405" s="140"/>
      <c r="J405" s="142"/>
      <c r="K405" s="140"/>
      <c r="L405" s="140"/>
      <c r="M405" s="140"/>
      <c r="N405" s="140"/>
      <c r="O405" s="140"/>
      <c r="P405" s="140"/>
      <c r="Q405" s="140"/>
      <c r="R405" s="140"/>
      <c r="S405" s="140"/>
    </row>
    <row r="406" spans="1:19" hidden="1" x14ac:dyDescent="0.3">
      <c r="A406" s="154"/>
      <c r="B406" s="165"/>
      <c r="C406" s="140"/>
      <c r="D406" s="140"/>
      <c r="E406" s="140"/>
      <c r="F406" s="140"/>
      <c r="G406" s="140"/>
      <c r="H406" s="141"/>
      <c r="I406" s="140"/>
      <c r="J406" s="142"/>
      <c r="K406" s="140"/>
      <c r="L406" s="140"/>
      <c r="M406" s="140"/>
      <c r="N406" s="140"/>
      <c r="O406" s="140"/>
      <c r="P406" s="140"/>
      <c r="Q406" s="140"/>
      <c r="R406" s="140"/>
      <c r="S406" s="140"/>
    </row>
    <row r="407" spans="1:19" hidden="1" x14ac:dyDescent="0.3">
      <c r="A407" s="154"/>
      <c r="B407" s="165"/>
      <c r="C407" s="140"/>
      <c r="D407" s="140"/>
      <c r="E407" s="140"/>
      <c r="F407" s="140"/>
      <c r="G407" s="140"/>
      <c r="H407" s="141"/>
      <c r="I407" s="140"/>
      <c r="J407" s="142"/>
      <c r="K407" s="140"/>
      <c r="L407" s="140"/>
      <c r="M407" s="140"/>
      <c r="N407" s="140"/>
      <c r="O407" s="140"/>
      <c r="P407" s="140"/>
      <c r="Q407" s="140"/>
      <c r="R407" s="140"/>
      <c r="S407" s="140"/>
    </row>
    <row r="408" spans="1:19" hidden="1" x14ac:dyDescent="0.3">
      <c r="A408" s="154"/>
      <c r="B408" s="165"/>
      <c r="C408" s="140"/>
      <c r="D408" s="140"/>
      <c r="E408" s="140"/>
      <c r="F408" s="140"/>
      <c r="G408" s="140"/>
      <c r="H408" s="141"/>
      <c r="I408" s="140"/>
      <c r="J408" s="142"/>
      <c r="K408" s="140"/>
      <c r="L408" s="140"/>
      <c r="M408" s="140"/>
      <c r="N408" s="140"/>
      <c r="O408" s="140"/>
      <c r="P408" s="140"/>
      <c r="Q408" s="140"/>
      <c r="R408" s="140"/>
      <c r="S408" s="140"/>
    </row>
    <row r="409" spans="1:19" hidden="1" x14ac:dyDescent="0.3">
      <c r="A409" s="154"/>
      <c r="B409" s="165"/>
      <c r="C409" s="140"/>
      <c r="D409" s="140"/>
      <c r="E409" s="140"/>
      <c r="F409" s="140"/>
      <c r="G409" s="140"/>
      <c r="H409" s="141"/>
      <c r="I409" s="140"/>
      <c r="J409" s="142"/>
      <c r="K409" s="140"/>
      <c r="L409" s="140"/>
      <c r="M409" s="140"/>
      <c r="N409" s="140"/>
      <c r="O409" s="140"/>
      <c r="P409" s="140"/>
      <c r="Q409" s="140"/>
      <c r="R409" s="140"/>
      <c r="S409" s="140"/>
    </row>
    <row r="410" spans="1:19" hidden="1" x14ac:dyDescent="0.3">
      <c r="A410" s="154"/>
      <c r="B410" s="165"/>
      <c r="C410" s="140"/>
      <c r="D410" s="140"/>
      <c r="E410" s="140"/>
      <c r="F410" s="140"/>
      <c r="G410" s="140"/>
      <c r="H410" s="141"/>
      <c r="I410" s="140"/>
      <c r="J410" s="142"/>
      <c r="K410" s="140"/>
      <c r="L410" s="140"/>
      <c r="M410" s="140"/>
      <c r="N410" s="140"/>
      <c r="O410" s="140"/>
      <c r="P410" s="140"/>
      <c r="Q410" s="140"/>
      <c r="R410" s="140"/>
      <c r="S410" s="140"/>
    </row>
    <row r="411" spans="1:19" hidden="1" x14ac:dyDescent="0.3">
      <c r="A411" s="154"/>
      <c r="B411" s="165"/>
      <c r="C411" s="140"/>
      <c r="D411" s="140"/>
      <c r="E411" s="140"/>
      <c r="F411" s="140"/>
      <c r="G411" s="140"/>
      <c r="H411" s="141"/>
      <c r="I411" s="140"/>
      <c r="J411" s="142"/>
      <c r="K411" s="140"/>
      <c r="L411" s="140"/>
      <c r="M411" s="140"/>
      <c r="N411" s="140"/>
      <c r="O411" s="140"/>
      <c r="P411" s="140"/>
      <c r="Q411" s="140"/>
      <c r="R411" s="140"/>
      <c r="S411" s="140"/>
    </row>
    <row r="412" spans="1:19" hidden="1" x14ac:dyDescent="0.3">
      <c r="A412" s="154"/>
      <c r="B412" s="165"/>
      <c r="C412" s="140"/>
      <c r="D412" s="140"/>
      <c r="E412" s="140"/>
      <c r="F412" s="140"/>
      <c r="G412" s="140"/>
      <c r="H412" s="141"/>
      <c r="I412" s="140"/>
      <c r="J412" s="142"/>
      <c r="K412" s="140"/>
      <c r="L412" s="140"/>
      <c r="M412" s="140"/>
      <c r="N412" s="140"/>
      <c r="O412" s="140"/>
      <c r="P412" s="140"/>
      <c r="Q412" s="140"/>
      <c r="R412" s="140"/>
      <c r="S412" s="140"/>
    </row>
    <row r="413" spans="1:19" hidden="1" x14ac:dyDescent="0.3">
      <c r="A413" s="154"/>
      <c r="B413" s="165"/>
      <c r="C413" s="130"/>
      <c r="D413" s="130"/>
      <c r="E413" s="130"/>
      <c r="F413" s="130"/>
      <c r="G413" s="130"/>
      <c r="H413" s="147"/>
      <c r="I413" s="130"/>
      <c r="J413" s="131"/>
      <c r="K413" s="130"/>
      <c r="L413" s="130"/>
      <c r="M413" s="130"/>
      <c r="N413" s="130"/>
      <c r="O413" s="130"/>
      <c r="P413" s="130"/>
      <c r="Q413" s="130"/>
      <c r="R413" s="130"/>
      <c r="S413" s="130"/>
    </row>
    <row r="414" spans="1:19" hidden="1" x14ac:dyDescent="0.3">
      <c r="A414" s="154"/>
      <c r="B414" s="165"/>
      <c r="C414" s="140"/>
      <c r="D414" s="140"/>
      <c r="E414" s="140"/>
      <c r="F414" s="140"/>
      <c r="G414" s="140"/>
      <c r="H414" s="141"/>
      <c r="I414" s="140"/>
      <c r="J414" s="142"/>
      <c r="K414" s="140"/>
      <c r="L414" s="140"/>
      <c r="M414" s="140"/>
      <c r="N414" s="140"/>
      <c r="O414" s="140"/>
      <c r="P414" s="140"/>
      <c r="Q414" s="140"/>
      <c r="R414" s="140"/>
      <c r="S414" s="140"/>
    </row>
    <row r="415" spans="1:19" hidden="1" x14ac:dyDescent="0.3">
      <c r="A415" s="154"/>
      <c r="B415" s="165"/>
      <c r="C415" s="140"/>
      <c r="D415" s="140"/>
      <c r="E415" s="140"/>
      <c r="F415" s="140"/>
      <c r="G415" s="140"/>
      <c r="H415" s="141"/>
      <c r="I415" s="140"/>
      <c r="J415" s="142"/>
      <c r="K415" s="140"/>
      <c r="L415" s="140"/>
      <c r="M415" s="140"/>
      <c r="N415" s="140"/>
      <c r="O415" s="140"/>
      <c r="P415" s="140"/>
      <c r="Q415" s="140"/>
      <c r="R415" s="140"/>
      <c r="S415" s="140"/>
    </row>
    <row r="416" spans="1:19" hidden="1" x14ac:dyDescent="0.3">
      <c r="A416" s="154"/>
      <c r="B416" s="165"/>
      <c r="C416" s="140"/>
      <c r="D416" s="140"/>
      <c r="E416" s="140"/>
      <c r="F416" s="140"/>
      <c r="G416" s="140"/>
      <c r="H416" s="141"/>
      <c r="I416" s="140"/>
      <c r="J416" s="142"/>
      <c r="K416" s="140"/>
      <c r="L416" s="140"/>
      <c r="M416" s="140"/>
      <c r="N416" s="140"/>
      <c r="O416" s="140"/>
      <c r="P416" s="140"/>
      <c r="Q416" s="140"/>
      <c r="R416" s="140"/>
      <c r="S416" s="140"/>
    </row>
    <row r="417" spans="1:19" hidden="1" x14ac:dyDescent="0.3">
      <c r="A417" s="154"/>
      <c r="B417" s="165"/>
      <c r="C417" s="140"/>
      <c r="D417" s="140"/>
      <c r="E417" s="140"/>
      <c r="F417" s="140"/>
      <c r="G417" s="140"/>
      <c r="H417" s="141"/>
      <c r="I417" s="140"/>
      <c r="J417" s="142"/>
      <c r="K417" s="140"/>
      <c r="L417" s="140"/>
      <c r="M417" s="140"/>
      <c r="N417" s="140"/>
      <c r="O417" s="140"/>
      <c r="P417" s="140"/>
      <c r="Q417" s="140"/>
      <c r="R417" s="140"/>
      <c r="S417" s="140"/>
    </row>
    <row r="418" spans="1:19" hidden="1" x14ac:dyDescent="0.3">
      <c r="A418" s="154"/>
      <c r="B418" s="165"/>
      <c r="C418" s="140"/>
      <c r="D418" s="140"/>
      <c r="E418" s="140"/>
      <c r="F418" s="140"/>
      <c r="G418" s="140"/>
      <c r="H418" s="141"/>
      <c r="I418" s="140"/>
      <c r="J418" s="142"/>
      <c r="K418" s="140"/>
      <c r="L418" s="140"/>
      <c r="M418" s="140"/>
      <c r="N418" s="140"/>
      <c r="O418" s="140"/>
      <c r="P418" s="140"/>
      <c r="Q418" s="140"/>
      <c r="R418" s="140"/>
      <c r="S418" s="140"/>
    </row>
    <row r="419" spans="1:19" hidden="1" x14ac:dyDescent="0.3">
      <c r="A419" s="154"/>
      <c r="B419" s="165"/>
      <c r="C419" s="140"/>
      <c r="D419" s="140"/>
      <c r="E419" s="140"/>
      <c r="F419" s="140"/>
      <c r="G419" s="140"/>
      <c r="H419" s="141"/>
      <c r="I419" s="140"/>
      <c r="J419" s="142"/>
      <c r="K419" s="140"/>
      <c r="L419" s="140"/>
      <c r="M419" s="140"/>
      <c r="N419" s="140"/>
      <c r="O419" s="140"/>
      <c r="P419" s="140"/>
      <c r="Q419" s="140"/>
      <c r="R419" s="140"/>
      <c r="S419" s="140"/>
    </row>
    <row r="420" spans="1:19" hidden="1" x14ac:dyDescent="0.3">
      <c r="A420" s="154"/>
      <c r="B420" s="165"/>
      <c r="C420" s="140"/>
      <c r="D420" s="140"/>
      <c r="E420" s="140"/>
      <c r="F420" s="140"/>
      <c r="G420" s="140"/>
      <c r="H420" s="141"/>
      <c r="I420" s="140"/>
      <c r="J420" s="142"/>
      <c r="K420" s="140"/>
      <c r="L420" s="140"/>
      <c r="M420" s="140"/>
      <c r="N420" s="140"/>
      <c r="O420" s="140"/>
      <c r="P420" s="140"/>
      <c r="Q420" s="140"/>
      <c r="R420" s="140"/>
      <c r="S420" s="140"/>
    </row>
    <row r="421" spans="1:19" hidden="1" x14ac:dyDescent="0.3">
      <c r="A421" s="154"/>
      <c r="B421" s="165"/>
      <c r="C421" s="140"/>
      <c r="D421" s="140"/>
      <c r="E421" s="140"/>
      <c r="F421" s="140"/>
      <c r="G421" s="140"/>
      <c r="H421" s="141"/>
      <c r="I421" s="140"/>
      <c r="J421" s="142"/>
      <c r="K421" s="140"/>
      <c r="L421" s="140"/>
      <c r="M421" s="140"/>
      <c r="N421" s="140"/>
      <c r="O421" s="140"/>
      <c r="P421" s="140"/>
      <c r="Q421" s="140"/>
      <c r="R421" s="140"/>
      <c r="S421" s="140"/>
    </row>
    <row r="422" spans="1:19" hidden="1" x14ac:dyDescent="0.3">
      <c r="A422" s="154"/>
      <c r="B422" s="165"/>
      <c r="C422" s="140"/>
      <c r="D422" s="140"/>
      <c r="E422" s="140"/>
      <c r="F422" s="140"/>
      <c r="G422" s="140"/>
      <c r="H422" s="141"/>
      <c r="I422" s="140"/>
      <c r="J422" s="142"/>
      <c r="K422" s="140"/>
      <c r="L422" s="140"/>
      <c r="M422" s="140"/>
      <c r="N422" s="140"/>
      <c r="O422" s="140"/>
      <c r="P422" s="140"/>
      <c r="Q422" s="140"/>
      <c r="R422" s="140"/>
      <c r="S422" s="140"/>
    </row>
    <row r="423" spans="1:19" hidden="1" x14ac:dyDescent="0.3">
      <c r="A423" s="154"/>
      <c r="B423" s="165"/>
      <c r="C423" s="140"/>
      <c r="D423" s="140"/>
      <c r="E423" s="140"/>
      <c r="F423" s="140"/>
      <c r="G423" s="140"/>
      <c r="H423" s="141"/>
      <c r="I423" s="140"/>
      <c r="J423" s="142"/>
      <c r="K423" s="140"/>
      <c r="L423" s="140"/>
      <c r="M423" s="140"/>
      <c r="N423" s="140"/>
      <c r="O423" s="140"/>
      <c r="P423" s="140"/>
      <c r="Q423" s="140"/>
      <c r="R423" s="140"/>
      <c r="S423" s="140"/>
    </row>
    <row r="424" spans="1:19" hidden="1" x14ac:dyDescent="0.3">
      <c r="A424" s="154"/>
      <c r="B424" s="165"/>
      <c r="C424" s="140"/>
      <c r="D424" s="140"/>
      <c r="E424" s="140"/>
      <c r="F424" s="140"/>
      <c r="G424" s="140"/>
      <c r="H424" s="141"/>
      <c r="I424" s="140"/>
      <c r="J424" s="142"/>
      <c r="K424" s="140"/>
      <c r="L424" s="140"/>
      <c r="M424" s="140"/>
      <c r="N424" s="140"/>
      <c r="O424" s="140"/>
      <c r="P424" s="140"/>
      <c r="Q424" s="140"/>
      <c r="R424" s="140"/>
      <c r="S424" s="140"/>
    </row>
    <row r="425" spans="1:19" hidden="1" x14ac:dyDescent="0.3">
      <c r="A425" s="154"/>
      <c r="B425" s="165"/>
      <c r="C425" s="140"/>
      <c r="D425" s="140"/>
      <c r="E425" s="140"/>
      <c r="F425" s="140"/>
      <c r="G425" s="140"/>
      <c r="H425" s="141"/>
      <c r="I425" s="140"/>
      <c r="J425" s="142"/>
      <c r="K425" s="140"/>
      <c r="L425" s="140"/>
      <c r="M425" s="140"/>
      <c r="N425" s="140"/>
      <c r="O425" s="140"/>
      <c r="P425" s="140"/>
      <c r="Q425" s="140"/>
      <c r="R425" s="140"/>
      <c r="S425" s="140"/>
    </row>
    <row r="426" spans="1:19" hidden="1" x14ac:dyDescent="0.3">
      <c r="A426" s="154"/>
      <c r="B426" s="165"/>
      <c r="C426" s="140"/>
      <c r="D426" s="140"/>
      <c r="E426" s="140"/>
      <c r="F426" s="140"/>
      <c r="G426" s="140"/>
      <c r="H426" s="141"/>
      <c r="I426" s="140"/>
      <c r="J426" s="142"/>
      <c r="K426" s="140"/>
      <c r="L426" s="140"/>
      <c r="M426" s="140"/>
      <c r="N426" s="140"/>
      <c r="O426" s="140"/>
      <c r="P426" s="140"/>
      <c r="Q426" s="140"/>
      <c r="R426" s="140"/>
      <c r="S426" s="140"/>
    </row>
    <row r="427" spans="1:19" hidden="1" x14ac:dyDescent="0.3">
      <c r="A427" s="154"/>
      <c r="B427" s="165"/>
      <c r="C427" s="140"/>
      <c r="D427" s="140"/>
      <c r="E427" s="140"/>
      <c r="F427" s="140"/>
      <c r="G427" s="140"/>
      <c r="H427" s="141"/>
      <c r="I427" s="140"/>
      <c r="J427" s="142"/>
      <c r="K427" s="140"/>
      <c r="L427" s="140"/>
      <c r="M427" s="140"/>
      <c r="N427" s="140"/>
      <c r="O427" s="140"/>
      <c r="P427" s="140"/>
      <c r="Q427" s="140"/>
      <c r="R427" s="140"/>
      <c r="S427" s="140"/>
    </row>
    <row r="428" spans="1:19" hidden="1" x14ac:dyDescent="0.3">
      <c r="A428" s="154"/>
      <c r="B428" s="165"/>
      <c r="C428" s="140"/>
      <c r="D428" s="140"/>
      <c r="E428" s="140"/>
      <c r="F428" s="140"/>
      <c r="G428" s="140"/>
      <c r="H428" s="141"/>
      <c r="I428" s="140"/>
      <c r="J428" s="142"/>
      <c r="K428" s="140"/>
      <c r="L428" s="140"/>
      <c r="M428" s="140"/>
      <c r="N428" s="140"/>
      <c r="O428" s="140"/>
      <c r="P428" s="140"/>
      <c r="Q428" s="140"/>
      <c r="R428" s="140"/>
      <c r="S428" s="140"/>
    </row>
    <row r="429" spans="1:19" hidden="1" x14ac:dyDescent="0.3">
      <c r="A429" s="154"/>
      <c r="B429" s="165"/>
      <c r="C429" s="140"/>
      <c r="D429" s="140"/>
      <c r="E429" s="140"/>
      <c r="F429" s="140"/>
      <c r="G429" s="140"/>
      <c r="H429" s="141"/>
      <c r="I429" s="140"/>
      <c r="J429" s="142"/>
      <c r="K429" s="140"/>
      <c r="L429" s="140"/>
      <c r="M429" s="140"/>
      <c r="N429" s="140"/>
      <c r="O429" s="140"/>
      <c r="P429" s="140"/>
      <c r="Q429" s="140"/>
      <c r="R429" s="140"/>
      <c r="S429" s="140"/>
    </row>
    <row r="430" spans="1:19" hidden="1" x14ac:dyDescent="0.3">
      <c r="A430" s="154"/>
      <c r="B430" s="165"/>
      <c r="C430" s="140"/>
      <c r="D430" s="140"/>
      <c r="E430" s="140"/>
      <c r="F430" s="140"/>
      <c r="G430" s="140"/>
      <c r="H430" s="141"/>
      <c r="I430" s="140"/>
      <c r="J430" s="142"/>
      <c r="K430" s="140"/>
      <c r="L430" s="140"/>
      <c r="M430" s="140"/>
      <c r="N430" s="140"/>
      <c r="O430" s="140"/>
      <c r="P430" s="140"/>
      <c r="Q430" s="140"/>
      <c r="R430" s="140"/>
      <c r="S430" s="140"/>
    </row>
    <row r="431" spans="1:19" hidden="1" x14ac:dyDescent="0.3">
      <c r="A431" s="154"/>
      <c r="B431" s="164"/>
      <c r="C431" s="132"/>
      <c r="D431" s="132"/>
      <c r="E431" s="132"/>
      <c r="F431" s="132"/>
      <c r="G431" s="132"/>
      <c r="H431" s="133"/>
      <c r="I431" s="132"/>
      <c r="J431" s="134"/>
      <c r="K431" s="132"/>
      <c r="L431" s="132"/>
      <c r="M431" s="132"/>
      <c r="N431" s="132"/>
      <c r="O431" s="132"/>
      <c r="P431" s="132"/>
      <c r="Q431" s="132"/>
      <c r="R431" s="132"/>
      <c r="S431" s="132"/>
    </row>
    <row r="432" spans="1:19" hidden="1" x14ac:dyDescent="0.3">
      <c r="A432" s="154"/>
      <c r="B432" s="164"/>
      <c r="C432" s="132"/>
      <c r="D432" s="132"/>
      <c r="E432" s="132"/>
      <c r="F432" s="132"/>
      <c r="G432" s="132"/>
      <c r="H432" s="133"/>
      <c r="I432" s="132"/>
      <c r="J432" s="134"/>
      <c r="K432" s="132"/>
      <c r="L432" s="132"/>
      <c r="M432" s="132"/>
      <c r="N432" s="132"/>
      <c r="O432" s="132"/>
      <c r="P432" s="132"/>
      <c r="Q432" s="132"/>
      <c r="R432" s="132"/>
      <c r="S432" s="132"/>
    </row>
    <row r="433" spans="1:19" hidden="1" x14ac:dyDescent="0.3">
      <c r="A433" s="154"/>
      <c r="B433" s="164"/>
      <c r="C433" s="132"/>
      <c r="D433" s="132"/>
      <c r="E433" s="132"/>
      <c r="F433" s="132"/>
      <c r="G433" s="132"/>
      <c r="H433" s="133"/>
      <c r="I433" s="132"/>
      <c r="J433" s="134"/>
      <c r="K433" s="132"/>
      <c r="L433" s="132"/>
      <c r="M433" s="132"/>
      <c r="N433" s="132"/>
      <c r="O433" s="132"/>
      <c r="P433" s="132"/>
      <c r="Q433" s="132"/>
      <c r="R433" s="132"/>
      <c r="S433" s="132"/>
    </row>
    <row r="434" spans="1:19" hidden="1" x14ac:dyDescent="0.3">
      <c r="A434" s="154"/>
      <c r="B434" s="164"/>
      <c r="C434" s="132"/>
      <c r="D434" s="132"/>
      <c r="E434" s="132"/>
      <c r="F434" s="132"/>
      <c r="G434" s="132"/>
      <c r="H434" s="133"/>
      <c r="I434" s="132"/>
      <c r="J434" s="134"/>
      <c r="K434" s="132"/>
      <c r="L434" s="132"/>
      <c r="M434" s="132"/>
      <c r="N434" s="132"/>
      <c r="O434" s="132"/>
      <c r="P434" s="132"/>
      <c r="Q434" s="132"/>
      <c r="R434" s="132"/>
      <c r="S434" s="132"/>
    </row>
    <row r="435" spans="1:19" hidden="1" x14ac:dyDescent="0.3">
      <c r="A435" s="154"/>
      <c r="B435" s="164"/>
      <c r="C435" s="132"/>
      <c r="D435" s="132"/>
      <c r="E435" s="132"/>
      <c r="F435" s="132"/>
      <c r="G435" s="132"/>
      <c r="H435" s="133"/>
      <c r="I435" s="132"/>
      <c r="J435" s="134"/>
      <c r="K435" s="132"/>
      <c r="L435" s="132"/>
      <c r="M435" s="132"/>
      <c r="N435" s="132"/>
      <c r="O435" s="132"/>
      <c r="P435" s="132"/>
      <c r="Q435" s="132"/>
      <c r="R435" s="132"/>
      <c r="S435" s="132"/>
    </row>
    <row r="436" spans="1:19" hidden="1" x14ac:dyDescent="0.3">
      <c r="A436" s="154"/>
      <c r="B436" s="164"/>
      <c r="C436" s="132"/>
      <c r="D436" s="132"/>
      <c r="E436" s="132"/>
      <c r="F436" s="132"/>
      <c r="G436" s="132"/>
      <c r="H436" s="133"/>
      <c r="I436" s="132"/>
      <c r="J436" s="134"/>
      <c r="K436" s="132"/>
      <c r="L436" s="132"/>
      <c r="M436" s="132"/>
      <c r="N436" s="132"/>
      <c r="O436" s="132"/>
      <c r="P436" s="132"/>
      <c r="Q436" s="132"/>
      <c r="R436" s="132"/>
      <c r="S436" s="132"/>
    </row>
    <row r="437" spans="1:19" hidden="1" x14ac:dyDescent="0.3">
      <c r="A437" s="154"/>
      <c r="B437" s="164"/>
      <c r="C437" s="132"/>
      <c r="D437" s="132"/>
      <c r="E437" s="132"/>
      <c r="F437" s="132"/>
      <c r="G437" s="132"/>
      <c r="H437" s="133"/>
      <c r="I437" s="132"/>
      <c r="J437" s="134"/>
      <c r="K437" s="132"/>
      <c r="L437" s="132"/>
      <c r="M437" s="132"/>
      <c r="N437" s="132"/>
      <c r="O437" s="132"/>
      <c r="P437" s="132"/>
      <c r="Q437" s="132"/>
      <c r="R437" s="132"/>
      <c r="S437" s="132"/>
    </row>
    <row r="438" spans="1:19" hidden="1" x14ac:dyDescent="0.3">
      <c r="A438" s="154"/>
      <c r="B438" s="164"/>
      <c r="C438" s="132"/>
      <c r="D438" s="132"/>
      <c r="E438" s="132"/>
      <c r="F438" s="132"/>
      <c r="G438" s="132"/>
      <c r="H438" s="133"/>
      <c r="I438" s="132"/>
      <c r="J438" s="134"/>
      <c r="K438" s="132"/>
      <c r="L438" s="132"/>
      <c r="M438" s="132"/>
      <c r="N438" s="132"/>
      <c r="O438" s="132"/>
      <c r="P438" s="132"/>
      <c r="Q438" s="132"/>
      <c r="R438" s="132"/>
      <c r="S438" s="132"/>
    </row>
    <row r="439" spans="1:19" hidden="1" x14ac:dyDescent="0.3">
      <c r="A439" s="154"/>
      <c r="B439" s="164"/>
      <c r="C439" s="132"/>
      <c r="D439" s="132"/>
      <c r="E439" s="132"/>
      <c r="F439" s="132"/>
      <c r="G439" s="132"/>
      <c r="H439" s="133"/>
      <c r="I439" s="132"/>
      <c r="J439" s="134"/>
      <c r="K439" s="132"/>
      <c r="L439" s="132"/>
      <c r="M439" s="132"/>
      <c r="N439" s="132"/>
      <c r="O439" s="132"/>
      <c r="P439" s="132"/>
      <c r="Q439" s="132"/>
      <c r="R439" s="132"/>
      <c r="S439" s="132"/>
    </row>
    <row r="440" spans="1:19" hidden="1" x14ac:dyDescent="0.3">
      <c r="A440" s="154"/>
      <c r="B440" s="164"/>
      <c r="C440" s="132"/>
      <c r="D440" s="132"/>
      <c r="E440" s="132"/>
      <c r="F440" s="132"/>
      <c r="G440" s="132"/>
      <c r="H440" s="133"/>
      <c r="I440" s="132"/>
      <c r="J440" s="134"/>
      <c r="K440" s="132"/>
      <c r="L440" s="132"/>
      <c r="M440" s="132"/>
      <c r="N440" s="132"/>
      <c r="O440" s="132"/>
      <c r="P440" s="132"/>
      <c r="Q440" s="132"/>
      <c r="R440" s="132"/>
      <c r="S440" s="132"/>
    </row>
    <row r="441" spans="1:19" hidden="1" x14ac:dyDescent="0.3">
      <c r="A441" s="154"/>
      <c r="B441" s="164"/>
      <c r="C441" s="132"/>
      <c r="D441" s="132"/>
      <c r="E441" s="132"/>
      <c r="F441" s="132"/>
      <c r="G441" s="132"/>
      <c r="H441" s="133"/>
      <c r="I441" s="132"/>
      <c r="J441" s="134"/>
      <c r="K441" s="132"/>
      <c r="L441" s="132"/>
      <c r="M441" s="132"/>
      <c r="N441" s="132"/>
      <c r="O441" s="132"/>
      <c r="P441" s="132"/>
      <c r="Q441" s="132"/>
      <c r="R441" s="132"/>
      <c r="S441" s="132"/>
    </row>
    <row r="442" spans="1:19" x14ac:dyDescent="0.3">
      <c r="A442" s="154">
        <f t="shared" ref="A442:A447" si="7">VALUE(B442)</f>
        <v>6904</v>
      </c>
      <c r="B442" s="132">
        <v>6904</v>
      </c>
      <c r="C442" s="132" t="s">
        <v>3911</v>
      </c>
      <c r="D442" s="132"/>
      <c r="E442" s="132" t="s">
        <v>8763</v>
      </c>
      <c r="F442" s="132" t="s">
        <v>3693</v>
      </c>
      <c r="G442" s="132" t="s">
        <v>3915</v>
      </c>
      <c r="H442" s="133">
        <v>200000000</v>
      </c>
      <c r="I442" s="132" t="s">
        <v>3916</v>
      </c>
      <c r="J442" s="134"/>
      <c r="K442" s="132">
        <v>1141022</v>
      </c>
      <c r="L442" s="132"/>
      <c r="M442" s="132"/>
      <c r="N442" s="132"/>
      <c r="O442" s="132">
        <v>1141110</v>
      </c>
      <c r="P442" s="132"/>
      <c r="Q442" s="132"/>
      <c r="R442" s="132"/>
      <c r="S442" s="132" t="s">
        <v>3917</v>
      </c>
    </row>
    <row r="443" spans="1:19" x14ac:dyDescent="0.3">
      <c r="A443" s="154">
        <f t="shared" si="7"/>
        <v>6890</v>
      </c>
      <c r="B443" s="132">
        <v>6890</v>
      </c>
      <c r="C443" s="132" t="s">
        <v>3913</v>
      </c>
      <c r="D443" s="132"/>
      <c r="E443" s="132" t="s">
        <v>8764</v>
      </c>
      <c r="F443" s="132" t="s">
        <v>3686</v>
      </c>
      <c r="G443" s="132" t="s">
        <v>3915</v>
      </c>
      <c r="H443" s="133">
        <v>500000000</v>
      </c>
      <c r="I443" s="132" t="s">
        <v>3916</v>
      </c>
      <c r="J443" s="134"/>
      <c r="K443" s="132">
        <v>1141023</v>
      </c>
      <c r="L443" s="132"/>
      <c r="M443" s="132"/>
      <c r="N443" s="132"/>
      <c r="O443" s="132">
        <v>1141111</v>
      </c>
      <c r="P443" s="132"/>
      <c r="Q443" s="132"/>
      <c r="R443" s="132"/>
      <c r="S443" s="132" t="s">
        <v>3917</v>
      </c>
    </row>
    <row r="444" spans="1:19" x14ac:dyDescent="0.3">
      <c r="A444" s="154">
        <f t="shared" si="7"/>
        <v>6890</v>
      </c>
      <c r="B444" s="132">
        <v>6890</v>
      </c>
      <c r="C444" s="132" t="s">
        <v>3913</v>
      </c>
      <c r="D444" s="132"/>
      <c r="E444" s="132" t="s">
        <v>8764</v>
      </c>
      <c r="F444" s="132" t="s">
        <v>3686</v>
      </c>
      <c r="G444" s="132" t="s">
        <v>3915</v>
      </c>
      <c r="H444" s="133">
        <v>4500000000</v>
      </c>
      <c r="I444" s="132" t="s">
        <v>3916</v>
      </c>
      <c r="J444" s="134"/>
      <c r="K444" s="132">
        <v>1141023</v>
      </c>
      <c r="L444" s="132"/>
      <c r="M444" s="132"/>
      <c r="N444" s="132"/>
      <c r="O444" s="132">
        <v>1141111</v>
      </c>
      <c r="P444" s="132"/>
      <c r="Q444" s="132"/>
      <c r="R444" s="132"/>
      <c r="S444" s="132" t="s">
        <v>3917</v>
      </c>
    </row>
    <row r="445" spans="1:19" x14ac:dyDescent="0.3">
      <c r="A445" s="154">
        <f t="shared" si="7"/>
        <v>3543</v>
      </c>
      <c r="B445" s="132">
        <v>3543</v>
      </c>
      <c r="C445" s="132" t="s">
        <v>3913</v>
      </c>
      <c r="D445" s="132"/>
      <c r="E445" s="132" t="s">
        <v>10671</v>
      </c>
      <c r="F445" s="132" t="s">
        <v>3918</v>
      </c>
      <c r="G445" s="132" t="s">
        <v>3915</v>
      </c>
      <c r="H445" s="133">
        <v>400000000</v>
      </c>
      <c r="I445" s="132" t="s">
        <v>3916</v>
      </c>
      <c r="J445" s="134"/>
      <c r="K445" s="132">
        <v>1141027</v>
      </c>
      <c r="L445" s="132"/>
      <c r="M445" s="132"/>
      <c r="N445" s="132"/>
      <c r="O445" s="132">
        <v>1141112</v>
      </c>
      <c r="P445" s="132"/>
      <c r="Q445" s="132"/>
      <c r="R445" s="132"/>
      <c r="S445" s="132" t="s">
        <v>3917</v>
      </c>
    </row>
    <row r="446" spans="1:19" x14ac:dyDescent="0.3">
      <c r="A446" s="154">
        <f t="shared" si="7"/>
        <v>5309</v>
      </c>
      <c r="B446" s="132">
        <v>5309</v>
      </c>
      <c r="C446" s="132" t="s">
        <v>3911</v>
      </c>
      <c r="D446" s="132"/>
      <c r="E446" s="132" t="s">
        <v>10672</v>
      </c>
      <c r="F446" s="132" t="s">
        <v>3686</v>
      </c>
      <c r="G446" s="132" t="s">
        <v>3915</v>
      </c>
      <c r="H446" s="133">
        <v>700000000</v>
      </c>
      <c r="I446" s="132" t="s">
        <v>3916</v>
      </c>
      <c r="J446" s="134"/>
      <c r="K446" s="132">
        <v>1141027</v>
      </c>
      <c r="L446" s="132"/>
      <c r="M446" s="132"/>
      <c r="N446" s="132"/>
      <c r="O446" s="132">
        <v>1141112</v>
      </c>
      <c r="P446" s="132"/>
      <c r="Q446" s="132"/>
      <c r="R446" s="132"/>
      <c r="S446" s="132" t="s">
        <v>3917</v>
      </c>
    </row>
    <row r="447" spans="1:19" x14ac:dyDescent="0.3">
      <c r="A447" s="154">
        <f t="shared" si="7"/>
        <v>5309</v>
      </c>
      <c r="B447" s="132">
        <v>5309</v>
      </c>
      <c r="C447" s="132" t="s">
        <v>3911</v>
      </c>
      <c r="D447" s="132"/>
      <c r="E447" s="132" t="s">
        <v>10672</v>
      </c>
      <c r="F447" s="132" t="s">
        <v>3686</v>
      </c>
      <c r="G447" s="132" t="s">
        <v>3915</v>
      </c>
      <c r="H447" s="133">
        <v>500000000</v>
      </c>
      <c r="I447" s="132" t="s">
        <v>3916</v>
      </c>
      <c r="J447" s="134"/>
      <c r="K447" s="132">
        <v>1141027</v>
      </c>
      <c r="L447" s="132"/>
      <c r="M447" s="132"/>
      <c r="N447" s="132"/>
      <c r="O447" s="132">
        <v>1141112</v>
      </c>
      <c r="P447" s="132"/>
      <c r="Q447" s="132"/>
      <c r="R447" s="132"/>
      <c r="S447" s="132" t="s">
        <v>3917</v>
      </c>
    </row>
    <row r="448" spans="1:19" x14ac:dyDescent="0.3">
      <c r="B448" s="164"/>
      <c r="C448" s="132"/>
      <c r="D448" s="132"/>
      <c r="E448" s="132"/>
      <c r="F448" s="132"/>
      <c r="G448" s="132"/>
      <c r="H448" s="133"/>
      <c r="I448" s="132"/>
      <c r="J448" s="134"/>
      <c r="K448" s="132"/>
      <c r="L448" s="132"/>
      <c r="M448" s="132"/>
      <c r="N448" s="132"/>
      <c r="O448" s="132"/>
      <c r="P448" s="132"/>
      <c r="Q448" s="132"/>
      <c r="R448" s="132"/>
      <c r="S448" s="132"/>
    </row>
  </sheetData>
  <autoFilter ref="A4:S441" xr:uid="{00000000-0009-0000-0000-000006000000}">
    <filterColumn colId="1">
      <filters>
        <filter val="6442"/>
      </filters>
    </filterColumn>
  </autoFilter>
  <mergeCells count="1">
    <mergeCell ref="B1:S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發行案件</vt:lpstr>
      <vt:lpstr>已發行</vt:lpstr>
      <vt:lpstr>逾期or撤件</vt:lpstr>
      <vt:lpstr>105年以前已發行</vt:lpstr>
      <vt:lpstr>股本股價</vt:lpstr>
      <vt:lpstr>TCRI</vt:lpstr>
      <vt:lpstr>送件</vt:lpstr>
      <vt:lpstr>發行案件!Print_Titles</vt:lpstr>
    </vt:vector>
  </TitlesOfParts>
  <Company>ycps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ycps</dc:creator>
  <cp:lastModifiedBy>景彬 陳</cp:lastModifiedBy>
  <cp:lastPrinted>2025-10-21T06:12:39Z</cp:lastPrinted>
  <dcterms:created xsi:type="dcterms:W3CDTF">2006-01-19T03:56:50Z</dcterms:created>
  <dcterms:modified xsi:type="dcterms:W3CDTF">2025-10-30T15:30:56Z</dcterms:modified>
</cp:coreProperties>
</file>