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-nsia\Documents\GSC - TES\"/>
    </mc:Choice>
  </mc:AlternateContent>
  <bookViews>
    <workbookView xWindow="0" yWindow="0" windowWidth="15345" windowHeight="4635" tabRatio="804" activeTab="1"/>
  </bookViews>
  <sheets>
    <sheet name="Test Summary Results" sheetId="15" r:id="rId1"/>
    <sheet name="Staff" sheetId="42" r:id="rId2"/>
    <sheet name="PM" sheetId="40" r:id="rId3"/>
    <sheet name="Timekeeper" sheetId="41" r:id="rId4"/>
    <sheet name="Issue Log" sheetId="31" r:id="rId5"/>
    <sheet name="Test DATA" sheetId="28" r:id="rId6"/>
    <sheet name="Logs-ScreenShots" sheetId="23" r:id="rId7"/>
    <sheet name="Sign-Off" sheetId="32" r:id="rId8"/>
    <sheet name="Read Me" sheetId="29" r:id="rId9"/>
    <sheet name="Sheet1" sheetId="33" r:id="rId10"/>
  </sheets>
  <definedNames>
    <definedName name="_xlnm._FilterDatabase" localSheetId="4" hidden="1">'Issue Log'!$A$8:$W$77</definedName>
    <definedName name="Executed" localSheetId="1">#REF!</definedName>
    <definedName name="Executed" localSheetId="3">#REF!</definedName>
    <definedName name="Executed">#REF!</definedName>
    <definedName name="Result" localSheetId="1">#REF!</definedName>
    <definedName name="Result" localSheetId="3">#REF!</definedName>
    <definedName name="Result">#REF!</definedName>
    <definedName name="Status" localSheetId="1">#REF!</definedName>
    <definedName name="Status" localSheetId="3">#REF!</definedName>
    <definedName name="Status">#REF!</definedName>
  </definedNames>
  <calcPr calcId="152511"/>
</workbook>
</file>

<file path=xl/calcChain.xml><?xml version="1.0" encoding="utf-8"?>
<calcChain xmlns="http://schemas.openxmlformats.org/spreadsheetml/2006/main">
  <c r="I38" i="41" l="1"/>
  <c r="I34" i="41"/>
  <c r="I30" i="41"/>
  <c r="I27" i="41"/>
  <c r="I23" i="41"/>
  <c r="I38" i="40"/>
  <c r="I34" i="40"/>
  <c r="I30" i="40"/>
  <c r="I27" i="40"/>
  <c r="I23" i="40"/>
  <c r="B8" i="42"/>
  <c r="I38" i="42"/>
  <c r="I34" i="42"/>
  <c r="I30" i="42"/>
  <c r="I23" i="42" l="1"/>
  <c r="I27" i="42" l="1"/>
  <c r="B9" i="42" l="1"/>
  <c r="I113" i="42"/>
  <c r="I110" i="42"/>
  <c r="I142" i="40"/>
  <c r="I137" i="41"/>
  <c r="I149" i="40"/>
  <c r="I117" i="42"/>
  <c r="B8" i="41"/>
  <c r="I145" i="40"/>
  <c r="B8" i="40"/>
  <c r="I135" i="40"/>
  <c r="I128" i="40"/>
  <c r="I121" i="40"/>
  <c r="I116" i="40"/>
  <c r="I133" i="41"/>
  <c r="I107" i="42"/>
  <c r="I101" i="42"/>
  <c r="I95" i="42"/>
  <c r="I89" i="42"/>
  <c r="I82" i="42"/>
  <c r="I76" i="42"/>
  <c r="I67" i="42"/>
  <c r="I60" i="42"/>
  <c r="I54" i="42"/>
  <c r="I42" i="42"/>
  <c r="B14" i="42"/>
  <c r="I130" i="41"/>
  <c r="I123" i="41"/>
  <c r="I116" i="41"/>
  <c r="I110" i="41"/>
  <c r="I107" i="41"/>
  <c r="I101" i="41"/>
  <c r="I95" i="41"/>
  <c r="I89" i="41"/>
  <c r="I82" i="41"/>
  <c r="I76" i="41"/>
  <c r="I67" i="41"/>
  <c r="I60" i="41"/>
  <c r="I54" i="41"/>
  <c r="I42" i="41"/>
  <c r="B14" i="41"/>
  <c r="B9" i="41"/>
  <c r="I110" i="40"/>
  <c r="I101" i="40"/>
  <c r="I60" i="40"/>
  <c r="I54" i="40"/>
  <c r="I95" i="40"/>
  <c r="I89" i="40"/>
  <c r="I42" i="40"/>
  <c r="B10" i="42" l="1"/>
  <c r="B11" i="42" s="1"/>
  <c r="B10" i="41"/>
  <c r="B11" i="41" s="1"/>
  <c r="B13" i="42"/>
  <c r="A15" i="15"/>
  <c r="B12" i="42"/>
  <c r="B13" i="41"/>
  <c r="B12" i="41"/>
  <c r="I67" i="40"/>
  <c r="I76" i="40"/>
  <c r="I82" i="40"/>
  <c r="B10" i="40" l="1"/>
  <c r="I107" i="40"/>
  <c r="B13" i="40" s="1"/>
  <c r="F15" i="15" s="1"/>
  <c r="B9" i="40"/>
  <c r="B15" i="15" s="1"/>
  <c r="B12" i="40" l="1"/>
  <c r="E15" i="15" s="1"/>
  <c r="C15" i="15"/>
  <c r="B11" i="40" l="1"/>
  <c r="D15" i="15" s="1"/>
  <c r="B14" i="40"/>
  <c r="G15" i="15" s="1"/>
  <c r="B21" i="15" l="1"/>
  <c r="F21" i="15" l="1"/>
  <c r="E21" i="15"/>
  <c r="C21" i="15"/>
  <c r="G21" i="15"/>
  <c r="F24" i="15" l="1"/>
  <c r="D21" i="15"/>
  <c r="F25" i="15"/>
  <c r="F28" i="15" l="1"/>
  <c r="F27" i="15"/>
  <c r="B24" i="15"/>
  <c r="B25" i="15"/>
</calcChain>
</file>

<file path=xl/sharedStrings.xml><?xml version="1.0" encoding="utf-8"?>
<sst xmlns="http://schemas.openxmlformats.org/spreadsheetml/2006/main" count="1192" uniqueCount="264">
  <si>
    <t>system accepts</t>
  </si>
  <si>
    <t xml:space="preserve">&lt;DTR Entries&gt; </t>
  </si>
  <si>
    <t>Timekeeping</t>
  </si>
  <si>
    <t>Issue Log for  HRIS - Timekeeping</t>
  </si>
  <si>
    <t>Issue Description</t>
  </si>
  <si>
    <t>Resolution Description</t>
  </si>
  <si>
    <t>Date Deployed</t>
  </si>
  <si>
    <t>Re-test Count</t>
  </si>
  <si>
    <t>Re-test Date</t>
  </si>
  <si>
    <t>Remarks (after re-test)</t>
  </si>
  <si>
    <t>UAT CHAMPIONS</t>
  </si>
  <si>
    <t>Version No.</t>
  </si>
  <si>
    <t>GURANGO</t>
  </si>
  <si>
    <t>Date:</t>
  </si>
  <si>
    <t>Tester:</t>
  </si>
  <si>
    <t>Test Case ID</t>
  </si>
  <si>
    <t>Expected Result</t>
  </si>
  <si>
    <t>Remarks</t>
  </si>
  <si>
    <t>SUMMARY</t>
  </si>
  <si>
    <t>Total Tested</t>
  </si>
  <si>
    <t>Total Untested</t>
  </si>
  <si>
    <t>Total Passed</t>
  </si>
  <si>
    <t>Total Failed</t>
  </si>
  <si>
    <t>Signature:</t>
  </si>
  <si>
    <t>This serves to confirm that the scenarios below have been tested by:</t>
  </si>
  <si>
    <t>Passed</t>
  </si>
  <si>
    <t>Failed</t>
  </si>
  <si>
    <t>Requirements Reference</t>
  </si>
  <si>
    <t>Test Cases</t>
  </si>
  <si>
    <t>Total</t>
  </si>
  <si>
    <t>Scenario</t>
  </si>
  <si>
    <t>Tested</t>
  </si>
  <si>
    <t>Untested</t>
  </si>
  <si>
    <t>TOTAL</t>
  </si>
  <si>
    <t xml:space="preserve">As of Date: </t>
  </si>
  <si>
    <t>% Tested:</t>
  </si>
  <si>
    <t>% Untested:</t>
  </si>
  <si>
    <t>Step No.</t>
  </si>
  <si>
    <t>Step Results</t>
  </si>
  <si>
    <t>Total Scenarios</t>
  </si>
  <si>
    <r>
      <t xml:space="preserve">% Passed </t>
    </r>
    <r>
      <rPr>
        <sz val="10"/>
        <rFont val="Verdana"/>
        <family val="2"/>
      </rPr>
      <t>(vs. Total TESTED)</t>
    </r>
  </si>
  <si>
    <r>
      <t>% Failed</t>
    </r>
    <r>
      <rPr>
        <sz val="10"/>
        <rFont val="Verdana"/>
        <family val="2"/>
      </rPr>
      <t xml:space="preserve"> (vs. Total TESTED)</t>
    </r>
  </si>
  <si>
    <r>
      <t>% Passed</t>
    </r>
    <r>
      <rPr>
        <sz val="10"/>
        <rFont val="Verdana"/>
        <family val="2"/>
      </rPr>
      <t xml:space="preserve"> (vs. Total Scenarios)</t>
    </r>
  </si>
  <si>
    <r>
      <t xml:space="preserve">% Failed </t>
    </r>
    <r>
      <rPr>
        <sz val="10"/>
        <rFont val="Verdana"/>
        <family val="2"/>
      </rPr>
      <t>(vs. Total Scenarios)</t>
    </r>
  </si>
  <si>
    <t>Max Run</t>
  </si>
  <si>
    <t>Maximum Run</t>
  </si>
  <si>
    <t>Test Procedure/Script</t>
  </si>
  <si>
    <t>Test Case Scenario</t>
  </si>
  <si>
    <t>Test Case Condition/Preparation</t>
  </si>
  <si>
    <t>Test Case Results</t>
  </si>
  <si>
    <t>Number of Run/ Passes</t>
  </si>
  <si>
    <t>&lt;Description per Module/ Enhancement Tested&gt;</t>
  </si>
  <si>
    <t>&lt;Module Name&gt;  Logs:</t>
  </si>
  <si>
    <t>Status</t>
  </si>
  <si>
    <t>Balance</t>
  </si>
  <si>
    <t>Indicate the total number of scenarios to be executed.</t>
  </si>
  <si>
    <t xml:space="preserve">                                                                                                                                                                                                                        </t>
  </si>
  <si>
    <t>Indicate the total number untested scenarios. Total scenarios less total executed scenarios.</t>
  </si>
  <si>
    <t xml:space="preserve">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</si>
  <si>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</si>
  <si>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</t>
  </si>
  <si>
    <t>Indicate the percentage of executed test scenarios over the total test scenarios.</t>
  </si>
  <si>
    <t xml:space="preserve">                                                                                                                                                                        </t>
  </si>
  <si>
    <t>Indicate the percentage of untested test scenarios over the total test scenarios.</t>
  </si>
  <si>
    <t>Indicate the maximum number of runs the scripts/scenarios were executed.</t>
  </si>
  <si>
    <t xml:space="preserve">                                                                                                                                                                                        </t>
  </si>
  <si>
    <t>Latest execution date that contains the summary of executed scenarios.</t>
  </si>
  <si>
    <t>Test Summary Results Tab</t>
  </si>
  <si>
    <t>Tab Name</t>
  </si>
  <si>
    <t>Summary</t>
  </si>
  <si>
    <t xml:space="preserve">Indicate identify process or sequence of possible events to be tested. </t>
  </si>
  <si>
    <t>Module 1 &amp; Module 2 Tab</t>
  </si>
  <si>
    <t>Expected Results</t>
  </si>
  <si>
    <t>Number of Run/Passes</t>
  </si>
  <si>
    <t>Issue ID No.</t>
  </si>
  <si>
    <t>Reminders:</t>
  </si>
  <si>
    <t>Test Data Tab</t>
  </si>
  <si>
    <t>Indicate the total failed scenarios over the total tested scenarios. Total Failed/Total Executed.</t>
  </si>
  <si>
    <t xml:space="preserve">Indicate the total passed scenarios over the total tested scenarios. Total Passed/Total Executed. </t>
  </si>
  <si>
    <t>Indicate the total tested scenarios.</t>
  </si>
  <si>
    <t>Indicate the Module Name.</t>
  </si>
  <si>
    <t>Summary of the Total Scenarios, Total Tested, Total Untested, Total Passed, Total Failed &amp; Maximum Run of the Module to be executed.</t>
  </si>
  <si>
    <t>Indicate the unique Id for the Test Case. Refer to Test Case ID Ref Tab for the Systems Name.</t>
  </si>
  <si>
    <t xml:space="preserve">Indicate the mapping of the test case to specific section(s) of the requirements document.   </t>
  </si>
  <si>
    <t>Indicate the criteria, parameters or prerequisites to be met before the test can be executed.</t>
  </si>
  <si>
    <t>Indicate the sequence flow of the Test Scenario.</t>
  </si>
  <si>
    <t>Indicate the design steps that need to be validated when executing the test.</t>
  </si>
  <si>
    <t>Indicate the desired results upon execution of each step.</t>
  </si>
  <si>
    <t>Indicate if Passed or Failed based on the step expected result.</t>
  </si>
  <si>
    <t>Indicate if Passed or Failed based on the expected results.</t>
  </si>
  <si>
    <t>Indicate  the number of execution time per step.</t>
  </si>
  <si>
    <t>Indicate all the Input Values/Data for each Scenarios.</t>
  </si>
  <si>
    <t>Logs-ScreenShots</t>
  </si>
  <si>
    <t>Modules</t>
  </si>
  <si>
    <t>Total Scenario</t>
  </si>
  <si>
    <t>As Of Date</t>
  </si>
  <si>
    <t>Percent Tested</t>
  </si>
  <si>
    <t>Percent Untested</t>
  </si>
  <si>
    <t>Percent Passed (vs Total Tested)</t>
  </si>
  <si>
    <t>Percent Passed (vs Total Scenarios)</t>
  </si>
  <si>
    <t>Indicate the percentage of the total passed over the total tested</t>
  </si>
  <si>
    <t>Indicate the percentage of the total failed over the total tested</t>
  </si>
  <si>
    <t>Indicate the percentage of the total passed over the total scenarios</t>
  </si>
  <si>
    <t>Indicate the percentage of the total failed over the total scenarios</t>
  </si>
  <si>
    <t>Ensure that execution logs are attached.</t>
  </si>
  <si>
    <t>Ensure to check the formula per module up to the Test Summary Results tab for the accuracy of the data.</t>
  </si>
  <si>
    <t>When adding tab as a Module, ensure that Module Name is updated as well as the Test Summary Results tab.</t>
  </si>
  <si>
    <t>Percent Failed (vs Total Tested)</t>
  </si>
  <si>
    <t>Percent Failed (vs Total Scenarios)</t>
  </si>
  <si>
    <t>Ensure that every field is properly filled out with relevant information.</t>
  </si>
  <si>
    <t>Account Number</t>
  </si>
  <si>
    <t>Account Type</t>
  </si>
  <si>
    <t xml:space="preserve"> This is the proposed Standard Test Case Template of IT Operations - Business Technology</t>
  </si>
  <si>
    <t>Indicate the Use Case.</t>
  </si>
  <si>
    <t>Indicate the completion date of the Module.</t>
  </si>
  <si>
    <t>Iindicate the Issue Log Id and tag the Error Type (Bug or Defect) as reflected in the Test Issues Log</t>
  </si>
  <si>
    <t>Can be use as free form text for logs,notes, etc.</t>
  </si>
  <si>
    <t>Worksheet where execution details log and screenshots are attached/copied.</t>
  </si>
  <si>
    <t>Test Summary Results and Per Module Summary is embedded with formula.</t>
  </si>
  <si>
    <t>Ensure that test data used are properly logged.</t>
  </si>
  <si>
    <t>Item No</t>
  </si>
  <si>
    <t>Module Name</t>
  </si>
  <si>
    <t>Issue</t>
  </si>
  <si>
    <t>Severity</t>
  </si>
  <si>
    <t>Raised To</t>
  </si>
  <si>
    <t>Raised Date</t>
  </si>
  <si>
    <t>Resolved By</t>
  </si>
  <si>
    <t>Resolution Date</t>
  </si>
  <si>
    <t>Resolution</t>
  </si>
  <si>
    <t>Raised By</t>
  </si>
  <si>
    <t>Issue Log</t>
  </si>
  <si>
    <t>Indicate item number.</t>
  </si>
  <si>
    <t>Indicate the scenario.</t>
  </si>
  <si>
    <t>Indicate the detailed issue encountered.</t>
  </si>
  <si>
    <t>Indicate the severity of the issue (possible values: Minor, Major, Critical).</t>
  </si>
  <si>
    <t>Indicate the name of the QA.</t>
  </si>
  <si>
    <t>Indicate the name of the responsible party.</t>
  </si>
  <si>
    <t>Indicate the date when the issue was raised.</t>
  </si>
  <si>
    <t>Indicate the name of the resolver.</t>
  </si>
  <si>
    <t>Indicate the date when the issue has been resolved.</t>
  </si>
  <si>
    <t>Indicate the detailed resolution applied by the Responsible Party on the issue raised.</t>
  </si>
  <si>
    <t>Indicate the package version or any necessary values that may be used a reference.</t>
  </si>
  <si>
    <t>Attach this document on the Test Progress Report email upon completion of the activity/stage.</t>
  </si>
  <si>
    <t xml:space="preserve">Remarks: </t>
  </si>
  <si>
    <t>1.  Printed copies of the Test Summary Results, Issue Log and Sign-off worksheets shall be accomplished</t>
  </si>
  <si>
    <t>2.  Soft copy of the details of the test script shall be kept by the BT-QA unit for reference.</t>
  </si>
  <si>
    <t>Tested by:</t>
  </si>
  <si>
    <t xml:space="preserve"> Signature over Printed Name</t>
  </si>
  <si>
    <t>Date</t>
  </si>
  <si>
    <t>Reviewed by:</t>
  </si>
  <si>
    <t>Approved by:</t>
  </si>
  <si>
    <t xml:space="preserve"> Business Technology:</t>
  </si>
  <si>
    <r>
      <t xml:space="preserve">Raffy Gamad
</t>
    </r>
    <r>
      <rPr>
        <sz val="9"/>
        <rFont val="Arial"/>
        <family val="2"/>
      </rPr>
      <t>AVP - Business Solutions</t>
    </r>
  </si>
  <si>
    <r>
      <t xml:space="preserve">Francis Delos Santos
</t>
    </r>
    <r>
      <rPr>
        <sz val="9"/>
        <rFont val="Arial"/>
        <family val="2"/>
      </rPr>
      <t>VP - Business Technology</t>
    </r>
  </si>
  <si>
    <t>Project ID #: &lt;VALUE&gt;</t>
  </si>
  <si>
    <t>Project Name: &lt;VALUE&gt;</t>
  </si>
  <si>
    <t>Project Overview: &lt;VALUE&gt;</t>
  </si>
  <si>
    <r>
      <t xml:space="preserve">&lt;Name&gt;
</t>
    </r>
    <r>
      <rPr>
        <sz val="9"/>
        <rFont val="Arial"/>
        <family val="2"/>
      </rPr>
      <t>&lt;Designation - Department&gt;</t>
    </r>
  </si>
  <si>
    <r>
      <t xml:space="preserve">&lt;Name&gt;
</t>
    </r>
    <r>
      <rPr>
        <sz val="9"/>
        <rFont val="Arial"/>
        <family val="2"/>
      </rPr>
      <t>&lt;Project Managementt&gt;</t>
    </r>
  </si>
  <si>
    <r>
      <t xml:space="preserve">&lt;Name&gt;
</t>
    </r>
    <r>
      <rPr>
        <sz val="9"/>
        <rFont val="Arial"/>
        <family val="2"/>
      </rPr>
      <t>&lt;Business Analyst&gt;</t>
    </r>
  </si>
  <si>
    <r>
      <t xml:space="preserve">&lt;Name&gt;
</t>
    </r>
    <r>
      <rPr>
        <sz val="9"/>
        <rFont val="Arial"/>
        <family val="2"/>
      </rPr>
      <t>&lt;System Development&gt;</t>
    </r>
  </si>
  <si>
    <r>
      <t xml:space="preserve">&lt;Name&gt;
</t>
    </r>
    <r>
      <rPr>
        <sz val="9"/>
        <rFont val="Arial"/>
        <family val="2"/>
      </rPr>
      <t>&lt;Quality Assurance&gt;</t>
    </r>
  </si>
  <si>
    <t>below.  The system is ready to be deployed to production.</t>
  </si>
  <si>
    <t>User Acceptance Testing: Test Summary Results</t>
  </si>
  <si>
    <t xml:space="preserve">            </t>
  </si>
  <si>
    <t>USER ACCEPTANCE TESTING</t>
  </si>
  <si>
    <t xml:space="preserve">USER ACCEPTANCE TESTING   </t>
  </si>
  <si>
    <r>
      <t xml:space="preserve">&lt;Name&gt;
</t>
    </r>
    <r>
      <rPr>
        <sz val="9"/>
        <rFont val="Arial"/>
        <family val="2"/>
      </rPr>
      <t>HEAD - Project Management and QA</t>
    </r>
  </si>
  <si>
    <r>
      <t xml:space="preserve">Document naming convention : </t>
    </r>
    <r>
      <rPr>
        <b/>
        <sz val="10"/>
        <rFont val="Verdana"/>
        <family val="2"/>
      </rPr>
      <t>ITOPS-BT-QA &lt;Project ID #&gt;space&lt;Project NAME&gt;space UAT as of&lt;MMDDYY&gt;space(ver 0.1)</t>
    </r>
  </si>
  <si>
    <t>Item No.</t>
  </si>
  <si>
    <t>Status List (Don't Delete)</t>
  </si>
  <si>
    <t>OPEN</t>
  </si>
  <si>
    <t>CLOSED</t>
  </si>
  <si>
    <t xml:space="preserve">USER ACCEPTANCE TESTING                </t>
  </si>
  <si>
    <t xml:space="preserve">USER ACCEPTANCE TESTING               </t>
  </si>
  <si>
    <t xml:space="preserve">Module: </t>
  </si>
  <si>
    <t>Step #</t>
  </si>
  <si>
    <t>A. Set-up Scenarios</t>
  </si>
  <si>
    <t>succesfully log-on</t>
  </si>
  <si>
    <t>Click ' Save"</t>
  </si>
  <si>
    <t>Systems saves</t>
  </si>
  <si>
    <t>Close window</t>
  </si>
  <si>
    <t>Click</t>
  </si>
  <si>
    <t>Drop down Bar will appear</t>
  </si>
  <si>
    <r>
      <t xml:space="preserve">USER ACCEPTANCE TESTING SIGN-OFF: &lt; </t>
    </r>
    <r>
      <rPr>
        <b/>
        <i/>
        <sz val="14"/>
        <rFont val="Arial"/>
        <family val="2"/>
      </rPr>
      <t>DOG FOOD &gt;</t>
    </r>
  </si>
  <si>
    <r>
      <t>This serves to confirm that the  testing activities for &lt;</t>
    </r>
    <r>
      <rPr>
        <b/>
        <sz val="10"/>
        <rFont val="Arial"/>
        <family val="2"/>
      </rPr>
      <t>Dog Food</t>
    </r>
    <r>
      <rPr>
        <sz val="10"/>
        <rFont val="Arial"/>
        <family val="2"/>
      </rPr>
      <t xml:space="preserve">&gt;  have been completed, accepted and approved by the following parties found </t>
    </r>
  </si>
  <si>
    <t>Log on to TES</t>
  </si>
  <si>
    <t>Adding new time entry</t>
  </si>
  <si>
    <t>Time Entry Form will appear</t>
  </si>
  <si>
    <t>Select Project Name</t>
  </si>
  <si>
    <t>Select Activity</t>
  </si>
  <si>
    <t>Select Role</t>
  </si>
  <si>
    <t>Select Practice</t>
  </si>
  <si>
    <t>Click check box button if project is billable</t>
  </si>
  <si>
    <t>Click check box button if project is Onsite</t>
  </si>
  <si>
    <t>Enter a valid Description
- Alphanumeric (10&gt;=&lt;250)</t>
  </si>
  <si>
    <t>Enter hours render on project</t>
  </si>
  <si>
    <t>After logging in to TES</t>
  </si>
  <si>
    <t>After saving an entry</t>
  </si>
  <si>
    <t>Editting entry</t>
  </si>
  <si>
    <t>Time Entry System</t>
  </si>
  <si>
    <t>Select Project</t>
  </si>
  <si>
    <t>List of My Entry Records for a week is display</t>
  </si>
  <si>
    <t>Edit/add entry information</t>
  </si>
  <si>
    <t>Total Case</t>
  </si>
  <si>
    <t>Cancel editting entry</t>
  </si>
  <si>
    <t>Click "Cancel"</t>
  </si>
  <si>
    <t>Displays entry records</t>
  </si>
  <si>
    <t>system will display entry records for previous week</t>
  </si>
  <si>
    <t>Click the icon</t>
  </si>
  <si>
    <t>List of My Entry Records is display</t>
  </si>
  <si>
    <t>Viewing My Entry Record</t>
  </si>
  <si>
    <t>system will display entry records for the chosen week</t>
  </si>
  <si>
    <t>Drop down Calendar will appear</t>
  </si>
  <si>
    <t xml:space="preserve">Click                             </t>
  </si>
  <si>
    <t>Viewing previous entry               (jump to week)</t>
  </si>
  <si>
    <t>Editting entry -                          (Previous Entry)                 using previous button</t>
  </si>
  <si>
    <t>Editting entry -                          (Previous Entry)                 using Search week box</t>
  </si>
  <si>
    <t>Choose the desired week</t>
  </si>
  <si>
    <t>Viewing previous week entry</t>
  </si>
  <si>
    <t>Viewing next week entry</t>
  </si>
  <si>
    <t>Type the desired name to search</t>
  </si>
  <si>
    <t>press "enter"</t>
  </si>
  <si>
    <t>system will display entry records for the chosen name</t>
  </si>
  <si>
    <t>List Entries for Validation is display</t>
  </si>
  <si>
    <t>Viewing List Entries for Validation</t>
  </si>
  <si>
    <t>Check billable check box</t>
  </si>
  <si>
    <t xml:space="preserve">Double click the entry </t>
  </si>
  <si>
    <t>Check entry details</t>
  </si>
  <si>
    <t>system will display entry records for vaidation</t>
  </si>
  <si>
    <t>Validating Entries -                   Save</t>
  </si>
  <si>
    <t>Validating Entries -                   Cancel</t>
  </si>
  <si>
    <t>Click Cancel</t>
  </si>
  <si>
    <t>Viewing the guidelines</t>
  </si>
  <si>
    <t>Guidelines for TES is display</t>
  </si>
  <si>
    <t>Log out to TES</t>
  </si>
  <si>
    <t>Drop down box will appear</t>
  </si>
  <si>
    <t>Choose Log out</t>
  </si>
  <si>
    <t>List Entries of staff is display</t>
  </si>
  <si>
    <t>Click desired project name</t>
  </si>
  <si>
    <t>Click         to flag employee for revision</t>
  </si>
  <si>
    <t>Validating Entries -                   Flag Employee for revision</t>
  </si>
  <si>
    <t>Click         to flag timekeeper for revision regarding billability</t>
  </si>
  <si>
    <t>Click OK</t>
  </si>
  <si>
    <t>Click         to comfirm validity</t>
  </si>
  <si>
    <t>Validating Entries -                   Flag Time keeper for revision</t>
  </si>
  <si>
    <t>Validating Entry</t>
  </si>
  <si>
    <t>Choose About</t>
  </si>
  <si>
    <t>Display about TES</t>
  </si>
  <si>
    <t>View about TES</t>
  </si>
  <si>
    <t>Editting entry -                          (Previous Entry)                        using previous button</t>
  </si>
  <si>
    <t>Editting entry -                          (Previous Entry)                           using Search week box</t>
  </si>
  <si>
    <t>Logging in to TES</t>
  </si>
  <si>
    <t>Type "http://dar:3004/Login"</t>
  </si>
  <si>
    <t>Input username</t>
  </si>
  <si>
    <t>Input password</t>
  </si>
  <si>
    <t>Click Sign In</t>
  </si>
  <si>
    <t>Test if unregistered user is not able to log in</t>
  </si>
  <si>
    <t>Test if user is able to log in successfully.</t>
  </si>
  <si>
    <t>system displays  Invalid ID or password.
Please try again</t>
  </si>
  <si>
    <t>Test with valid username and empty password</t>
  </si>
  <si>
    <t>Please enter your password</t>
  </si>
  <si>
    <t>Test with empty username and valid password</t>
  </si>
  <si>
    <t>Test with empty username and empty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</si>
</sst>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46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1"/>
      <name val="Times New Roman"/>
      <family val="1"/>
    </font>
    <font>
      <sz val="10"/>
      <name val="Verdana"/>
      <family val="2"/>
    </font>
    <font>
      <b/>
      <sz val="14"/>
      <name val="Verdana"/>
      <family val="2"/>
    </font>
    <font>
      <b/>
      <sz val="14"/>
      <color indexed="12"/>
      <name val="Verdana"/>
      <family val="2"/>
    </font>
    <font>
      <b/>
      <sz val="10"/>
      <color indexed="12"/>
      <name val="Verdana"/>
      <family val="2"/>
    </font>
    <font>
      <b/>
      <sz val="10"/>
      <color indexed="9"/>
      <name val="Verdana"/>
      <family val="2"/>
    </font>
    <font>
      <b/>
      <sz val="10"/>
      <name val="Verdana"/>
      <family val="2"/>
    </font>
    <font>
      <b/>
      <sz val="12"/>
      <color indexed="12"/>
      <name val="Verdana"/>
      <family val="2"/>
    </font>
    <font>
      <b/>
      <sz val="12"/>
      <name val="Verdana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b/>
      <u/>
      <sz val="10"/>
      <name val="Verdana"/>
      <family val="2"/>
    </font>
    <font>
      <b/>
      <sz val="10"/>
      <color indexed="8"/>
      <name val="Verdana"/>
      <family val="2"/>
    </font>
    <font>
      <sz val="10"/>
      <name val="Calibri"/>
      <family val="2"/>
    </font>
    <font>
      <sz val="10"/>
      <color indexed="10"/>
      <name val="Calibri"/>
      <family val="2"/>
    </font>
    <font>
      <b/>
      <sz val="10"/>
      <color indexed="9"/>
      <name val="Verdana"/>
      <family val="2"/>
    </font>
    <font>
      <sz val="10"/>
      <color indexed="9"/>
      <name val="Verdana"/>
      <family val="2"/>
    </font>
    <font>
      <b/>
      <u/>
      <sz val="10"/>
      <color indexed="12"/>
      <name val="Verdana"/>
      <family val="2"/>
    </font>
    <font>
      <sz val="10"/>
      <color indexed="8"/>
      <name val="Verdana"/>
      <family val="2"/>
    </font>
    <font>
      <b/>
      <u/>
      <sz val="10"/>
      <color indexed="62"/>
      <name val="Verdana"/>
      <family val="2"/>
    </font>
    <font>
      <sz val="8"/>
      <color indexed="8"/>
      <name val="Verdana"/>
      <family val="2"/>
    </font>
    <font>
      <b/>
      <sz val="11"/>
      <color indexed="9"/>
      <name val="Calibri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i/>
      <sz val="14"/>
      <name val="Arial"/>
      <family val="2"/>
    </font>
    <font>
      <sz val="8"/>
      <name val="Arial"/>
      <family val="2"/>
    </font>
    <font>
      <b/>
      <sz val="9"/>
      <name val="Veranda"/>
    </font>
    <font>
      <sz val="9"/>
      <name val="Veranda"/>
    </font>
    <font>
      <b/>
      <sz val="9"/>
      <color indexed="12"/>
      <name val="Veranda"/>
    </font>
    <font>
      <b/>
      <sz val="9"/>
      <color indexed="9"/>
      <name val="Veranda"/>
    </font>
    <font>
      <sz val="9"/>
      <color indexed="9"/>
      <name val="Veranda"/>
    </font>
    <font>
      <i/>
      <sz val="9"/>
      <name val="Veranda"/>
    </font>
    <font>
      <b/>
      <sz val="9"/>
      <color indexed="8"/>
      <name val="Veranda"/>
    </font>
    <font>
      <sz val="9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209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/>
    <xf numFmtId="0" fontId="10" fillId="0" borderId="0" xfId="0" applyFont="1" applyBorder="1" applyAlignment="1">
      <alignment horizontal="left" vertical="center"/>
    </xf>
    <xf numFmtId="0" fontId="4" fillId="2" borderId="0" xfId="0" applyFont="1" applyFill="1" applyAlignment="1">
      <alignment vertical="center"/>
    </xf>
    <xf numFmtId="2" fontId="17" fillId="2" borderId="0" xfId="0" applyNumberFormat="1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7" fillId="2" borderId="0" xfId="0" applyFont="1" applyFill="1" applyAlignment="1">
      <alignment vertical="center" wrapText="1"/>
    </xf>
    <xf numFmtId="0" fontId="9" fillId="2" borderId="0" xfId="0" applyFont="1" applyFill="1" applyAlignment="1">
      <alignment vertical="center"/>
    </xf>
    <xf numFmtId="0" fontId="6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vertical="center"/>
    </xf>
    <xf numFmtId="2" fontId="17" fillId="2" borderId="0" xfId="0" applyNumberFormat="1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2" fontId="17" fillId="2" borderId="0" xfId="0" applyNumberFormat="1" applyFont="1" applyFill="1" applyAlignment="1">
      <alignment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left" vertical="center" wrapText="1"/>
    </xf>
    <xf numFmtId="0" fontId="9" fillId="2" borderId="1" xfId="1" applyFont="1" applyFill="1" applyBorder="1" applyAlignment="1">
      <alignment horizontal="right" vertical="center"/>
    </xf>
    <xf numFmtId="0" fontId="9" fillId="2" borderId="0" xfId="1" applyFont="1" applyFill="1" applyAlignment="1">
      <alignment horizontal="right" vertical="center"/>
    </xf>
    <xf numFmtId="0" fontId="4" fillId="2" borderId="0" xfId="1" applyFont="1" applyFill="1" applyAlignment="1">
      <alignment horizontal="center" vertical="center"/>
    </xf>
    <xf numFmtId="0" fontId="4" fillId="2" borderId="0" xfId="1" applyFont="1" applyFill="1" applyAlignment="1">
      <alignment vertical="center"/>
    </xf>
    <xf numFmtId="0" fontId="9" fillId="2" borderId="0" xfId="1" applyFont="1" applyFill="1" applyBorder="1" applyAlignment="1">
      <alignment horizontal="right" vertical="center"/>
    </xf>
    <xf numFmtId="0" fontId="4" fillId="2" borderId="0" xfId="1" applyFont="1" applyFill="1" applyBorder="1" applyAlignment="1">
      <alignment horizontal="center" vertical="center"/>
    </xf>
    <xf numFmtId="0" fontId="9" fillId="2" borderId="0" xfId="1" applyFont="1" applyFill="1" applyBorder="1" applyAlignment="1">
      <alignment vertical="center"/>
    </xf>
    <xf numFmtId="0" fontId="9" fillId="2" borderId="0" xfId="1" applyFont="1" applyFill="1" applyAlignment="1">
      <alignment vertical="center"/>
    </xf>
    <xf numFmtId="0" fontId="20" fillId="2" borderId="0" xfId="1" applyFont="1" applyFill="1" applyBorder="1" applyAlignment="1">
      <alignment horizontal="center" vertical="center"/>
    </xf>
    <xf numFmtId="0" fontId="13" fillId="0" borderId="1" xfId="0" applyFont="1" applyBorder="1"/>
    <xf numFmtId="0" fontId="0" fillId="0" borderId="1" xfId="0" applyBorder="1"/>
    <xf numFmtId="0" fontId="14" fillId="0" borderId="1" xfId="0" applyFont="1" applyBorder="1"/>
    <xf numFmtId="0" fontId="12" fillId="0" borderId="1" xfId="0" applyFont="1" applyBorder="1"/>
    <xf numFmtId="0" fontId="14" fillId="0" borderId="0" xfId="0" applyFont="1"/>
    <xf numFmtId="0" fontId="11" fillId="0" borderId="0" xfId="0" applyFont="1" applyBorder="1"/>
    <xf numFmtId="0" fontId="4" fillId="0" borderId="0" xfId="0" applyFont="1" applyBorder="1" applyAlignment="1">
      <alignment horizontal="center"/>
    </xf>
    <xf numFmtId="0" fontId="14" fillId="0" borderId="0" xfId="0" applyFont="1" applyAlignment="1">
      <alignment wrapText="1"/>
    </xf>
    <xf numFmtId="49" fontId="0" fillId="0" borderId="0" xfId="0" applyNumberFormat="1"/>
    <xf numFmtId="0" fontId="21" fillId="0" borderId="0" xfId="0" applyFont="1" applyAlignment="1">
      <alignment horizontal="left" readingOrder="2"/>
    </xf>
    <xf numFmtId="49" fontId="16" fillId="0" borderId="0" xfId="0" applyNumberFormat="1" applyFont="1" applyAlignment="1">
      <alignment horizontal="left" wrapText="1" readingOrder="2"/>
    </xf>
    <xf numFmtId="49" fontId="22" fillId="0" borderId="0" xfId="0" applyNumberFormat="1" applyFont="1" applyAlignment="1">
      <alignment horizontal="left" readingOrder="2"/>
    </xf>
    <xf numFmtId="49" fontId="4" fillId="0" borderId="0" xfId="0" applyNumberFormat="1" applyFont="1"/>
    <xf numFmtId="49" fontId="9" fillId="0" borderId="0" xfId="0" applyNumberFormat="1" applyFont="1" applyAlignment="1">
      <alignment horizontal="left" wrapText="1" readingOrder="2"/>
    </xf>
    <xf numFmtId="0" fontId="15" fillId="0" borderId="0" xfId="0" applyFont="1"/>
    <xf numFmtId="49" fontId="23" fillId="0" borderId="0" xfId="0" applyNumberFormat="1" applyFont="1" applyAlignment="1">
      <alignment horizontal="left" wrapText="1" readingOrder="2"/>
    </xf>
    <xf numFmtId="49" fontId="9" fillId="0" borderId="0" xfId="0" applyNumberFormat="1" applyFont="1" applyAlignment="1">
      <alignment horizontal="left" readingOrder="2"/>
    </xf>
    <xf numFmtId="49" fontId="9" fillId="0" borderId="0" xfId="0" applyNumberFormat="1" applyFont="1"/>
    <xf numFmtId="49" fontId="23" fillId="0" borderId="0" xfId="0" applyNumberFormat="1" applyFont="1"/>
    <xf numFmtId="49" fontId="15" fillId="0" borderId="0" xfId="0" applyNumberFormat="1" applyFont="1"/>
    <xf numFmtId="0" fontId="13" fillId="0" borderId="0" xfId="0" applyFont="1"/>
    <xf numFmtId="0" fontId="4" fillId="0" borderId="3" xfId="0" applyFont="1" applyBorder="1" applyAlignment="1">
      <alignment horizontal="center"/>
    </xf>
    <xf numFmtId="0" fontId="0" fillId="0" borderId="0" xfId="0" applyBorder="1"/>
    <xf numFmtId="0" fontId="14" fillId="0" borderId="0" xfId="0" applyFont="1" applyBorder="1"/>
    <xf numFmtId="0" fontId="4" fillId="0" borderId="3" xfId="0" applyFont="1" applyBorder="1"/>
    <xf numFmtId="0" fontId="11" fillId="0" borderId="3" xfId="0" applyFont="1" applyBorder="1"/>
    <xf numFmtId="0" fontId="17" fillId="2" borderId="0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11" fillId="2" borderId="3" xfId="0" applyFont="1" applyFill="1" applyBorder="1" applyAlignment="1">
      <alignment vertical="center"/>
    </xf>
    <xf numFmtId="0" fontId="19" fillId="4" borderId="1" xfId="1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25" fillId="5" borderId="1" xfId="0" applyFont="1" applyFill="1" applyBorder="1" applyAlignment="1">
      <alignment horizontal="center"/>
    </xf>
    <xf numFmtId="0" fontId="27" fillId="5" borderId="1" xfId="0" applyFont="1" applyFill="1" applyBorder="1" applyAlignment="1">
      <alignment horizontal="center"/>
    </xf>
    <xf numFmtId="0" fontId="28" fillId="0" borderId="0" xfId="0" applyFont="1"/>
    <xf numFmtId="0" fontId="29" fillId="0" borderId="0" xfId="0" applyFont="1"/>
    <xf numFmtId="0" fontId="14" fillId="0" borderId="0" xfId="0" applyFont="1" applyAlignment="1">
      <alignment horizontal="left" wrapText="1"/>
    </xf>
    <xf numFmtId="0" fontId="30" fillId="0" borderId="0" xfId="0" applyFont="1"/>
    <xf numFmtId="0" fontId="31" fillId="0" borderId="0" xfId="0" applyFont="1"/>
    <xf numFmtId="0" fontId="32" fillId="0" borderId="4" xfId="0" applyFont="1" applyBorder="1" applyAlignment="1">
      <alignment horizontal="center" wrapText="1"/>
    </xf>
    <xf numFmtId="0" fontId="32" fillId="0" borderId="5" xfId="0" applyFont="1" applyBorder="1" applyAlignment="1">
      <alignment horizontal="center" wrapText="1"/>
    </xf>
    <xf numFmtId="0" fontId="32" fillId="0" borderId="6" xfId="0" applyFont="1" applyBorder="1" applyAlignment="1">
      <alignment horizontal="center" wrapText="1"/>
    </xf>
    <xf numFmtId="0" fontId="32" fillId="0" borderId="7" xfId="0" applyFont="1" applyBorder="1" applyAlignment="1">
      <alignment horizontal="center" wrapText="1"/>
    </xf>
    <xf numFmtId="0" fontId="34" fillId="2" borderId="8" xfId="0" applyFont="1" applyFill="1" applyBorder="1" applyAlignment="1">
      <alignment horizontal="center" vertical="top" wrapText="1"/>
    </xf>
    <xf numFmtId="0" fontId="34" fillId="2" borderId="9" xfId="0" applyFont="1" applyFill="1" applyBorder="1" applyAlignment="1">
      <alignment horizontal="center" vertical="top" wrapText="1"/>
    </xf>
    <xf numFmtId="0" fontId="34" fillId="0" borderId="0" xfId="0" applyFont="1"/>
    <xf numFmtId="0" fontId="1" fillId="0" borderId="0" xfId="0" applyFont="1" applyAlignment="1">
      <alignment horizontal="left" wrapText="1"/>
    </xf>
    <xf numFmtId="0" fontId="11" fillId="0" borderId="0" xfId="0" applyFont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1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11" fillId="0" borderId="0" xfId="0" applyFont="1" applyAlignment="1">
      <alignment horizontal="right"/>
    </xf>
    <xf numFmtId="0" fontId="11" fillId="2" borderId="0" xfId="0" applyFont="1" applyFill="1" applyAlignment="1">
      <alignment horizontal="right" vertical="center"/>
    </xf>
    <xf numFmtId="0" fontId="35" fillId="6" borderId="1" xfId="0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center" vertical="center" wrapText="1"/>
    </xf>
    <xf numFmtId="0" fontId="35" fillId="8" borderId="1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7" fillId="0" borderId="1" xfId="0" applyFont="1" applyFill="1" applyBorder="1" applyAlignment="1">
      <alignment vertical="top" wrapText="1"/>
    </xf>
    <xf numFmtId="0" fontId="4" fillId="0" borderId="0" xfId="0" applyFont="1" applyFill="1"/>
    <xf numFmtId="0" fontId="4" fillId="0" borderId="3" xfId="0" applyFont="1" applyFill="1" applyBorder="1"/>
    <xf numFmtId="0" fontId="4" fillId="0" borderId="0" xfId="0" applyFont="1" applyFill="1" applyBorder="1"/>
    <xf numFmtId="0" fontId="1" fillId="0" borderId="0" xfId="0" applyFont="1" applyFill="1"/>
    <xf numFmtId="0" fontId="0" fillId="0" borderId="0" xfId="0" applyFill="1"/>
    <xf numFmtId="0" fontId="1" fillId="0" borderId="0" xfId="0" applyFont="1" applyFill="1" applyAlignment="1">
      <alignment vertical="top" wrapText="1"/>
    </xf>
    <xf numFmtId="0" fontId="17" fillId="0" borderId="2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17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164" fontId="1" fillId="0" borderId="1" xfId="0" applyNumberFormat="1" applyFont="1" applyFill="1" applyBorder="1" applyAlignment="1">
      <alignment horizontal="center" vertical="top" wrapText="1"/>
    </xf>
    <xf numFmtId="14" fontId="1" fillId="0" borderId="1" xfId="0" applyNumberFormat="1" applyFont="1" applyFill="1" applyBorder="1" applyAlignment="1">
      <alignment vertical="top" wrapText="1"/>
    </xf>
    <xf numFmtId="16" fontId="1" fillId="0" borderId="1" xfId="0" applyNumberFormat="1" applyFont="1" applyFill="1" applyBorder="1" applyAlignment="1">
      <alignment vertical="top" wrapText="1"/>
    </xf>
    <xf numFmtId="164" fontId="1" fillId="0" borderId="2" xfId="0" applyNumberFormat="1" applyFont="1" applyFill="1" applyBorder="1" applyAlignment="1">
      <alignment horizontal="center" vertical="top" wrapText="1"/>
    </xf>
    <xf numFmtId="14" fontId="1" fillId="0" borderId="2" xfId="0" applyNumberFormat="1" applyFont="1" applyFill="1" applyBorder="1" applyAlignment="1">
      <alignment vertical="top" wrapText="1"/>
    </xf>
    <xf numFmtId="0" fontId="1" fillId="0" borderId="2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vertical="top" wrapText="1"/>
    </xf>
    <xf numFmtId="0" fontId="0" fillId="0" borderId="1" xfId="0" applyFill="1" applyBorder="1"/>
    <xf numFmtId="14" fontId="0" fillId="0" borderId="1" xfId="0" applyNumberFormat="1" applyFill="1" applyBorder="1"/>
    <xf numFmtId="0" fontId="4" fillId="0" borderId="1" xfId="0" applyFont="1" applyFill="1" applyBorder="1" applyAlignment="1"/>
    <xf numFmtId="0" fontId="0" fillId="0" borderId="1" xfId="0" applyFill="1" applyBorder="1" applyAlignment="1">
      <alignment wrapText="1"/>
    </xf>
    <xf numFmtId="0" fontId="38" fillId="2" borderId="0" xfId="0" applyFont="1" applyFill="1" applyAlignment="1">
      <alignment vertical="center"/>
    </xf>
    <xf numFmtId="0" fontId="39" fillId="0" borderId="0" xfId="0" applyFont="1"/>
    <xf numFmtId="0" fontId="39" fillId="0" borderId="0" xfId="0" applyFont="1" applyAlignment="1">
      <alignment horizontal="center"/>
    </xf>
    <xf numFmtId="0" fontId="38" fillId="0" borderId="0" xfId="0" applyFont="1" applyAlignment="1">
      <alignment horizontal="left"/>
    </xf>
    <xf numFmtId="0" fontId="39" fillId="0" borderId="3" xfId="0" applyFont="1" applyBorder="1"/>
    <xf numFmtId="0" fontId="39" fillId="0" borderId="3" xfId="0" applyFont="1" applyBorder="1" applyAlignment="1">
      <alignment horizontal="center"/>
    </xf>
    <xf numFmtId="0" fontId="39" fillId="0" borderId="0" xfId="0" applyFont="1" applyBorder="1"/>
    <xf numFmtId="0" fontId="39" fillId="0" borderId="0" xfId="0" applyFont="1" applyBorder="1" applyAlignment="1">
      <alignment horizontal="center"/>
    </xf>
    <xf numFmtId="0" fontId="40" fillId="0" borderId="0" xfId="0" applyFont="1" applyBorder="1" applyAlignment="1">
      <alignment horizontal="left" vertical="center"/>
    </xf>
    <xf numFmtId="0" fontId="38" fillId="0" borderId="0" xfId="0" applyFont="1"/>
    <xf numFmtId="0" fontId="41" fillId="3" borderId="1" xfId="0" applyFont="1" applyFill="1" applyBorder="1"/>
    <xf numFmtId="0" fontId="42" fillId="3" borderId="1" xfId="0" applyFont="1" applyFill="1" applyBorder="1" applyAlignment="1">
      <alignment horizontal="center"/>
    </xf>
    <xf numFmtId="0" fontId="39" fillId="0" borderId="1" xfId="0" applyFont="1" applyBorder="1"/>
    <xf numFmtId="0" fontId="43" fillId="0" borderId="0" xfId="0" applyFont="1"/>
    <xf numFmtId="0" fontId="41" fillId="3" borderId="1" xfId="0" applyFont="1" applyFill="1" applyBorder="1" applyAlignment="1">
      <alignment horizontal="center" vertical="center" wrapText="1"/>
    </xf>
    <xf numFmtId="0" fontId="39" fillId="0" borderId="1" xfId="0" applyFont="1" applyBorder="1" applyAlignment="1">
      <alignment vertical="center" wrapText="1"/>
    </xf>
    <xf numFmtId="0" fontId="39" fillId="0" borderId="1" xfId="0" applyFont="1" applyBorder="1" applyAlignment="1">
      <alignment horizontal="center"/>
    </xf>
    <xf numFmtId="0" fontId="39" fillId="0" borderId="1" xfId="0" applyFont="1" applyBorder="1" applyAlignment="1">
      <alignment wrapText="1"/>
    </xf>
    <xf numFmtId="0" fontId="41" fillId="0" borderId="0" xfId="0" applyFont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/>
    </xf>
    <xf numFmtId="9" fontId="39" fillId="0" borderId="0" xfId="2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0" xfId="0" applyFont="1" applyFill="1" applyBorder="1"/>
    <xf numFmtId="0" fontId="39" fillId="0" borderId="1" xfId="0" applyFont="1" applyFill="1" applyBorder="1" applyAlignment="1">
      <alignment wrapText="1"/>
    </xf>
    <xf numFmtId="0" fontId="39" fillId="0" borderId="1" xfId="0" applyFont="1" applyFill="1" applyBorder="1" applyAlignment="1">
      <alignment vertical="center" wrapText="1"/>
    </xf>
    <xf numFmtId="0" fontId="44" fillId="0" borderId="0" xfId="0" applyFont="1" applyAlignment="1">
      <alignment horizontal="center"/>
    </xf>
    <xf numFmtId="0" fontId="39" fillId="0" borderId="0" xfId="0" applyFont="1" applyAlignment="1">
      <alignment vertical="top" wrapText="1"/>
    </xf>
    <xf numFmtId="0" fontId="39" fillId="0" borderId="0" xfId="0" applyFont="1" applyAlignment="1">
      <alignment wrapText="1"/>
    </xf>
    <xf numFmtId="0" fontId="39" fillId="0" borderId="0" xfId="0" applyFont="1" applyBorder="1" applyAlignment="1">
      <alignment wrapText="1"/>
    </xf>
    <xf numFmtId="0" fontId="39" fillId="0" borderId="0" xfId="0" applyFont="1" applyBorder="1" applyAlignment="1">
      <alignment vertical="top" wrapText="1"/>
    </xf>
    <xf numFmtId="0" fontId="39" fillId="0" borderId="3" xfId="0" applyFont="1" applyBorder="1" applyAlignment="1">
      <alignment vertical="top" wrapText="1"/>
    </xf>
    <xf numFmtId="0" fontId="39" fillId="0" borderId="3" xfId="0" applyFont="1" applyBorder="1" applyAlignment="1">
      <alignment wrapText="1"/>
    </xf>
    <xf numFmtId="0" fontId="39" fillId="0" borderId="1" xfId="0" applyFont="1" applyBorder="1" applyAlignment="1">
      <alignment horizontal="center" vertical="center"/>
    </xf>
    <xf numFmtId="0" fontId="41" fillId="3" borderId="1" xfId="0" applyFont="1" applyFill="1" applyBorder="1" applyAlignment="1">
      <alignment horizontal="left" vertical="center" wrapText="1"/>
    </xf>
    <xf numFmtId="0" fontId="39" fillId="0" borderId="0" xfId="0" applyFont="1" applyAlignment="1">
      <alignment horizontal="left" vertical="center" wrapText="1"/>
    </xf>
    <xf numFmtId="0" fontId="38" fillId="0" borderId="3" xfId="0" applyFont="1" applyBorder="1" applyAlignment="1">
      <alignment horizontal="left" vertical="center" wrapText="1"/>
    </xf>
    <xf numFmtId="0" fontId="38" fillId="0" borderId="0" xfId="0" applyFont="1" applyBorder="1" applyAlignment="1">
      <alignment horizontal="left" vertical="center" wrapText="1"/>
    </xf>
    <xf numFmtId="0" fontId="39" fillId="0" borderId="0" xfId="0" applyFont="1" applyBorder="1" applyAlignment="1">
      <alignment vertical="center"/>
    </xf>
    <xf numFmtId="0" fontId="39" fillId="0" borderId="0" xfId="0" applyFont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top" wrapText="1"/>
    </xf>
    <xf numFmtId="0" fontId="39" fillId="0" borderId="0" xfId="0" applyFont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0" fontId="39" fillId="0" borderId="1" xfId="0" applyFont="1" applyFill="1" applyBorder="1" applyAlignment="1">
      <alignment horizontal="left" vertical="center" wrapText="1"/>
    </xf>
    <xf numFmtId="0" fontId="39" fillId="0" borderId="1" xfId="0" applyFont="1" applyBorder="1" applyAlignment="1">
      <alignment horizontal="center" vertical="center"/>
    </xf>
    <xf numFmtId="0" fontId="39" fillId="0" borderId="1" xfId="0" applyFont="1" applyBorder="1" applyAlignment="1">
      <alignment horizontal="left" vertical="center" wrapText="1"/>
    </xf>
    <xf numFmtId="0" fontId="45" fillId="0" borderId="1" xfId="0" applyFont="1" applyBorder="1" applyAlignment="1">
      <alignment horizontal="left" vertical="center" wrapText="1"/>
    </xf>
    <xf numFmtId="0" fontId="39" fillId="0" borderId="1" xfId="0" applyFont="1" applyBorder="1" applyAlignment="1">
      <alignment horizontal="center" vertical="center"/>
    </xf>
    <xf numFmtId="0" fontId="39" fillId="0" borderId="1" xfId="0" quotePrefix="1" applyFont="1" applyFill="1" applyBorder="1" applyAlignment="1">
      <alignment horizontal="left" vertical="center" wrapText="1"/>
    </xf>
    <xf numFmtId="0" fontId="39" fillId="0" borderId="0" xfId="0" applyFont="1" applyFill="1"/>
    <xf numFmtId="0" fontId="39" fillId="0" borderId="0" xfId="0" applyFont="1" applyFill="1" applyAlignment="1">
      <alignment horizontal="center"/>
    </xf>
    <xf numFmtId="0" fontId="39" fillId="0" borderId="0" xfId="0" applyFont="1" applyFill="1" applyAlignment="1">
      <alignment wrapText="1"/>
    </xf>
    <xf numFmtId="0" fontId="39" fillId="0" borderId="0" xfId="0" applyFont="1" applyFill="1" applyAlignment="1">
      <alignment horizontal="left" vertical="center" wrapText="1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Alignment="1">
      <alignment vertical="top" wrapText="1"/>
    </xf>
    <xf numFmtId="0" fontId="39" fillId="0" borderId="1" xfId="0" applyFont="1" applyFill="1" applyBorder="1"/>
    <xf numFmtId="0" fontId="39" fillId="0" borderId="1" xfId="0" applyFont="1" applyFill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 wrapText="1"/>
    </xf>
    <xf numFmtId="0" fontId="39" fillId="0" borderId="3" xfId="0" applyFont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 wrapText="1"/>
    </xf>
    <xf numFmtId="0" fontId="39" fillId="0" borderId="0" xfId="0" applyFont="1" applyFill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 wrapText="1"/>
    </xf>
    <xf numFmtId="14" fontId="4" fillId="2" borderId="12" xfId="1" applyNumberFormat="1" applyFont="1" applyFill="1" applyBorder="1" applyAlignment="1">
      <alignment horizontal="left" vertical="center"/>
    </xf>
    <xf numFmtId="0" fontId="4" fillId="2" borderId="11" xfId="1" applyFont="1" applyFill="1" applyBorder="1" applyAlignment="1">
      <alignment horizontal="left" vertical="center"/>
    </xf>
    <xf numFmtId="0" fontId="4" fillId="2" borderId="10" xfId="1" applyFont="1" applyFill="1" applyBorder="1" applyAlignment="1">
      <alignment horizontal="left" vertical="center"/>
    </xf>
    <xf numFmtId="10" fontId="8" fillId="5" borderId="1" xfId="1" applyNumberFormat="1" applyFont="1" applyFill="1" applyBorder="1" applyAlignment="1">
      <alignment horizontal="center" vertical="center"/>
    </xf>
    <xf numFmtId="2" fontId="17" fillId="2" borderId="0" xfId="0" applyNumberFormat="1" applyFont="1" applyFill="1" applyAlignment="1">
      <alignment horizontal="center" vertical="center" wrapText="1"/>
    </xf>
    <xf numFmtId="0" fontId="9" fillId="2" borderId="1" xfId="1" applyFont="1" applyFill="1" applyBorder="1" applyAlignment="1">
      <alignment vertical="center"/>
    </xf>
    <xf numFmtId="10" fontId="8" fillId="5" borderId="12" xfId="1" applyNumberFormat="1" applyFont="1" applyFill="1" applyBorder="1" applyAlignment="1">
      <alignment horizontal="center" vertical="center"/>
    </xf>
    <xf numFmtId="10" fontId="8" fillId="5" borderId="10" xfId="1" applyNumberFormat="1" applyFont="1" applyFill="1" applyBorder="1" applyAlignment="1">
      <alignment horizontal="center" vertical="center"/>
    </xf>
    <xf numFmtId="0" fontId="39" fillId="0" borderId="1" xfId="0" applyFont="1" applyBorder="1" applyAlignment="1">
      <alignment horizontal="center" vertical="center" wrapText="1"/>
    </xf>
    <xf numFmtId="0" fontId="39" fillId="0" borderId="1" xfId="0" applyFont="1" applyFill="1" applyBorder="1" applyAlignment="1">
      <alignment horizontal="center" vertical="center"/>
    </xf>
    <xf numFmtId="0" fontId="39" fillId="0" borderId="1" xfId="0" applyFont="1" applyBorder="1" applyAlignment="1">
      <alignment horizontal="center" vertical="top" wrapText="1"/>
    </xf>
    <xf numFmtId="0" fontId="41" fillId="5" borderId="1" xfId="0" applyFont="1" applyFill="1" applyBorder="1" applyAlignment="1">
      <alignment horizontal="left" vertical="center" wrapText="1"/>
    </xf>
    <xf numFmtId="0" fontId="39" fillId="0" borderId="1" xfId="0" applyFont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13" xfId="0" applyFont="1" applyBorder="1" applyAlignment="1">
      <alignment horizontal="center" vertical="center"/>
    </xf>
    <xf numFmtId="0" fontId="39" fillId="0" borderId="14" xfId="0" applyFont="1" applyBorder="1" applyAlignment="1">
      <alignment horizontal="center" vertical="center"/>
    </xf>
    <xf numFmtId="0" fontId="39" fillId="0" borderId="2" xfId="0" applyFont="1" applyBorder="1" applyAlignment="1">
      <alignment horizontal="center" vertical="center" wrapText="1"/>
    </xf>
    <xf numFmtId="0" fontId="39" fillId="0" borderId="13" xfId="0" applyFont="1" applyBorder="1" applyAlignment="1">
      <alignment horizontal="center" vertical="center" wrapText="1"/>
    </xf>
    <xf numFmtId="0" fontId="39" fillId="0" borderId="14" xfId="0" applyFont="1" applyBorder="1" applyAlignment="1">
      <alignment horizontal="center" vertical="center" wrapText="1"/>
    </xf>
    <xf numFmtId="0" fontId="35" fillId="6" borderId="12" xfId="0" applyFont="1" applyFill="1" applyBorder="1" applyAlignment="1">
      <alignment horizontal="center"/>
    </xf>
    <xf numFmtId="0" fontId="35" fillId="6" borderId="11" xfId="0" applyFont="1" applyFill="1" applyBorder="1" applyAlignment="1">
      <alignment horizontal="center"/>
    </xf>
    <xf numFmtId="0" fontId="35" fillId="6" borderId="10" xfId="0" applyFont="1" applyFill="1" applyBorder="1" applyAlignment="1">
      <alignment horizontal="center"/>
    </xf>
    <xf numFmtId="0" fontId="35" fillId="8" borderId="1" xfId="0" applyFont="1" applyFill="1" applyBorder="1" applyAlignment="1">
      <alignment horizontal="center"/>
    </xf>
    <xf numFmtId="0" fontId="35" fillId="7" borderId="12" xfId="0" applyFont="1" applyFill="1" applyBorder="1" applyAlignment="1">
      <alignment horizontal="center"/>
    </xf>
    <xf numFmtId="0" fontId="35" fillId="7" borderId="11" xfId="0" applyFont="1" applyFill="1" applyBorder="1" applyAlignment="1">
      <alignment horizontal="center"/>
    </xf>
    <xf numFmtId="0" fontId="35" fillId="7" borderId="10" xfId="0" applyFont="1" applyFill="1" applyBorder="1" applyAlignment="1">
      <alignment horizontal="center"/>
    </xf>
    <xf numFmtId="0" fontId="1" fillId="0" borderId="0" xfId="0" applyFont="1" applyAlignment="1">
      <alignment horizontal="left" wrapText="1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 vertical="top" wrapText="1"/>
    </xf>
    <xf numFmtId="0" fontId="24" fillId="0" borderId="0" xfId="0" applyFont="1" applyBorder="1" applyAlignment="1">
      <alignment horizontal="left" readingOrder="2"/>
    </xf>
    <xf numFmtId="0" fontId="0" fillId="0" borderId="0" xfId="0" applyBorder="1" applyAlignment="1"/>
    <xf numFmtId="0" fontId="45" fillId="0" borderId="0" xfId="0" applyFont="1" applyAlignment="1">
      <alignment vertical="center"/>
    </xf>
  </cellXfs>
  <cellStyles count="3">
    <cellStyle name="Normal" xfId="0" builtinId="0"/>
    <cellStyle name="Normal 5" xfId="1"/>
    <cellStyle name="Percent" xfId="2" builtinId="5"/>
  </cellStyles>
  <dxfs count="205"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  <dxf>
      <fill>
        <patternFill>
          <bgColor rgb="FF15FF7F"/>
        </patternFill>
      </fill>
    </dxf>
    <dxf>
      <fill>
        <patternFill>
          <bgColor theme="5" tint="0.39994506668294322"/>
        </patternFill>
      </fill>
    </dxf>
  </dxfs>
  <tableStyles count="0" defaultTableStyle="TableStyleMedium9" defaultPivotStyle="PivotStyleLight16"/>
  <colors>
    <mruColors>
      <color rgb="FF15FF7F"/>
      <color rgb="FFCD6F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13" Type="http://schemas.openxmlformats.org/officeDocument/2006/relationships/image" Target="../media/image14.JPG"/><Relationship Id="rId3" Type="http://schemas.openxmlformats.org/officeDocument/2006/relationships/image" Target="../media/image5.png"/><Relationship Id="rId7" Type="http://schemas.openxmlformats.org/officeDocument/2006/relationships/image" Target="../media/image8.jpeg"/><Relationship Id="rId12" Type="http://schemas.openxmlformats.org/officeDocument/2006/relationships/image" Target="../media/image13.JP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7.jpeg"/><Relationship Id="rId11" Type="http://schemas.openxmlformats.org/officeDocument/2006/relationships/image" Target="../media/image12.jpeg"/><Relationship Id="rId5" Type="http://schemas.openxmlformats.org/officeDocument/2006/relationships/image" Target="../media/image6.JPG"/><Relationship Id="rId10" Type="http://schemas.openxmlformats.org/officeDocument/2006/relationships/image" Target="../media/image11.JPG"/><Relationship Id="rId4" Type="http://schemas.openxmlformats.org/officeDocument/2006/relationships/image" Target="../media/image2.jpeg"/><Relationship Id="rId9" Type="http://schemas.openxmlformats.org/officeDocument/2006/relationships/image" Target="../media/image10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13" Type="http://schemas.openxmlformats.org/officeDocument/2006/relationships/image" Target="../media/image16.jpeg"/><Relationship Id="rId18" Type="http://schemas.openxmlformats.org/officeDocument/2006/relationships/image" Target="../media/image14.JPG"/><Relationship Id="rId3" Type="http://schemas.openxmlformats.org/officeDocument/2006/relationships/image" Target="../media/image5.png"/><Relationship Id="rId7" Type="http://schemas.openxmlformats.org/officeDocument/2006/relationships/image" Target="../media/image8.jpeg"/><Relationship Id="rId12" Type="http://schemas.openxmlformats.org/officeDocument/2006/relationships/image" Target="../media/image15.JPG"/><Relationship Id="rId17" Type="http://schemas.openxmlformats.org/officeDocument/2006/relationships/image" Target="../media/image13.JPG"/><Relationship Id="rId2" Type="http://schemas.openxmlformats.org/officeDocument/2006/relationships/image" Target="../media/image4.png"/><Relationship Id="rId16" Type="http://schemas.openxmlformats.org/officeDocument/2006/relationships/image" Target="../media/image19.jpeg"/><Relationship Id="rId1" Type="http://schemas.openxmlformats.org/officeDocument/2006/relationships/image" Target="../media/image3.png"/><Relationship Id="rId6" Type="http://schemas.openxmlformats.org/officeDocument/2006/relationships/image" Target="../media/image7.jpeg"/><Relationship Id="rId11" Type="http://schemas.openxmlformats.org/officeDocument/2006/relationships/image" Target="../media/image12.jpeg"/><Relationship Id="rId5" Type="http://schemas.openxmlformats.org/officeDocument/2006/relationships/image" Target="../media/image6.JPG"/><Relationship Id="rId15" Type="http://schemas.openxmlformats.org/officeDocument/2006/relationships/image" Target="../media/image18.jpeg"/><Relationship Id="rId10" Type="http://schemas.openxmlformats.org/officeDocument/2006/relationships/image" Target="../media/image11.JPG"/><Relationship Id="rId4" Type="http://schemas.openxmlformats.org/officeDocument/2006/relationships/image" Target="../media/image2.jpeg"/><Relationship Id="rId9" Type="http://schemas.openxmlformats.org/officeDocument/2006/relationships/image" Target="../media/image10.jpeg"/><Relationship Id="rId14" Type="http://schemas.openxmlformats.org/officeDocument/2006/relationships/image" Target="../media/image17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13" Type="http://schemas.openxmlformats.org/officeDocument/2006/relationships/image" Target="../media/image14.JPG"/><Relationship Id="rId3" Type="http://schemas.openxmlformats.org/officeDocument/2006/relationships/image" Target="../media/image5.png"/><Relationship Id="rId7" Type="http://schemas.openxmlformats.org/officeDocument/2006/relationships/image" Target="../media/image8.jpeg"/><Relationship Id="rId12" Type="http://schemas.openxmlformats.org/officeDocument/2006/relationships/image" Target="../media/image20.JP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7.jpeg"/><Relationship Id="rId11" Type="http://schemas.openxmlformats.org/officeDocument/2006/relationships/image" Target="../media/image12.jpeg"/><Relationship Id="rId5" Type="http://schemas.openxmlformats.org/officeDocument/2006/relationships/image" Target="../media/image6.JPG"/><Relationship Id="rId10" Type="http://schemas.openxmlformats.org/officeDocument/2006/relationships/image" Target="../media/image11.JPG"/><Relationship Id="rId4" Type="http://schemas.openxmlformats.org/officeDocument/2006/relationships/image" Target="../media/image2.jpeg"/><Relationship Id="rId9" Type="http://schemas.openxmlformats.org/officeDocument/2006/relationships/image" Target="../media/image10.jpeg"/><Relationship Id="rId14" Type="http://schemas.openxmlformats.org/officeDocument/2006/relationships/image" Target="../media/image13.JP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2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2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2771775</xdr:colOff>
      <xdr:row>0</xdr:row>
      <xdr:rowOff>47625</xdr:rowOff>
    </xdr:from>
    <xdr:to>
      <xdr:col>7</xdr:col>
      <xdr:colOff>3305175</xdr:colOff>
      <xdr:row>2</xdr:row>
      <xdr:rowOff>133350</xdr:rowOff>
    </xdr:to>
    <xdr:pic>
      <xdr:nvPicPr>
        <xdr:cNvPr id="204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44325" y="47625"/>
          <a:ext cx="53340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23811</xdr:colOff>
      <xdr:row>0</xdr:row>
      <xdr:rowOff>35719</xdr:rowOff>
    </xdr:from>
    <xdr:to>
      <xdr:col>1</xdr:col>
      <xdr:colOff>310551</xdr:colOff>
      <xdr:row>2</xdr:row>
      <xdr:rowOff>190499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3811" y="35719"/>
          <a:ext cx="2346521" cy="5119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2200275</xdr:colOff>
      <xdr:row>0</xdr:row>
      <xdr:rowOff>38100</xdr:rowOff>
    </xdr:from>
    <xdr:to>
      <xdr:col>1</xdr:col>
      <xdr:colOff>9525</xdr:colOff>
      <xdr:row>3</xdr:row>
      <xdr:rowOff>55469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66775" y="38100"/>
          <a:ext cx="9525" cy="4840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1628775</xdr:colOff>
      <xdr:row>0</xdr:row>
      <xdr:rowOff>57150</xdr:rowOff>
    </xdr:from>
    <xdr:to>
      <xdr:col>12</xdr:col>
      <xdr:colOff>3362</xdr:colOff>
      <xdr:row>3</xdr:row>
      <xdr:rowOff>33617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954250" y="57150"/>
          <a:ext cx="3362" cy="4431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76200</xdr:rowOff>
    </xdr:from>
    <xdr:to>
      <xdr:col>1</xdr:col>
      <xdr:colOff>771525</xdr:colOff>
      <xdr:row>2</xdr:row>
      <xdr:rowOff>171450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76200"/>
          <a:ext cx="1638300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2200275</xdr:colOff>
      <xdr:row>0</xdr:row>
      <xdr:rowOff>38100</xdr:rowOff>
    </xdr:from>
    <xdr:to>
      <xdr:col>1</xdr:col>
      <xdr:colOff>9525</xdr:colOff>
      <xdr:row>3</xdr:row>
      <xdr:rowOff>36419</xdr:rowOff>
    </xdr:to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66775" y="38100"/>
          <a:ext cx="9525" cy="4650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1628775</xdr:colOff>
      <xdr:row>0</xdr:row>
      <xdr:rowOff>57150</xdr:rowOff>
    </xdr:from>
    <xdr:to>
      <xdr:col>12</xdr:col>
      <xdr:colOff>12887</xdr:colOff>
      <xdr:row>3</xdr:row>
      <xdr:rowOff>14567</xdr:rowOff>
    </xdr:to>
    <xdr:pic>
      <xdr:nvPicPr>
        <xdr:cNvPr id="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954250" y="57150"/>
          <a:ext cx="12887" cy="4241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76200</xdr:rowOff>
    </xdr:from>
    <xdr:to>
      <xdr:col>1</xdr:col>
      <xdr:colOff>771525</xdr:colOff>
      <xdr:row>2</xdr:row>
      <xdr:rowOff>171450</xdr:rowOff>
    </xdr:to>
    <xdr:pic>
      <xdr:nvPicPr>
        <xdr:cNvPr id="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76200"/>
          <a:ext cx="1638300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11206</xdr:colOff>
      <xdr:row>0</xdr:row>
      <xdr:rowOff>20171</xdr:rowOff>
    </xdr:from>
    <xdr:to>
      <xdr:col>1</xdr:col>
      <xdr:colOff>1187823</xdr:colOff>
      <xdr:row>2</xdr:row>
      <xdr:rowOff>151381</xdr:rowOff>
    </xdr:to>
    <xdr:pic>
      <xdr:nvPicPr>
        <xdr:cNvPr id="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206" y="20171"/>
          <a:ext cx="2043392" cy="4360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310894</xdr:colOff>
      <xdr:row>107</xdr:row>
      <xdr:rowOff>13318</xdr:rowOff>
    </xdr:from>
    <xdr:to>
      <xdr:col>5</xdr:col>
      <xdr:colOff>1160648</xdr:colOff>
      <xdr:row>107</xdr:row>
      <xdr:rowOff>156482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8294" y="16101043"/>
          <a:ext cx="849754" cy="143164"/>
        </a:xfrm>
        <a:prstGeom prst="rect">
          <a:avLst/>
        </a:prstGeom>
      </xdr:spPr>
    </xdr:pic>
    <xdr:clientData/>
  </xdr:twoCellAnchor>
  <xdr:oneCellAnchor>
    <xdr:from>
      <xdr:col>5</xdr:col>
      <xdr:colOff>346288</xdr:colOff>
      <xdr:row>71</xdr:row>
      <xdr:rowOff>8283</xdr:rowOff>
    </xdr:from>
    <xdr:ext cx="118624" cy="137160"/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3688" y="9085608"/>
          <a:ext cx="118624" cy="137160"/>
        </a:xfrm>
        <a:prstGeom prst="rect">
          <a:avLst/>
        </a:prstGeom>
      </xdr:spPr>
    </xdr:pic>
    <xdr:clientData/>
  </xdr:oneCellAnchor>
  <xdr:oneCellAnchor>
    <xdr:from>
      <xdr:col>5</xdr:col>
      <xdr:colOff>346288</xdr:colOff>
      <xdr:row>77</xdr:row>
      <xdr:rowOff>8283</xdr:rowOff>
    </xdr:from>
    <xdr:ext cx="118624" cy="137160"/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3688" y="10152408"/>
          <a:ext cx="118624" cy="137160"/>
        </a:xfrm>
        <a:prstGeom prst="rect">
          <a:avLst/>
        </a:prstGeom>
      </xdr:spPr>
    </xdr:pic>
    <xdr:clientData/>
  </xdr:oneCellAnchor>
  <xdr:oneCellAnchor>
    <xdr:from>
      <xdr:col>5</xdr:col>
      <xdr:colOff>785267</xdr:colOff>
      <xdr:row>83</xdr:row>
      <xdr:rowOff>17549</xdr:rowOff>
    </xdr:from>
    <xdr:ext cx="288906" cy="273213"/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2667" y="11228474"/>
          <a:ext cx="288906" cy="273213"/>
        </a:xfrm>
        <a:prstGeom prst="rect">
          <a:avLst/>
        </a:prstGeom>
      </xdr:spPr>
    </xdr:pic>
    <xdr:clientData/>
  </xdr:oneCellAnchor>
  <xdr:oneCellAnchor>
    <xdr:from>
      <xdr:col>5</xdr:col>
      <xdr:colOff>331305</xdr:colOff>
      <xdr:row>42</xdr:row>
      <xdr:rowOff>8283</xdr:rowOff>
    </xdr:from>
    <xdr:ext cx="148590" cy="137160"/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8705" y="3684933"/>
          <a:ext cx="148590" cy="137160"/>
        </a:xfrm>
        <a:prstGeom prst="rect">
          <a:avLst/>
        </a:prstGeom>
      </xdr:spPr>
    </xdr:pic>
    <xdr:clientData/>
  </xdr:oneCellAnchor>
  <xdr:oneCellAnchor>
    <xdr:from>
      <xdr:col>5</xdr:col>
      <xdr:colOff>785267</xdr:colOff>
      <xdr:row>90</xdr:row>
      <xdr:rowOff>17549</xdr:rowOff>
    </xdr:from>
    <xdr:ext cx="288906" cy="273213"/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6652667" y="12752474"/>
          <a:ext cx="288906" cy="273213"/>
        </a:xfrm>
        <a:prstGeom prst="rect">
          <a:avLst/>
        </a:prstGeom>
      </xdr:spPr>
    </xdr:pic>
    <xdr:clientData/>
  </xdr:oneCellAnchor>
  <xdr:oneCellAnchor>
    <xdr:from>
      <xdr:col>5</xdr:col>
      <xdr:colOff>360140</xdr:colOff>
      <xdr:row>96</xdr:row>
      <xdr:rowOff>24878</xdr:rowOff>
    </xdr:from>
    <xdr:ext cx="504438" cy="111779"/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7540" y="13979003"/>
          <a:ext cx="504438" cy="111779"/>
        </a:xfrm>
        <a:prstGeom prst="rect">
          <a:avLst/>
        </a:prstGeom>
      </xdr:spPr>
    </xdr:pic>
    <xdr:clientData/>
  </xdr:oneCellAnchor>
  <xdr:oneCellAnchor>
    <xdr:from>
      <xdr:col>5</xdr:col>
      <xdr:colOff>785267</xdr:colOff>
      <xdr:row>98</xdr:row>
      <xdr:rowOff>26899</xdr:rowOff>
    </xdr:from>
    <xdr:ext cx="288906" cy="254512"/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2667" y="14285824"/>
          <a:ext cx="288906" cy="254512"/>
        </a:xfrm>
        <a:prstGeom prst="rect">
          <a:avLst/>
        </a:prstGeom>
      </xdr:spPr>
    </xdr:pic>
    <xdr:clientData/>
  </xdr:oneCellAnchor>
  <xdr:oneCellAnchor>
    <xdr:from>
      <xdr:col>5</xdr:col>
      <xdr:colOff>346288</xdr:colOff>
      <xdr:row>55</xdr:row>
      <xdr:rowOff>8283</xdr:rowOff>
    </xdr:from>
    <xdr:ext cx="118624" cy="137160"/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3688" y="6037608"/>
          <a:ext cx="118624" cy="137160"/>
        </a:xfrm>
        <a:prstGeom prst="rect">
          <a:avLst/>
        </a:prstGeom>
      </xdr:spPr>
    </xdr:pic>
    <xdr:clientData/>
  </xdr:oneCellAnchor>
  <xdr:oneCellAnchor>
    <xdr:from>
      <xdr:col>5</xdr:col>
      <xdr:colOff>346288</xdr:colOff>
      <xdr:row>62</xdr:row>
      <xdr:rowOff>8283</xdr:rowOff>
    </xdr:from>
    <xdr:ext cx="118624" cy="137160"/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3688" y="7409208"/>
          <a:ext cx="118624" cy="137160"/>
        </a:xfrm>
        <a:prstGeom prst="rect">
          <a:avLst/>
        </a:prstGeom>
      </xdr:spPr>
    </xdr:pic>
    <xdr:clientData/>
  </xdr:oneCellAnchor>
  <xdr:oneCellAnchor>
    <xdr:from>
      <xdr:col>5</xdr:col>
      <xdr:colOff>346288</xdr:colOff>
      <xdr:row>62</xdr:row>
      <xdr:rowOff>8283</xdr:rowOff>
    </xdr:from>
    <xdr:ext cx="118624" cy="137160"/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3688" y="7409208"/>
          <a:ext cx="118624" cy="137160"/>
        </a:xfrm>
        <a:prstGeom prst="rect">
          <a:avLst/>
        </a:prstGeom>
      </xdr:spPr>
    </xdr:pic>
    <xdr:clientData/>
  </xdr:oneCellAnchor>
  <xdr:oneCellAnchor>
    <xdr:from>
      <xdr:col>5</xdr:col>
      <xdr:colOff>785267</xdr:colOff>
      <xdr:row>60</xdr:row>
      <xdr:rowOff>17549</xdr:rowOff>
    </xdr:from>
    <xdr:ext cx="288906" cy="273213"/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2667" y="6808874"/>
          <a:ext cx="288906" cy="273213"/>
        </a:xfrm>
        <a:prstGeom prst="rect">
          <a:avLst/>
        </a:prstGeom>
      </xdr:spPr>
    </xdr:pic>
    <xdr:clientData/>
  </xdr:oneCellAnchor>
  <xdr:oneCellAnchor>
    <xdr:from>
      <xdr:col>5</xdr:col>
      <xdr:colOff>360140</xdr:colOff>
      <xdr:row>67</xdr:row>
      <xdr:rowOff>24878</xdr:rowOff>
    </xdr:from>
    <xdr:ext cx="504438" cy="111779"/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7540" y="8187803"/>
          <a:ext cx="504438" cy="111779"/>
        </a:xfrm>
        <a:prstGeom prst="rect">
          <a:avLst/>
        </a:prstGeom>
      </xdr:spPr>
    </xdr:pic>
    <xdr:clientData/>
  </xdr:oneCellAnchor>
  <xdr:oneCellAnchor>
    <xdr:from>
      <xdr:col>5</xdr:col>
      <xdr:colOff>785267</xdr:colOff>
      <xdr:row>69</xdr:row>
      <xdr:rowOff>26899</xdr:rowOff>
    </xdr:from>
    <xdr:ext cx="288906" cy="254512"/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2667" y="8494624"/>
          <a:ext cx="288906" cy="254512"/>
        </a:xfrm>
        <a:prstGeom prst="rect">
          <a:avLst/>
        </a:prstGeom>
      </xdr:spPr>
    </xdr:pic>
    <xdr:clientData/>
  </xdr:oneCellAnchor>
  <xdr:oneCellAnchor>
    <xdr:from>
      <xdr:col>5</xdr:col>
      <xdr:colOff>338160</xdr:colOff>
      <xdr:row>102</xdr:row>
      <xdr:rowOff>25685</xdr:rowOff>
    </xdr:from>
    <xdr:ext cx="504438" cy="110164"/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5560" y="15199010"/>
          <a:ext cx="504438" cy="110164"/>
        </a:xfrm>
        <a:prstGeom prst="rect">
          <a:avLst/>
        </a:prstGeom>
      </xdr:spPr>
    </xdr:pic>
    <xdr:clientData/>
  </xdr:oneCellAnchor>
  <xdr:oneCellAnchor>
    <xdr:from>
      <xdr:col>5</xdr:col>
      <xdr:colOff>350977</xdr:colOff>
      <xdr:row>116</xdr:row>
      <xdr:rowOff>0</xdr:rowOff>
    </xdr:from>
    <xdr:ext cx="572656" cy="143164"/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8377" y="20617859"/>
          <a:ext cx="572656" cy="143164"/>
        </a:xfrm>
        <a:prstGeom prst="rect">
          <a:avLst/>
        </a:prstGeom>
      </xdr:spPr>
    </xdr:pic>
    <xdr:clientData/>
  </xdr:oneCellAnchor>
  <xdr:oneCellAnchor>
    <xdr:from>
      <xdr:col>5</xdr:col>
      <xdr:colOff>350977</xdr:colOff>
      <xdr:row>117</xdr:row>
      <xdr:rowOff>15284</xdr:rowOff>
    </xdr:from>
    <xdr:ext cx="572656" cy="143164"/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8377" y="16579259"/>
          <a:ext cx="572656" cy="143164"/>
        </a:xfrm>
        <a:prstGeom prst="rect">
          <a:avLst/>
        </a:prstGeom>
      </xdr:spPr>
    </xdr:pic>
    <xdr:clientData/>
  </xdr:oneCellAnchor>
  <xdr:oneCellAnchor>
    <xdr:from>
      <xdr:col>5</xdr:col>
      <xdr:colOff>350977</xdr:colOff>
      <xdr:row>113</xdr:row>
      <xdr:rowOff>15284</xdr:rowOff>
    </xdr:from>
    <xdr:ext cx="572656" cy="143164"/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8377" y="22941959"/>
          <a:ext cx="572656" cy="143164"/>
        </a:xfrm>
        <a:prstGeom prst="rect">
          <a:avLst/>
        </a:prstGeom>
      </xdr:spPr>
    </xdr:pic>
    <xdr:clientData/>
  </xdr:oneCellAnchor>
  <xdr:oneCellAnchor>
    <xdr:from>
      <xdr:col>5</xdr:col>
      <xdr:colOff>308679</xdr:colOff>
      <xdr:row>110</xdr:row>
      <xdr:rowOff>15284</xdr:rowOff>
    </xdr:from>
    <xdr:ext cx="657252" cy="143164"/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6079" y="22465709"/>
          <a:ext cx="657252" cy="143164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2200275</xdr:colOff>
      <xdr:row>0</xdr:row>
      <xdr:rowOff>38100</xdr:rowOff>
    </xdr:from>
    <xdr:to>
      <xdr:col>1</xdr:col>
      <xdr:colOff>9525</xdr:colOff>
      <xdr:row>3</xdr:row>
      <xdr:rowOff>55469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"/>
          <a:ext cx="9525" cy="5031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1628775</xdr:colOff>
      <xdr:row>0</xdr:row>
      <xdr:rowOff>57150</xdr:rowOff>
    </xdr:from>
    <xdr:to>
      <xdr:col>12</xdr:col>
      <xdr:colOff>3362</xdr:colOff>
      <xdr:row>3</xdr:row>
      <xdr:rowOff>33617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315200" y="57150"/>
          <a:ext cx="3362" cy="4622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76200</xdr:rowOff>
    </xdr:from>
    <xdr:to>
      <xdr:col>1</xdr:col>
      <xdr:colOff>771525</xdr:colOff>
      <xdr:row>2</xdr:row>
      <xdr:rowOff>171450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76200"/>
          <a:ext cx="121920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2200275</xdr:colOff>
      <xdr:row>0</xdr:row>
      <xdr:rowOff>38100</xdr:rowOff>
    </xdr:from>
    <xdr:to>
      <xdr:col>1</xdr:col>
      <xdr:colOff>9525</xdr:colOff>
      <xdr:row>3</xdr:row>
      <xdr:rowOff>36419</xdr:rowOff>
    </xdr:to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"/>
          <a:ext cx="9525" cy="4840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1628775</xdr:colOff>
      <xdr:row>0</xdr:row>
      <xdr:rowOff>57150</xdr:rowOff>
    </xdr:from>
    <xdr:to>
      <xdr:col>12</xdr:col>
      <xdr:colOff>12887</xdr:colOff>
      <xdr:row>3</xdr:row>
      <xdr:rowOff>14567</xdr:rowOff>
    </xdr:to>
    <xdr:pic>
      <xdr:nvPicPr>
        <xdr:cNvPr id="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315200" y="57150"/>
          <a:ext cx="12887" cy="4431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76200</xdr:rowOff>
    </xdr:from>
    <xdr:to>
      <xdr:col>1</xdr:col>
      <xdr:colOff>771525</xdr:colOff>
      <xdr:row>2</xdr:row>
      <xdr:rowOff>171450</xdr:rowOff>
    </xdr:to>
    <xdr:pic>
      <xdr:nvPicPr>
        <xdr:cNvPr id="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76200"/>
          <a:ext cx="121920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11206</xdr:colOff>
      <xdr:row>0</xdr:row>
      <xdr:rowOff>20171</xdr:rowOff>
    </xdr:from>
    <xdr:to>
      <xdr:col>1</xdr:col>
      <xdr:colOff>1187823</xdr:colOff>
      <xdr:row>2</xdr:row>
      <xdr:rowOff>151381</xdr:rowOff>
    </xdr:to>
    <xdr:pic>
      <xdr:nvPicPr>
        <xdr:cNvPr id="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206" y="20171"/>
          <a:ext cx="2039470" cy="444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310894</xdr:colOff>
      <xdr:row>107</xdr:row>
      <xdr:rowOff>13318</xdr:rowOff>
    </xdr:from>
    <xdr:to>
      <xdr:col>5</xdr:col>
      <xdr:colOff>1160648</xdr:colOff>
      <xdr:row>107</xdr:row>
      <xdr:rowOff>156482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5573" y="5779345"/>
          <a:ext cx="849754" cy="143164"/>
        </a:xfrm>
        <a:prstGeom prst="rect">
          <a:avLst/>
        </a:prstGeom>
      </xdr:spPr>
    </xdr:pic>
    <xdr:clientData/>
  </xdr:twoCellAnchor>
  <xdr:oneCellAnchor>
    <xdr:from>
      <xdr:col>5</xdr:col>
      <xdr:colOff>346288</xdr:colOff>
      <xdr:row>71</xdr:row>
      <xdr:rowOff>8283</xdr:rowOff>
    </xdr:from>
    <xdr:ext cx="118624" cy="137160"/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0375" y="5574196"/>
          <a:ext cx="118624" cy="137160"/>
        </a:xfrm>
        <a:prstGeom prst="rect">
          <a:avLst/>
        </a:prstGeom>
      </xdr:spPr>
    </xdr:pic>
    <xdr:clientData/>
  </xdr:oneCellAnchor>
  <xdr:oneCellAnchor>
    <xdr:from>
      <xdr:col>5</xdr:col>
      <xdr:colOff>346288</xdr:colOff>
      <xdr:row>77</xdr:row>
      <xdr:rowOff>8283</xdr:rowOff>
    </xdr:from>
    <xdr:ext cx="118624" cy="137160"/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0375" y="6029740"/>
          <a:ext cx="118624" cy="137160"/>
        </a:xfrm>
        <a:prstGeom prst="rect">
          <a:avLst/>
        </a:prstGeom>
      </xdr:spPr>
    </xdr:pic>
    <xdr:clientData/>
  </xdr:oneCellAnchor>
  <xdr:oneCellAnchor>
    <xdr:from>
      <xdr:col>5</xdr:col>
      <xdr:colOff>785267</xdr:colOff>
      <xdr:row>83</xdr:row>
      <xdr:rowOff>17549</xdr:rowOff>
    </xdr:from>
    <xdr:ext cx="288906" cy="273213"/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0688" y="8113799"/>
          <a:ext cx="288906" cy="273213"/>
        </a:xfrm>
        <a:prstGeom prst="rect">
          <a:avLst/>
        </a:prstGeom>
      </xdr:spPr>
    </xdr:pic>
    <xdr:clientData/>
  </xdr:oneCellAnchor>
  <xdr:oneCellAnchor>
    <xdr:from>
      <xdr:col>5</xdr:col>
      <xdr:colOff>331305</xdr:colOff>
      <xdr:row>42</xdr:row>
      <xdr:rowOff>8283</xdr:rowOff>
    </xdr:from>
    <xdr:ext cx="148590" cy="137160"/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5392" y="5416826"/>
          <a:ext cx="148590" cy="137160"/>
        </a:xfrm>
        <a:prstGeom prst="rect">
          <a:avLst/>
        </a:prstGeom>
      </xdr:spPr>
    </xdr:pic>
    <xdr:clientData/>
  </xdr:oneCellAnchor>
  <xdr:oneCellAnchor>
    <xdr:from>
      <xdr:col>5</xdr:col>
      <xdr:colOff>785267</xdr:colOff>
      <xdr:row>90</xdr:row>
      <xdr:rowOff>17549</xdr:rowOff>
    </xdr:from>
    <xdr:ext cx="288906" cy="273213"/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6654132" y="9469280"/>
          <a:ext cx="288906" cy="273213"/>
        </a:xfrm>
        <a:prstGeom prst="rect">
          <a:avLst/>
        </a:prstGeom>
      </xdr:spPr>
    </xdr:pic>
    <xdr:clientData/>
  </xdr:oneCellAnchor>
  <xdr:oneCellAnchor>
    <xdr:from>
      <xdr:col>5</xdr:col>
      <xdr:colOff>360140</xdr:colOff>
      <xdr:row>96</xdr:row>
      <xdr:rowOff>24878</xdr:rowOff>
    </xdr:from>
    <xdr:ext cx="504438" cy="111779"/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9005" y="10707532"/>
          <a:ext cx="504438" cy="111779"/>
        </a:xfrm>
        <a:prstGeom prst="rect">
          <a:avLst/>
        </a:prstGeom>
      </xdr:spPr>
    </xdr:pic>
    <xdr:clientData/>
  </xdr:oneCellAnchor>
  <xdr:oneCellAnchor>
    <xdr:from>
      <xdr:col>5</xdr:col>
      <xdr:colOff>785267</xdr:colOff>
      <xdr:row>98</xdr:row>
      <xdr:rowOff>26899</xdr:rowOff>
    </xdr:from>
    <xdr:ext cx="288906" cy="254512"/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4132" y="11017284"/>
          <a:ext cx="288906" cy="254512"/>
        </a:xfrm>
        <a:prstGeom prst="rect">
          <a:avLst/>
        </a:prstGeom>
      </xdr:spPr>
    </xdr:pic>
    <xdr:clientData/>
  </xdr:oneCellAnchor>
  <xdr:oneCellAnchor>
    <xdr:from>
      <xdr:col>5</xdr:col>
      <xdr:colOff>346288</xdr:colOff>
      <xdr:row>55</xdr:row>
      <xdr:rowOff>8283</xdr:rowOff>
    </xdr:from>
    <xdr:ext cx="118624" cy="137160"/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5153" y="7914033"/>
          <a:ext cx="118624" cy="137160"/>
        </a:xfrm>
        <a:prstGeom prst="rect">
          <a:avLst/>
        </a:prstGeom>
      </xdr:spPr>
    </xdr:pic>
    <xdr:clientData/>
  </xdr:oneCellAnchor>
  <xdr:oneCellAnchor>
    <xdr:from>
      <xdr:col>5</xdr:col>
      <xdr:colOff>346288</xdr:colOff>
      <xdr:row>62</xdr:row>
      <xdr:rowOff>8283</xdr:rowOff>
    </xdr:from>
    <xdr:ext cx="118624" cy="137160"/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5153" y="8991091"/>
          <a:ext cx="118624" cy="137160"/>
        </a:xfrm>
        <a:prstGeom prst="rect">
          <a:avLst/>
        </a:prstGeom>
      </xdr:spPr>
    </xdr:pic>
    <xdr:clientData/>
  </xdr:oneCellAnchor>
  <xdr:oneCellAnchor>
    <xdr:from>
      <xdr:col>5</xdr:col>
      <xdr:colOff>346288</xdr:colOff>
      <xdr:row>62</xdr:row>
      <xdr:rowOff>8283</xdr:rowOff>
    </xdr:from>
    <xdr:ext cx="118624" cy="137160"/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5153" y="8221764"/>
          <a:ext cx="118624" cy="137160"/>
        </a:xfrm>
        <a:prstGeom prst="rect">
          <a:avLst/>
        </a:prstGeom>
      </xdr:spPr>
    </xdr:pic>
    <xdr:clientData/>
  </xdr:oneCellAnchor>
  <xdr:oneCellAnchor>
    <xdr:from>
      <xdr:col>5</xdr:col>
      <xdr:colOff>785267</xdr:colOff>
      <xdr:row>60</xdr:row>
      <xdr:rowOff>17549</xdr:rowOff>
    </xdr:from>
    <xdr:ext cx="288906" cy="273213"/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4132" y="10539011"/>
          <a:ext cx="288906" cy="273213"/>
        </a:xfrm>
        <a:prstGeom prst="rect">
          <a:avLst/>
        </a:prstGeom>
      </xdr:spPr>
    </xdr:pic>
    <xdr:clientData/>
  </xdr:oneCellAnchor>
  <xdr:oneCellAnchor>
    <xdr:from>
      <xdr:col>5</xdr:col>
      <xdr:colOff>360140</xdr:colOff>
      <xdr:row>67</xdr:row>
      <xdr:rowOff>24878</xdr:rowOff>
    </xdr:from>
    <xdr:ext cx="504438" cy="111779"/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9005" y="13931378"/>
          <a:ext cx="504438" cy="111779"/>
        </a:xfrm>
        <a:prstGeom prst="rect">
          <a:avLst/>
        </a:prstGeom>
      </xdr:spPr>
    </xdr:pic>
    <xdr:clientData/>
  </xdr:oneCellAnchor>
  <xdr:oneCellAnchor>
    <xdr:from>
      <xdr:col>5</xdr:col>
      <xdr:colOff>785267</xdr:colOff>
      <xdr:row>69</xdr:row>
      <xdr:rowOff>26899</xdr:rowOff>
    </xdr:from>
    <xdr:ext cx="288906" cy="254512"/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4132" y="14241130"/>
          <a:ext cx="288906" cy="254512"/>
        </a:xfrm>
        <a:prstGeom prst="rect">
          <a:avLst/>
        </a:prstGeom>
      </xdr:spPr>
    </xdr:pic>
    <xdr:clientData/>
  </xdr:oneCellAnchor>
  <xdr:oneCellAnchor>
    <xdr:from>
      <xdr:col>5</xdr:col>
      <xdr:colOff>338160</xdr:colOff>
      <xdr:row>102</xdr:row>
      <xdr:rowOff>25685</xdr:rowOff>
    </xdr:from>
    <xdr:ext cx="504438" cy="110164"/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7025" y="15316973"/>
          <a:ext cx="504438" cy="110164"/>
        </a:xfrm>
        <a:prstGeom prst="rect">
          <a:avLst/>
        </a:prstGeom>
      </xdr:spPr>
    </xdr:pic>
    <xdr:clientData/>
  </xdr:oneCellAnchor>
  <xdr:oneCellAnchor>
    <xdr:from>
      <xdr:col>5</xdr:col>
      <xdr:colOff>354148</xdr:colOff>
      <xdr:row>110</xdr:row>
      <xdr:rowOff>13318</xdr:rowOff>
    </xdr:from>
    <xdr:ext cx="616706" cy="143164"/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3013" y="16704049"/>
          <a:ext cx="616706" cy="143164"/>
        </a:xfrm>
        <a:prstGeom prst="rect">
          <a:avLst/>
        </a:prstGeom>
      </xdr:spPr>
    </xdr:pic>
    <xdr:clientData/>
  </xdr:oneCellAnchor>
  <xdr:oneCellAnchor>
    <xdr:from>
      <xdr:col>5</xdr:col>
      <xdr:colOff>338160</xdr:colOff>
      <xdr:row>111</xdr:row>
      <xdr:rowOff>25685</xdr:rowOff>
    </xdr:from>
    <xdr:ext cx="504438" cy="110164"/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7025" y="15316973"/>
          <a:ext cx="504438" cy="110164"/>
        </a:xfrm>
        <a:prstGeom prst="rect">
          <a:avLst/>
        </a:prstGeom>
      </xdr:spPr>
    </xdr:pic>
    <xdr:clientData/>
  </xdr:oneCellAnchor>
  <xdr:oneCellAnchor>
    <xdr:from>
      <xdr:col>5</xdr:col>
      <xdr:colOff>354148</xdr:colOff>
      <xdr:row>116</xdr:row>
      <xdr:rowOff>13318</xdr:rowOff>
    </xdr:from>
    <xdr:ext cx="616706" cy="143164"/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3013" y="16704049"/>
          <a:ext cx="616706" cy="143164"/>
        </a:xfrm>
        <a:prstGeom prst="rect">
          <a:avLst/>
        </a:prstGeom>
      </xdr:spPr>
    </xdr:pic>
    <xdr:clientData/>
  </xdr:oneCellAnchor>
  <xdr:oneCellAnchor>
    <xdr:from>
      <xdr:col>5</xdr:col>
      <xdr:colOff>378748</xdr:colOff>
      <xdr:row>117</xdr:row>
      <xdr:rowOff>25685</xdr:rowOff>
    </xdr:from>
    <xdr:ext cx="423261" cy="110164"/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7613" y="17969320"/>
          <a:ext cx="423261" cy="110164"/>
        </a:xfrm>
        <a:prstGeom prst="rect">
          <a:avLst/>
        </a:prstGeom>
      </xdr:spPr>
    </xdr:pic>
    <xdr:clientData/>
  </xdr:oneCellAnchor>
  <xdr:oneCellAnchor>
    <xdr:from>
      <xdr:col>5</xdr:col>
      <xdr:colOff>354148</xdr:colOff>
      <xdr:row>121</xdr:row>
      <xdr:rowOff>13318</xdr:rowOff>
    </xdr:from>
    <xdr:ext cx="616706" cy="143164"/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3013" y="17795760"/>
          <a:ext cx="616706" cy="143164"/>
        </a:xfrm>
        <a:prstGeom prst="rect">
          <a:avLst/>
        </a:prstGeom>
      </xdr:spPr>
    </xdr:pic>
    <xdr:clientData/>
  </xdr:oneCellAnchor>
  <xdr:oneCellAnchor>
    <xdr:from>
      <xdr:col>5</xdr:col>
      <xdr:colOff>345445</xdr:colOff>
      <xdr:row>124</xdr:row>
      <xdr:rowOff>13318</xdr:rowOff>
    </xdr:from>
    <xdr:ext cx="165189" cy="143164"/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4310" y="19356395"/>
          <a:ext cx="165189" cy="143164"/>
        </a:xfrm>
        <a:prstGeom prst="rect">
          <a:avLst/>
        </a:prstGeom>
      </xdr:spPr>
    </xdr:pic>
    <xdr:clientData/>
  </xdr:oneCellAnchor>
  <xdr:oneCellAnchor>
    <xdr:from>
      <xdr:col>5</xdr:col>
      <xdr:colOff>354148</xdr:colOff>
      <xdr:row>128</xdr:row>
      <xdr:rowOff>13318</xdr:rowOff>
    </xdr:from>
    <xdr:ext cx="616706" cy="143164"/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3013" y="18733606"/>
          <a:ext cx="616706" cy="143164"/>
        </a:xfrm>
        <a:prstGeom prst="rect">
          <a:avLst/>
        </a:prstGeom>
      </xdr:spPr>
    </xdr:pic>
    <xdr:clientData/>
  </xdr:oneCellAnchor>
  <xdr:oneCellAnchor>
    <xdr:from>
      <xdr:col>5</xdr:col>
      <xdr:colOff>351089</xdr:colOff>
      <xdr:row>131</xdr:row>
      <xdr:rowOff>13318</xdr:rowOff>
    </xdr:from>
    <xdr:ext cx="153901" cy="143164"/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9954" y="20601972"/>
          <a:ext cx="153901" cy="143164"/>
        </a:xfrm>
        <a:prstGeom prst="rect">
          <a:avLst/>
        </a:prstGeom>
      </xdr:spPr>
    </xdr:pic>
    <xdr:clientData/>
  </xdr:oneCellAnchor>
  <xdr:oneCellAnchor>
    <xdr:from>
      <xdr:col>5</xdr:col>
      <xdr:colOff>354148</xdr:colOff>
      <xdr:row>135</xdr:row>
      <xdr:rowOff>13318</xdr:rowOff>
    </xdr:from>
    <xdr:ext cx="616706" cy="143164"/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3013" y="21378626"/>
          <a:ext cx="616706" cy="143164"/>
        </a:xfrm>
        <a:prstGeom prst="rect">
          <a:avLst/>
        </a:prstGeom>
      </xdr:spPr>
    </xdr:pic>
    <xdr:clientData/>
  </xdr:oneCellAnchor>
  <xdr:oneCellAnchor>
    <xdr:from>
      <xdr:col>5</xdr:col>
      <xdr:colOff>351089</xdr:colOff>
      <xdr:row>138</xdr:row>
      <xdr:rowOff>20476</xdr:rowOff>
    </xdr:from>
    <xdr:ext cx="153901" cy="128847"/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9954" y="23408014"/>
          <a:ext cx="153901" cy="128847"/>
        </a:xfrm>
        <a:prstGeom prst="rect">
          <a:avLst/>
        </a:prstGeom>
      </xdr:spPr>
    </xdr:pic>
    <xdr:clientData/>
  </xdr:oneCellAnchor>
  <xdr:oneCellAnchor>
    <xdr:from>
      <xdr:col>5</xdr:col>
      <xdr:colOff>350977</xdr:colOff>
      <xdr:row>145</xdr:row>
      <xdr:rowOff>15284</xdr:rowOff>
    </xdr:from>
    <xdr:ext cx="572656" cy="143164"/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8377" y="20617859"/>
          <a:ext cx="572656" cy="143164"/>
        </a:xfrm>
        <a:prstGeom prst="rect">
          <a:avLst/>
        </a:prstGeom>
      </xdr:spPr>
    </xdr:pic>
    <xdr:clientData/>
  </xdr:oneCellAnchor>
  <xdr:oneCellAnchor>
    <xdr:from>
      <xdr:col>5</xdr:col>
      <xdr:colOff>350977</xdr:colOff>
      <xdr:row>149</xdr:row>
      <xdr:rowOff>15284</xdr:rowOff>
    </xdr:from>
    <xdr:ext cx="572656" cy="143164"/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8377" y="22465709"/>
          <a:ext cx="572656" cy="143164"/>
        </a:xfrm>
        <a:prstGeom prst="rect">
          <a:avLst/>
        </a:prstGeom>
      </xdr:spPr>
    </xdr:pic>
    <xdr:clientData/>
  </xdr:oneCellAnchor>
  <xdr:oneCellAnchor>
    <xdr:from>
      <xdr:col>5</xdr:col>
      <xdr:colOff>308679</xdr:colOff>
      <xdr:row>142</xdr:row>
      <xdr:rowOff>15284</xdr:rowOff>
    </xdr:from>
    <xdr:ext cx="657252" cy="143164"/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6079" y="20141609"/>
          <a:ext cx="657252" cy="143164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2200275</xdr:colOff>
      <xdr:row>0</xdr:row>
      <xdr:rowOff>38100</xdr:rowOff>
    </xdr:from>
    <xdr:to>
      <xdr:col>1</xdr:col>
      <xdr:colOff>9525</xdr:colOff>
      <xdr:row>3</xdr:row>
      <xdr:rowOff>55469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66775" y="38100"/>
          <a:ext cx="9525" cy="4840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1628775</xdr:colOff>
      <xdr:row>0</xdr:row>
      <xdr:rowOff>57150</xdr:rowOff>
    </xdr:from>
    <xdr:to>
      <xdr:col>12</xdr:col>
      <xdr:colOff>3362</xdr:colOff>
      <xdr:row>3</xdr:row>
      <xdr:rowOff>33617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954250" y="57150"/>
          <a:ext cx="3362" cy="4431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76200</xdr:rowOff>
    </xdr:from>
    <xdr:to>
      <xdr:col>1</xdr:col>
      <xdr:colOff>771525</xdr:colOff>
      <xdr:row>2</xdr:row>
      <xdr:rowOff>171450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76200"/>
          <a:ext cx="1638300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2200275</xdr:colOff>
      <xdr:row>0</xdr:row>
      <xdr:rowOff>38100</xdr:rowOff>
    </xdr:from>
    <xdr:to>
      <xdr:col>1</xdr:col>
      <xdr:colOff>9525</xdr:colOff>
      <xdr:row>3</xdr:row>
      <xdr:rowOff>36419</xdr:rowOff>
    </xdr:to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66775" y="38100"/>
          <a:ext cx="9525" cy="4650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1628775</xdr:colOff>
      <xdr:row>0</xdr:row>
      <xdr:rowOff>57150</xdr:rowOff>
    </xdr:from>
    <xdr:to>
      <xdr:col>12</xdr:col>
      <xdr:colOff>12887</xdr:colOff>
      <xdr:row>3</xdr:row>
      <xdr:rowOff>14567</xdr:rowOff>
    </xdr:to>
    <xdr:pic>
      <xdr:nvPicPr>
        <xdr:cNvPr id="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954250" y="57150"/>
          <a:ext cx="12887" cy="4241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76200</xdr:rowOff>
    </xdr:from>
    <xdr:to>
      <xdr:col>1</xdr:col>
      <xdr:colOff>771525</xdr:colOff>
      <xdr:row>2</xdr:row>
      <xdr:rowOff>171450</xdr:rowOff>
    </xdr:to>
    <xdr:pic>
      <xdr:nvPicPr>
        <xdr:cNvPr id="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76200"/>
          <a:ext cx="1638300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11206</xdr:colOff>
      <xdr:row>0</xdr:row>
      <xdr:rowOff>20171</xdr:rowOff>
    </xdr:from>
    <xdr:to>
      <xdr:col>1</xdr:col>
      <xdr:colOff>1187823</xdr:colOff>
      <xdr:row>2</xdr:row>
      <xdr:rowOff>151381</xdr:rowOff>
    </xdr:to>
    <xdr:pic>
      <xdr:nvPicPr>
        <xdr:cNvPr id="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206" y="20171"/>
          <a:ext cx="2043392" cy="4360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310894</xdr:colOff>
      <xdr:row>107</xdr:row>
      <xdr:rowOff>13318</xdr:rowOff>
    </xdr:from>
    <xdr:to>
      <xdr:col>5</xdr:col>
      <xdr:colOff>1160648</xdr:colOff>
      <xdr:row>107</xdr:row>
      <xdr:rowOff>156482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8294" y="16101043"/>
          <a:ext cx="849754" cy="143164"/>
        </a:xfrm>
        <a:prstGeom prst="rect">
          <a:avLst/>
        </a:prstGeom>
      </xdr:spPr>
    </xdr:pic>
    <xdr:clientData/>
  </xdr:twoCellAnchor>
  <xdr:oneCellAnchor>
    <xdr:from>
      <xdr:col>5</xdr:col>
      <xdr:colOff>346288</xdr:colOff>
      <xdr:row>71</xdr:row>
      <xdr:rowOff>8283</xdr:rowOff>
    </xdr:from>
    <xdr:ext cx="118624" cy="137160"/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3688" y="9085608"/>
          <a:ext cx="118624" cy="137160"/>
        </a:xfrm>
        <a:prstGeom prst="rect">
          <a:avLst/>
        </a:prstGeom>
      </xdr:spPr>
    </xdr:pic>
    <xdr:clientData/>
  </xdr:oneCellAnchor>
  <xdr:oneCellAnchor>
    <xdr:from>
      <xdr:col>5</xdr:col>
      <xdr:colOff>346288</xdr:colOff>
      <xdr:row>77</xdr:row>
      <xdr:rowOff>8283</xdr:rowOff>
    </xdr:from>
    <xdr:ext cx="118624" cy="137160"/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3688" y="10152408"/>
          <a:ext cx="118624" cy="137160"/>
        </a:xfrm>
        <a:prstGeom prst="rect">
          <a:avLst/>
        </a:prstGeom>
      </xdr:spPr>
    </xdr:pic>
    <xdr:clientData/>
  </xdr:oneCellAnchor>
  <xdr:oneCellAnchor>
    <xdr:from>
      <xdr:col>5</xdr:col>
      <xdr:colOff>785267</xdr:colOff>
      <xdr:row>83</xdr:row>
      <xdr:rowOff>17549</xdr:rowOff>
    </xdr:from>
    <xdr:ext cx="288906" cy="273213"/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2667" y="11228474"/>
          <a:ext cx="288906" cy="273213"/>
        </a:xfrm>
        <a:prstGeom prst="rect">
          <a:avLst/>
        </a:prstGeom>
      </xdr:spPr>
    </xdr:pic>
    <xdr:clientData/>
  </xdr:oneCellAnchor>
  <xdr:oneCellAnchor>
    <xdr:from>
      <xdr:col>5</xdr:col>
      <xdr:colOff>331305</xdr:colOff>
      <xdr:row>42</xdr:row>
      <xdr:rowOff>8283</xdr:rowOff>
    </xdr:from>
    <xdr:ext cx="148590" cy="137160"/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8705" y="3684933"/>
          <a:ext cx="148590" cy="137160"/>
        </a:xfrm>
        <a:prstGeom prst="rect">
          <a:avLst/>
        </a:prstGeom>
      </xdr:spPr>
    </xdr:pic>
    <xdr:clientData/>
  </xdr:oneCellAnchor>
  <xdr:oneCellAnchor>
    <xdr:from>
      <xdr:col>5</xdr:col>
      <xdr:colOff>785267</xdr:colOff>
      <xdr:row>90</xdr:row>
      <xdr:rowOff>17549</xdr:rowOff>
    </xdr:from>
    <xdr:ext cx="288906" cy="273213"/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6652667" y="12752474"/>
          <a:ext cx="288906" cy="273213"/>
        </a:xfrm>
        <a:prstGeom prst="rect">
          <a:avLst/>
        </a:prstGeom>
      </xdr:spPr>
    </xdr:pic>
    <xdr:clientData/>
  </xdr:oneCellAnchor>
  <xdr:oneCellAnchor>
    <xdr:from>
      <xdr:col>5</xdr:col>
      <xdr:colOff>360140</xdr:colOff>
      <xdr:row>96</xdr:row>
      <xdr:rowOff>24878</xdr:rowOff>
    </xdr:from>
    <xdr:ext cx="504438" cy="111779"/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7540" y="13979003"/>
          <a:ext cx="504438" cy="111779"/>
        </a:xfrm>
        <a:prstGeom prst="rect">
          <a:avLst/>
        </a:prstGeom>
      </xdr:spPr>
    </xdr:pic>
    <xdr:clientData/>
  </xdr:oneCellAnchor>
  <xdr:oneCellAnchor>
    <xdr:from>
      <xdr:col>5</xdr:col>
      <xdr:colOff>785267</xdr:colOff>
      <xdr:row>98</xdr:row>
      <xdr:rowOff>26899</xdr:rowOff>
    </xdr:from>
    <xdr:ext cx="288906" cy="254512"/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2667" y="14285824"/>
          <a:ext cx="288906" cy="254512"/>
        </a:xfrm>
        <a:prstGeom prst="rect">
          <a:avLst/>
        </a:prstGeom>
      </xdr:spPr>
    </xdr:pic>
    <xdr:clientData/>
  </xdr:oneCellAnchor>
  <xdr:oneCellAnchor>
    <xdr:from>
      <xdr:col>5</xdr:col>
      <xdr:colOff>346288</xdr:colOff>
      <xdr:row>55</xdr:row>
      <xdr:rowOff>8283</xdr:rowOff>
    </xdr:from>
    <xdr:ext cx="118624" cy="137160"/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3688" y="6037608"/>
          <a:ext cx="118624" cy="137160"/>
        </a:xfrm>
        <a:prstGeom prst="rect">
          <a:avLst/>
        </a:prstGeom>
      </xdr:spPr>
    </xdr:pic>
    <xdr:clientData/>
  </xdr:oneCellAnchor>
  <xdr:oneCellAnchor>
    <xdr:from>
      <xdr:col>5</xdr:col>
      <xdr:colOff>346288</xdr:colOff>
      <xdr:row>62</xdr:row>
      <xdr:rowOff>8283</xdr:rowOff>
    </xdr:from>
    <xdr:ext cx="118624" cy="137160"/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3688" y="7409208"/>
          <a:ext cx="118624" cy="137160"/>
        </a:xfrm>
        <a:prstGeom prst="rect">
          <a:avLst/>
        </a:prstGeom>
      </xdr:spPr>
    </xdr:pic>
    <xdr:clientData/>
  </xdr:oneCellAnchor>
  <xdr:oneCellAnchor>
    <xdr:from>
      <xdr:col>5</xdr:col>
      <xdr:colOff>346288</xdr:colOff>
      <xdr:row>62</xdr:row>
      <xdr:rowOff>8283</xdr:rowOff>
    </xdr:from>
    <xdr:ext cx="118624" cy="137160"/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3688" y="7409208"/>
          <a:ext cx="118624" cy="137160"/>
        </a:xfrm>
        <a:prstGeom prst="rect">
          <a:avLst/>
        </a:prstGeom>
      </xdr:spPr>
    </xdr:pic>
    <xdr:clientData/>
  </xdr:oneCellAnchor>
  <xdr:oneCellAnchor>
    <xdr:from>
      <xdr:col>5</xdr:col>
      <xdr:colOff>785267</xdr:colOff>
      <xdr:row>60</xdr:row>
      <xdr:rowOff>17549</xdr:rowOff>
    </xdr:from>
    <xdr:ext cx="288906" cy="273213"/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2667" y="6808874"/>
          <a:ext cx="288906" cy="273213"/>
        </a:xfrm>
        <a:prstGeom prst="rect">
          <a:avLst/>
        </a:prstGeom>
      </xdr:spPr>
    </xdr:pic>
    <xdr:clientData/>
  </xdr:oneCellAnchor>
  <xdr:oneCellAnchor>
    <xdr:from>
      <xdr:col>5</xdr:col>
      <xdr:colOff>360140</xdr:colOff>
      <xdr:row>67</xdr:row>
      <xdr:rowOff>24878</xdr:rowOff>
    </xdr:from>
    <xdr:ext cx="504438" cy="111779"/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7540" y="8187803"/>
          <a:ext cx="504438" cy="111779"/>
        </a:xfrm>
        <a:prstGeom prst="rect">
          <a:avLst/>
        </a:prstGeom>
      </xdr:spPr>
    </xdr:pic>
    <xdr:clientData/>
  </xdr:oneCellAnchor>
  <xdr:oneCellAnchor>
    <xdr:from>
      <xdr:col>5</xdr:col>
      <xdr:colOff>785267</xdr:colOff>
      <xdr:row>69</xdr:row>
      <xdr:rowOff>26899</xdr:rowOff>
    </xdr:from>
    <xdr:ext cx="288906" cy="254512"/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2667" y="8494624"/>
          <a:ext cx="288906" cy="254512"/>
        </a:xfrm>
        <a:prstGeom prst="rect">
          <a:avLst/>
        </a:prstGeom>
      </xdr:spPr>
    </xdr:pic>
    <xdr:clientData/>
  </xdr:oneCellAnchor>
  <xdr:oneCellAnchor>
    <xdr:from>
      <xdr:col>5</xdr:col>
      <xdr:colOff>338160</xdr:colOff>
      <xdr:row>102</xdr:row>
      <xdr:rowOff>25685</xdr:rowOff>
    </xdr:from>
    <xdr:ext cx="504438" cy="110164"/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5560" y="15199010"/>
          <a:ext cx="504438" cy="110164"/>
        </a:xfrm>
        <a:prstGeom prst="rect">
          <a:avLst/>
        </a:prstGeom>
      </xdr:spPr>
    </xdr:pic>
    <xdr:clientData/>
  </xdr:oneCellAnchor>
  <xdr:oneCellAnchor>
    <xdr:from>
      <xdr:col>5</xdr:col>
      <xdr:colOff>338951</xdr:colOff>
      <xdr:row>110</xdr:row>
      <xdr:rowOff>13318</xdr:rowOff>
    </xdr:from>
    <xdr:ext cx="647101" cy="143164"/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6351" y="16577293"/>
          <a:ext cx="647101" cy="143164"/>
        </a:xfrm>
        <a:prstGeom prst="rect">
          <a:avLst/>
        </a:prstGeom>
      </xdr:spPr>
    </xdr:pic>
    <xdr:clientData/>
  </xdr:oneCellAnchor>
  <xdr:oneCellAnchor>
    <xdr:from>
      <xdr:col>5</xdr:col>
      <xdr:colOff>338160</xdr:colOff>
      <xdr:row>111</xdr:row>
      <xdr:rowOff>25685</xdr:rowOff>
    </xdr:from>
    <xdr:ext cx="504438" cy="110164"/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5560" y="16751585"/>
          <a:ext cx="504438" cy="110164"/>
        </a:xfrm>
        <a:prstGeom prst="rect">
          <a:avLst/>
        </a:prstGeom>
      </xdr:spPr>
    </xdr:pic>
    <xdr:clientData/>
  </xdr:oneCellAnchor>
  <xdr:oneCellAnchor>
    <xdr:from>
      <xdr:col>5</xdr:col>
      <xdr:colOff>338951</xdr:colOff>
      <xdr:row>116</xdr:row>
      <xdr:rowOff>13318</xdr:rowOff>
    </xdr:from>
    <xdr:ext cx="647101" cy="143164"/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7816" y="16704049"/>
          <a:ext cx="647101" cy="143164"/>
        </a:xfrm>
        <a:prstGeom prst="rect">
          <a:avLst/>
        </a:prstGeom>
      </xdr:spPr>
    </xdr:pic>
    <xdr:clientData/>
  </xdr:oneCellAnchor>
  <xdr:oneCellAnchor>
    <xdr:from>
      <xdr:col>5</xdr:col>
      <xdr:colOff>338951</xdr:colOff>
      <xdr:row>123</xdr:row>
      <xdr:rowOff>13318</xdr:rowOff>
    </xdr:from>
    <xdr:ext cx="647101" cy="143164"/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7816" y="17795760"/>
          <a:ext cx="647101" cy="143164"/>
        </a:xfrm>
        <a:prstGeom prst="rect">
          <a:avLst/>
        </a:prstGeom>
      </xdr:spPr>
    </xdr:pic>
    <xdr:clientData/>
  </xdr:oneCellAnchor>
  <xdr:oneCellAnchor>
    <xdr:from>
      <xdr:col>5</xdr:col>
      <xdr:colOff>308679</xdr:colOff>
      <xdr:row>130</xdr:row>
      <xdr:rowOff>15284</xdr:rowOff>
    </xdr:from>
    <xdr:ext cx="657252" cy="143164"/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7008" y="20259394"/>
          <a:ext cx="657252" cy="143164"/>
        </a:xfrm>
        <a:prstGeom prst="rect">
          <a:avLst/>
        </a:prstGeom>
      </xdr:spPr>
    </xdr:pic>
    <xdr:clientData/>
  </xdr:oneCellAnchor>
  <xdr:oneCellAnchor>
    <xdr:from>
      <xdr:col>5</xdr:col>
      <xdr:colOff>350977</xdr:colOff>
      <xdr:row>133</xdr:row>
      <xdr:rowOff>15284</xdr:rowOff>
    </xdr:from>
    <xdr:ext cx="572656" cy="143164"/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8377" y="20617859"/>
          <a:ext cx="572656" cy="143164"/>
        </a:xfrm>
        <a:prstGeom prst="rect">
          <a:avLst/>
        </a:prstGeom>
      </xdr:spPr>
    </xdr:pic>
    <xdr:clientData/>
  </xdr:oneCellAnchor>
  <xdr:oneCellAnchor>
    <xdr:from>
      <xdr:col>5</xdr:col>
      <xdr:colOff>350977</xdr:colOff>
      <xdr:row>137</xdr:row>
      <xdr:rowOff>15284</xdr:rowOff>
    </xdr:from>
    <xdr:ext cx="572656" cy="143164"/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8377" y="20617859"/>
          <a:ext cx="572656" cy="143164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</xdr:col>
      <xdr:colOff>1371600</xdr:colOff>
      <xdr:row>2</xdr:row>
      <xdr:rowOff>123825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150"/>
          <a:ext cx="211455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2019300</xdr:colOff>
      <xdr:row>0</xdr:row>
      <xdr:rowOff>38100</xdr:rowOff>
    </xdr:from>
    <xdr:to>
      <xdr:col>23</xdr:col>
      <xdr:colOff>552450</xdr:colOff>
      <xdr:row>3</xdr:row>
      <xdr:rowOff>57150</xdr:rowOff>
    </xdr:to>
    <xdr:pic>
      <xdr:nvPicPr>
        <xdr:cNvPr id="307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1984950" y="38100"/>
          <a:ext cx="590550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2381250</xdr:colOff>
      <xdr:row>0</xdr:row>
      <xdr:rowOff>95250</xdr:rowOff>
    </xdr:from>
    <xdr:to>
      <xdr:col>5</xdr:col>
      <xdr:colOff>9525</xdr:colOff>
      <xdr:row>2</xdr:row>
      <xdr:rowOff>161925</xdr:rowOff>
    </xdr:to>
    <xdr:pic>
      <xdr:nvPicPr>
        <xdr:cNvPr id="409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43775" y="95250"/>
          <a:ext cx="53340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1159442</xdr:colOff>
      <xdr:row>3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2962388" cy="6463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47625</xdr:colOff>
      <xdr:row>0</xdr:row>
      <xdr:rowOff>114300</xdr:rowOff>
    </xdr:from>
    <xdr:to>
      <xdr:col>21</xdr:col>
      <xdr:colOff>581025</xdr:colOff>
      <xdr:row>2</xdr:row>
      <xdr:rowOff>190500</xdr:rowOff>
    </xdr:to>
    <xdr:pic>
      <xdr:nvPicPr>
        <xdr:cNvPr id="512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849225" y="114300"/>
          <a:ext cx="5334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4</xdr:col>
      <xdr:colOff>459441</xdr:colOff>
      <xdr:row>2</xdr:row>
      <xdr:rowOff>224932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2879912" cy="6283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2524125</xdr:colOff>
      <xdr:row>0</xdr:row>
      <xdr:rowOff>57150</xdr:rowOff>
    </xdr:from>
    <xdr:to>
      <xdr:col>3</xdr:col>
      <xdr:colOff>9525</xdr:colOff>
      <xdr:row>2</xdr:row>
      <xdr:rowOff>133350</xdr:rowOff>
    </xdr:to>
    <xdr:pic>
      <xdr:nvPicPr>
        <xdr:cNvPr id="614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29475" y="57150"/>
          <a:ext cx="5334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2881314</xdr:colOff>
      <xdr:row>2</xdr:row>
      <xdr:rowOff>228600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2881314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28575</xdr:colOff>
      <xdr:row>0</xdr:row>
      <xdr:rowOff>47625</xdr:rowOff>
    </xdr:from>
    <xdr:to>
      <xdr:col>7</xdr:col>
      <xdr:colOff>561975</xdr:colOff>
      <xdr:row>3</xdr:row>
      <xdr:rowOff>1361</xdr:rowOff>
    </xdr:to>
    <xdr:pic>
      <xdr:nvPicPr>
        <xdr:cNvPr id="717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858750" y="47625"/>
          <a:ext cx="5334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2460625</xdr:colOff>
      <xdr:row>3</xdr:row>
      <xdr:rowOff>15256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2460625" cy="5368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4" zoomScale="130" zoomScaleNormal="130" workbookViewId="0">
      <selection activeCell="G16" sqref="G16"/>
    </sheetView>
  </sheetViews>
  <sheetFormatPr defaultRowHeight="12.75"/>
  <cols>
    <col min="1" max="1" width="30.85546875" style="7" customWidth="1"/>
    <col min="2" max="7" width="17.28515625" style="7" customWidth="1"/>
    <col min="8" max="8" width="51.140625" style="7" customWidth="1"/>
    <col min="9" max="9" width="9.140625" style="6"/>
    <col min="10" max="11" width="9.140625" style="7"/>
    <col min="12" max="13" width="9.140625" style="6"/>
    <col min="14" max="14" width="9.7109375" style="6" bestFit="1" customWidth="1"/>
    <col min="15" max="15" width="40.5703125" style="8" customWidth="1"/>
    <col min="16" max="16384" width="9.140625" style="7"/>
  </cols>
  <sheetData>
    <row r="1" spans="1:15">
      <c r="A1" s="5"/>
      <c r="B1" s="5"/>
      <c r="C1" s="5"/>
      <c r="D1" s="5"/>
      <c r="E1" s="5"/>
      <c r="F1" s="5"/>
      <c r="G1" s="5"/>
      <c r="H1" s="5"/>
    </row>
    <row r="2" spans="1:15" ht="15">
      <c r="A2" s="60" t="s">
        <v>164</v>
      </c>
      <c r="B2" s="5"/>
      <c r="C2" s="5"/>
      <c r="D2" s="5"/>
      <c r="E2" s="5"/>
      <c r="F2" s="5"/>
      <c r="G2" s="5"/>
      <c r="H2" s="82" t="s">
        <v>174</v>
      </c>
    </row>
    <row r="3" spans="1:15" s="14" customFormat="1" ht="18.75" thickBot="1">
      <c r="A3" s="56"/>
      <c r="B3" s="57"/>
      <c r="C3" s="57"/>
      <c r="D3" s="57"/>
      <c r="E3" s="57"/>
      <c r="F3" s="57"/>
      <c r="G3" s="57"/>
      <c r="H3" s="58"/>
      <c r="I3" s="13"/>
      <c r="L3" s="13"/>
      <c r="M3" s="13"/>
      <c r="N3" s="13"/>
      <c r="O3" s="55"/>
    </row>
    <row r="4" spans="1:15" s="14" customFormat="1" ht="13.5" thickTop="1">
      <c r="A4" s="12"/>
      <c r="B4" s="12"/>
      <c r="C4" s="12"/>
      <c r="D4" s="12"/>
      <c r="E4" s="12"/>
      <c r="F4" s="12"/>
      <c r="G4" s="12"/>
      <c r="H4" s="12"/>
      <c r="I4" s="13"/>
      <c r="L4" s="13"/>
      <c r="M4" s="13"/>
      <c r="N4" s="13"/>
      <c r="O4" s="55"/>
    </row>
    <row r="5" spans="1:15">
      <c r="A5" s="9" t="s">
        <v>154</v>
      </c>
      <c r="B5" s="5"/>
      <c r="C5" s="5"/>
      <c r="D5" s="5"/>
      <c r="E5" s="5"/>
      <c r="F5" s="5"/>
      <c r="G5" s="5"/>
      <c r="H5" s="5"/>
    </row>
    <row r="6" spans="1:15">
      <c r="A6" s="9" t="s">
        <v>155</v>
      </c>
      <c r="B6" s="5"/>
      <c r="C6" s="5"/>
      <c r="D6" s="5"/>
      <c r="E6" s="5"/>
      <c r="F6" s="5"/>
      <c r="G6" s="5"/>
      <c r="H6" s="5"/>
    </row>
    <row r="7" spans="1:15">
      <c r="A7" s="9" t="s">
        <v>156</v>
      </c>
      <c r="B7" s="5"/>
      <c r="C7" s="5"/>
      <c r="D7" s="5"/>
      <c r="E7" s="5"/>
      <c r="F7" s="5"/>
      <c r="G7" s="5"/>
      <c r="H7" s="5"/>
    </row>
    <row r="8" spans="1:15">
      <c r="A8" s="5"/>
      <c r="B8" s="5"/>
      <c r="C8" s="5"/>
      <c r="D8" s="5"/>
      <c r="E8" s="5"/>
      <c r="F8" s="5"/>
      <c r="G8" s="5"/>
      <c r="H8" s="5"/>
    </row>
    <row r="9" spans="1:15">
      <c r="A9" s="5"/>
      <c r="B9" s="5"/>
      <c r="C9" s="5"/>
      <c r="D9" s="5"/>
      <c r="E9" s="5"/>
      <c r="F9" s="5"/>
      <c r="G9" s="5"/>
      <c r="H9" s="5"/>
    </row>
    <row r="10" spans="1:15">
      <c r="A10" s="5"/>
      <c r="B10" s="5"/>
      <c r="C10" s="5"/>
      <c r="D10" s="5"/>
      <c r="E10" s="5"/>
      <c r="F10" s="5"/>
      <c r="G10" s="5"/>
      <c r="H10" s="5"/>
    </row>
    <row r="11" spans="1:15" ht="18">
      <c r="A11" s="10" t="s">
        <v>163</v>
      </c>
      <c r="B11" s="11"/>
      <c r="C11" s="11"/>
      <c r="D11" s="11"/>
      <c r="E11" s="12"/>
      <c r="F11" s="12"/>
      <c r="G11" s="12"/>
      <c r="H11" s="12"/>
      <c r="I11" s="13"/>
      <c r="J11" s="14"/>
      <c r="K11" s="14"/>
      <c r="L11" s="13"/>
      <c r="M11" s="13"/>
      <c r="N11" s="13"/>
    </row>
    <row r="12" spans="1:15">
      <c r="A12" s="11"/>
      <c r="B12" s="11"/>
      <c r="C12" s="11"/>
      <c r="D12" s="11"/>
      <c r="E12" s="12"/>
      <c r="F12" s="12"/>
      <c r="G12" s="12"/>
      <c r="H12" s="12"/>
      <c r="I12" s="13"/>
      <c r="J12" s="14"/>
      <c r="K12" s="14"/>
      <c r="L12" s="13"/>
      <c r="M12" s="13"/>
      <c r="N12" s="13"/>
    </row>
    <row r="13" spans="1:15">
      <c r="A13" s="176" t="s">
        <v>28</v>
      </c>
      <c r="B13" s="176" t="s">
        <v>29</v>
      </c>
      <c r="C13" s="176"/>
      <c r="D13" s="176"/>
      <c r="E13" s="176"/>
      <c r="F13" s="176"/>
      <c r="G13" s="176"/>
      <c r="H13" s="176" t="s">
        <v>17</v>
      </c>
      <c r="I13" s="15"/>
      <c r="J13" s="16"/>
      <c r="K13" s="181"/>
      <c r="L13" s="181"/>
      <c r="M13" s="15"/>
      <c r="N13" s="15"/>
    </row>
    <row r="14" spans="1:15">
      <c r="A14" s="176"/>
      <c r="B14" s="59" t="s">
        <v>30</v>
      </c>
      <c r="C14" s="59" t="s">
        <v>31</v>
      </c>
      <c r="D14" s="59" t="s">
        <v>32</v>
      </c>
      <c r="E14" s="59" t="s">
        <v>25</v>
      </c>
      <c r="F14" s="59" t="s">
        <v>26</v>
      </c>
      <c r="G14" s="59" t="s">
        <v>44</v>
      </c>
      <c r="H14" s="176"/>
      <c r="I14" s="15"/>
      <c r="J14" s="8"/>
      <c r="K14" s="8"/>
      <c r="L14" s="15"/>
      <c r="M14" s="15"/>
      <c r="N14" s="15"/>
    </row>
    <row r="15" spans="1:15">
      <c r="A15" s="18">
        <f>SUM(Timekeeper!B8, PM!B8, Staff!B8)</f>
        <v>25</v>
      </c>
      <c r="B15" s="18">
        <f>SUM(Timekeeper!B9, PM!B9, Staff!B9)</f>
        <v>57</v>
      </c>
      <c r="C15" s="18">
        <f>SUM(Timekeeper!B10, PM!B10, Staff!B10)</f>
        <v>0</v>
      </c>
      <c r="D15" s="18">
        <f>SUM(Timekeeper!B11, PM!B11, Staff!B11)</f>
        <v>57</v>
      </c>
      <c r="E15" s="18">
        <f>SUM(Timekeeper!B12, PM!B12, Staff!B12)</f>
        <v>0</v>
      </c>
      <c r="F15" s="18">
        <f>SUM(Timekeeper!B13, PM!B13, Staff!B13)</f>
        <v>0</v>
      </c>
      <c r="G15" s="18">
        <f>SUM(Timekeeper!B14, PM!B14, Staff!B14)</f>
        <v>1</v>
      </c>
      <c r="H15" s="17" t="s">
        <v>51</v>
      </c>
      <c r="I15" s="15"/>
      <c r="J15" s="8"/>
      <c r="K15" s="8"/>
      <c r="L15" s="15"/>
      <c r="M15" s="15"/>
      <c r="N15" s="15"/>
    </row>
    <row r="16" spans="1:15">
      <c r="A16" s="19"/>
      <c r="B16" s="18"/>
      <c r="C16" s="18"/>
      <c r="D16" s="18"/>
      <c r="E16" s="18"/>
      <c r="F16" s="18"/>
      <c r="G16" s="18"/>
      <c r="H16" s="17"/>
      <c r="I16" s="15"/>
      <c r="J16" s="8"/>
      <c r="K16" s="8"/>
      <c r="L16" s="15"/>
      <c r="M16" s="15"/>
      <c r="N16" s="15"/>
    </row>
    <row r="17" spans="1:14">
      <c r="A17" s="19"/>
      <c r="B17" s="18"/>
      <c r="C17" s="18"/>
      <c r="D17" s="18"/>
      <c r="E17" s="18"/>
      <c r="F17" s="18"/>
      <c r="G17" s="18"/>
      <c r="H17" s="17"/>
      <c r="I17" s="15"/>
      <c r="J17" s="8"/>
      <c r="K17" s="8"/>
      <c r="L17" s="15"/>
      <c r="M17" s="15"/>
      <c r="N17" s="15"/>
    </row>
    <row r="18" spans="1:14">
      <c r="A18" s="19"/>
      <c r="B18" s="18"/>
      <c r="C18" s="18"/>
      <c r="D18" s="18"/>
      <c r="E18" s="18"/>
      <c r="F18" s="18"/>
      <c r="G18" s="18"/>
      <c r="H18" s="17"/>
      <c r="I18" s="15"/>
      <c r="J18" s="8"/>
      <c r="K18" s="8"/>
      <c r="L18" s="15"/>
      <c r="M18" s="15"/>
      <c r="N18" s="15"/>
    </row>
    <row r="19" spans="1:14">
      <c r="A19" s="19"/>
      <c r="B19" s="18"/>
      <c r="C19" s="18"/>
      <c r="D19" s="18"/>
      <c r="E19" s="18"/>
      <c r="F19" s="18"/>
      <c r="G19" s="18"/>
      <c r="H19" s="17"/>
      <c r="I19" s="15"/>
      <c r="J19" s="8"/>
      <c r="K19" s="8"/>
      <c r="L19" s="15"/>
      <c r="M19" s="15"/>
      <c r="N19" s="15"/>
    </row>
    <row r="20" spans="1:14">
      <c r="A20" s="19"/>
      <c r="B20" s="18"/>
      <c r="C20" s="18"/>
      <c r="D20" s="18"/>
      <c r="E20" s="18"/>
      <c r="F20" s="18"/>
      <c r="G20" s="18"/>
      <c r="H20" s="17"/>
      <c r="I20" s="15"/>
      <c r="J20" s="8"/>
      <c r="K20" s="8"/>
      <c r="L20" s="15"/>
      <c r="M20" s="15"/>
      <c r="N20" s="15"/>
    </row>
    <row r="21" spans="1:14">
      <c r="A21" s="20" t="s">
        <v>33</v>
      </c>
      <c r="B21" s="18">
        <f>SUM(B15:B20)</f>
        <v>57</v>
      </c>
      <c r="C21" s="18">
        <f>SUM(C15:C20)</f>
        <v>0</v>
      </c>
      <c r="D21" s="18">
        <f>SUM(D15:D20)</f>
        <v>57</v>
      </c>
      <c r="E21" s="18">
        <f>SUM(E15:E20)</f>
        <v>0</v>
      </c>
      <c r="F21" s="18">
        <f>SUM(F15:F20)</f>
        <v>0</v>
      </c>
      <c r="G21" s="18">
        <f>MAX(G15:G20)</f>
        <v>1</v>
      </c>
      <c r="H21" s="18"/>
      <c r="I21" s="15"/>
      <c r="J21" s="8"/>
      <c r="K21" s="8"/>
      <c r="L21" s="15"/>
      <c r="M21" s="15"/>
      <c r="N21" s="15"/>
    </row>
    <row r="22" spans="1:14">
      <c r="A22" s="21"/>
      <c r="B22" s="22"/>
      <c r="C22" s="22"/>
      <c r="D22" s="22"/>
      <c r="E22" s="22"/>
      <c r="F22" s="22"/>
      <c r="G22" s="22"/>
      <c r="H22" s="22"/>
      <c r="I22" s="15"/>
      <c r="J22" s="8"/>
      <c r="K22" s="8"/>
      <c r="L22" s="15"/>
      <c r="M22" s="15"/>
      <c r="N22" s="15"/>
    </row>
    <row r="23" spans="1:14">
      <c r="A23" s="20" t="s">
        <v>34</v>
      </c>
      <c r="B23" s="177">
        <v>42139</v>
      </c>
      <c r="C23" s="178"/>
      <c r="D23" s="178"/>
      <c r="E23" s="178"/>
      <c r="F23" s="178"/>
      <c r="G23" s="179"/>
      <c r="H23" s="23"/>
      <c r="I23" s="15"/>
      <c r="J23" s="8"/>
      <c r="K23" s="8"/>
      <c r="L23" s="15"/>
      <c r="M23" s="15"/>
      <c r="N23" s="15"/>
    </row>
    <row r="24" spans="1:14">
      <c r="A24" s="20" t="s">
        <v>35</v>
      </c>
      <c r="B24" s="180">
        <f>C21/B21</f>
        <v>0</v>
      </c>
      <c r="C24" s="180"/>
      <c r="D24" s="182" t="s">
        <v>40</v>
      </c>
      <c r="E24" s="182"/>
      <c r="F24" s="183" t="e">
        <f>E21/C21</f>
        <v>#DIV/0!</v>
      </c>
      <c r="G24" s="184"/>
      <c r="H24" s="23"/>
      <c r="I24" s="15"/>
      <c r="J24" s="8"/>
      <c r="K24" s="8"/>
      <c r="L24" s="15"/>
      <c r="M24" s="15"/>
      <c r="N24" s="15"/>
    </row>
    <row r="25" spans="1:14">
      <c r="A25" s="20" t="s">
        <v>36</v>
      </c>
      <c r="B25" s="180">
        <f>D21/B21</f>
        <v>1</v>
      </c>
      <c r="C25" s="180"/>
      <c r="D25" s="182" t="s">
        <v>41</v>
      </c>
      <c r="E25" s="182"/>
      <c r="F25" s="183" t="e">
        <f>F21/C21</f>
        <v>#DIV/0!</v>
      </c>
      <c r="G25" s="184"/>
      <c r="H25" s="23"/>
      <c r="I25" s="15"/>
      <c r="J25" s="8"/>
      <c r="K25" s="8"/>
      <c r="L25" s="15"/>
      <c r="M25" s="15"/>
      <c r="N25" s="15"/>
    </row>
    <row r="26" spans="1:14">
      <c r="A26" s="24"/>
      <c r="B26" s="25"/>
      <c r="C26" s="25"/>
      <c r="D26" s="26"/>
      <c r="E26" s="26"/>
      <c r="F26" s="26"/>
      <c r="G26" s="28"/>
      <c r="H26" s="23"/>
      <c r="I26" s="15"/>
      <c r="J26" s="8"/>
      <c r="K26" s="8"/>
      <c r="L26" s="15"/>
      <c r="M26" s="15"/>
      <c r="N26" s="15"/>
    </row>
    <row r="27" spans="1:14">
      <c r="A27" s="27"/>
      <c r="B27" s="22"/>
      <c r="C27" s="23"/>
      <c r="D27" s="182" t="s">
        <v>42</v>
      </c>
      <c r="E27" s="182"/>
      <c r="F27" s="183">
        <f>E21/B21</f>
        <v>0</v>
      </c>
      <c r="G27" s="184"/>
      <c r="H27" s="23"/>
    </row>
    <row r="28" spans="1:14">
      <c r="A28" s="27"/>
      <c r="B28" s="22"/>
      <c r="C28" s="23"/>
      <c r="D28" s="182" t="s">
        <v>43</v>
      </c>
      <c r="E28" s="182"/>
      <c r="F28" s="183">
        <f>F21/B21</f>
        <v>0</v>
      </c>
      <c r="G28" s="184"/>
      <c r="H28" s="23"/>
    </row>
    <row r="29" spans="1:14">
      <c r="A29" s="5"/>
      <c r="B29" s="5"/>
      <c r="C29" s="5"/>
      <c r="D29" s="5"/>
      <c r="E29" s="5"/>
      <c r="F29" s="5"/>
      <c r="G29" s="5"/>
      <c r="H29" s="5"/>
    </row>
    <row r="30" spans="1:14">
      <c r="A30" s="5"/>
      <c r="B30" s="5"/>
      <c r="C30" s="5"/>
      <c r="D30" s="5"/>
      <c r="E30" s="5"/>
      <c r="F30" s="5"/>
      <c r="G30" s="5"/>
      <c r="H30" s="5"/>
    </row>
  </sheetData>
  <mergeCells count="15">
    <mergeCell ref="F28:G28"/>
    <mergeCell ref="D27:E27"/>
    <mergeCell ref="D28:E28"/>
    <mergeCell ref="F27:G27"/>
    <mergeCell ref="A13:A14"/>
    <mergeCell ref="B13:G13"/>
    <mergeCell ref="F24:G24"/>
    <mergeCell ref="F25:G25"/>
    <mergeCell ref="B25:C25"/>
    <mergeCell ref="D25:E25"/>
    <mergeCell ref="H13:H14"/>
    <mergeCell ref="B23:G23"/>
    <mergeCell ref="B24:C24"/>
    <mergeCell ref="K13:L13"/>
    <mergeCell ref="D24:E24"/>
  </mergeCells>
  <phoneticPr fontId="2" type="noConversion"/>
  <pageMargins left="0.75" right="0.75" top="1" bottom="1" header="0.5" footer="0.5"/>
  <pageSetup scale="59" orientation="landscape" r:id="rId1"/>
  <headerFooter alignWithMargins="0"/>
  <colBreaks count="1" manualBreakCount="1">
    <brk id="8" max="1048575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M21" sqref="M21"/>
    </sheetView>
  </sheetViews>
  <sheetFormatPr defaultRowHeight="12.75"/>
  <sheetData>
    <row r="1" spans="1:1">
      <c r="A1" s="80" t="s">
        <v>170</v>
      </c>
    </row>
    <row r="3" spans="1:1">
      <c r="A3" s="80" t="s">
        <v>171</v>
      </c>
    </row>
    <row r="4" spans="1:1">
      <c r="A4" s="80" t="s">
        <v>172</v>
      </c>
    </row>
  </sheetData>
  <phoneticPr fontId="3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L120"/>
  <sheetViews>
    <sheetView showGridLines="0" tabSelected="1" topLeftCell="A5" zoomScale="85" zoomScaleNormal="85" workbookViewId="0">
      <selection activeCell="E30" sqref="E30"/>
    </sheetView>
  </sheetViews>
  <sheetFormatPr defaultRowHeight="12"/>
  <cols>
    <col min="1" max="1" width="13" style="112" customWidth="1"/>
    <col min="2" max="2" width="22" style="112" customWidth="1"/>
    <col min="3" max="3" width="23.28515625" style="112" customWidth="1"/>
    <col min="4" max="4" width="23.5703125" style="113" customWidth="1"/>
    <col min="5" max="5" width="6.140625" style="113" customWidth="1"/>
    <col min="6" max="6" width="35.7109375" style="138" bestFit="1" customWidth="1"/>
    <col min="7" max="7" width="31" style="145" bestFit="1" customWidth="1"/>
    <col min="8" max="8" width="9.140625" style="113" customWidth="1"/>
    <col min="9" max="9" width="14.5703125" style="151" customWidth="1"/>
    <col min="10" max="10" width="13.5703125" style="113" bestFit="1" customWidth="1"/>
    <col min="11" max="11" width="12.5703125" style="113" customWidth="1"/>
    <col min="12" max="12" width="19.7109375" style="137" customWidth="1"/>
    <col min="13" max="16384" width="9.140625" style="117"/>
  </cols>
  <sheetData>
    <row r="2" spans="1:12">
      <c r="A2" s="111"/>
      <c r="K2" s="114" t="s">
        <v>165</v>
      </c>
    </row>
    <row r="3" spans="1:12" ht="12.75" thickBot="1">
      <c r="A3" s="115"/>
      <c r="B3" s="115"/>
      <c r="C3" s="115"/>
      <c r="D3" s="116"/>
      <c r="E3" s="116"/>
      <c r="F3" s="142"/>
      <c r="G3" s="146"/>
      <c r="H3" s="116"/>
      <c r="I3" s="152"/>
      <c r="J3" s="116"/>
      <c r="K3" s="116"/>
      <c r="L3" s="141"/>
    </row>
    <row r="4" spans="1:12" ht="12.75" thickTop="1">
      <c r="A4" s="117"/>
      <c r="B4" s="117"/>
      <c r="C4" s="117"/>
      <c r="D4" s="118"/>
      <c r="E4" s="118"/>
      <c r="F4" s="139"/>
      <c r="G4" s="147"/>
      <c r="H4" s="118"/>
      <c r="I4" s="149"/>
      <c r="J4" s="118"/>
      <c r="K4" s="118"/>
      <c r="L4" s="140"/>
    </row>
    <row r="5" spans="1:12">
      <c r="A5" s="119" t="s">
        <v>175</v>
      </c>
      <c r="B5" s="119" t="s">
        <v>2</v>
      </c>
      <c r="J5" s="112"/>
      <c r="K5" s="112"/>
    </row>
    <row r="6" spans="1:12">
      <c r="A6" s="120"/>
      <c r="J6" s="112"/>
      <c r="K6" s="112"/>
    </row>
    <row r="7" spans="1:12">
      <c r="A7" s="121" t="s">
        <v>18</v>
      </c>
      <c r="B7" s="122"/>
    </row>
    <row r="8" spans="1:12" s="133" customFormat="1">
      <c r="A8" s="165" t="s">
        <v>204</v>
      </c>
      <c r="B8" s="167">
        <f>COUNTA(A23:A903)</f>
        <v>8</v>
      </c>
      <c r="C8" s="159"/>
      <c r="D8" s="160"/>
      <c r="E8" s="160"/>
      <c r="F8" s="161"/>
      <c r="G8" s="162"/>
      <c r="H8" s="160"/>
      <c r="I8" s="163"/>
      <c r="J8" s="160"/>
      <c r="K8" s="160"/>
      <c r="L8" s="164"/>
    </row>
    <row r="9" spans="1:12">
      <c r="A9" s="123" t="s">
        <v>39</v>
      </c>
      <c r="B9" s="167">
        <f>COUNTA(C42:C904)</f>
        <v>13</v>
      </c>
    </row>
    <row r="10" spans="1:12">
      <c r="A10" s="123" t="s">
        <v>19</v>
      </c>
      <c r="B10" s="167">
        <f>COUNTIF(I42:I1044,"Passed")+COUNTIF(I42:I1044,"Failed")</f>
        <v>0</v>
      </c>
    </row>
    <row r="11" spans="1:12">
      <c r="A11" s="123" t="s">
        <v>20</v>
      </c>
      <c r="B11" s="167">
        <f>B9-B10</f>
        <v>13</v>
      </c>
    </row>
    <row r="12" spans="1:12">
      <c r="A12" s="123" t="s">
        <v>21</v>
      </c>
      <c r="B12" s="167">
        <f>COUNTIF(I22:I1032,"Passed")</f>
        <v>0</v>
      </c>
    </row>
    <row r="13" spans="1:12">
      <c r="A13" s="123" t="s">
        <v>22</v>
      </c>
      <c r="B13" s="167">
        <f>COUNTIF(I67:I1060,"Failed")</f>
        <v>0</v>
      </c>
      <c r="J13" s="112"/>
      <c r="K13" s="112"/>
    </row>
    <row r="14" spans="1:12">
      <c r="A14" s="123" t="s">
        <v>45</v>
      </c>
      <c r="B14" s="167">
        <f>MAX(J22:J75)</f>
        <v>0</v>
      </c>
      <c r="J14" s="112"/>
      <c r="K14" s="112"/>
    </row>
    <row r="15" spans="1:12">
      <c r="J15" s="112"/>
      <c r="K15" s="112"/>
    </row>
    <row r="16" spans="1:12">
      <c r="A16" s="124" t="s">
        <v>24</v>
      </c>
      <c r="D16" s="136"/>
      <c r="J16" s="112"/>
      <c r="K16" s="112"/>
    </row>
    <row r="17" spans="1:12">
      <c r="A17" s="120" t="s">
        <v>14</v>
      </c>
      <c r="D17" s="136"/>
      <c r="E17" s="130"/>
      <c r="J17" s="112"/>
      <c r="K17" s="112"/>
    </row>
    <row r="18" spans="1:12">
      <c r="A18" s="120" t="s">
        <v>13</v>
      </c>
      <c r="D18" s="136"/>
      <c r="E18" s="130"/>
      <c r="J18" s="112"/>
      <c r="K18" s="112"/>
    </row>
    <row r="19" spans="1:12">
      <c r="A19" s="120" t="s">
        <v>23</v>
      </c>
      <c r="D19" s="136"/>
      <c r="E19" s="130"/>
      <c r="J19" s="112"/>
      <c r="K19" s="112"/>
    </row>
    <row r="20" spans="1:12">
      <c r="B20" s="120"/>
      <c r="D20" s="136"/>
      <c r="E20" s="131"/>
      <c r="J20" s="112"/>
      <c r="K20" s="112"/>
    </row>
    <row r="21" spans="1:12" s="129" customFormat="1" ht="24">
      <c r="A21" s="125" t="s">
        <v>15</v>
      </c>
      <c r="B21" s="125" t="s">
        <v>27</v>
      </c>
      <c r="C21" s="125" t="s">
        <v>47</v>
      </c>
      <c r="D21" s="125" t="s">
        <v>48</v>
      </c>
      <c r="E21" s="125" t="s">
        <v>37</v>
      </c>
      <c r="F21" s="125" t="s">
        <v>46</v>
      </c>
      <c r="G21" s="144" t="s">
        <v>16</v>
      </c>
      <c r="H21" s="125" t="s">
        <v>38</v>
      </c>
      <c r="I21" s="125" t="s">
        <v>49</v>
      </c>
      <c r="J21" s="125" t="s">
        <v>50</v>
      </c>
      <c r="K21" s="125" t="s">
        <v>74</v>
      </c>
      <c r="L21" s="150" t="s">
        <v>17</v>
      </c>
    </row>
    <row r="22" spans="1:12" s="129" customFormat="1" ht="12" customHeight="1">
      <c r="A22" s="188" t="s">
        <v>177</v>
      </c>
      <c r="B22" s="188"/>
      <c r="C22" s="188"/>
      <c r="D22" s="188"/>
      <c r="E22" s="188"/>
      <c r="F22" s="188"/>
      <c r="G22" s="188"/>
      <c r="H22" s="188"/>
      <c r="I22" s="188"/>
      <c r="J22" s="188"/>
      <c r="K22" s="188"/>
      <c r="L22" s="188"/>
    </row>
    <row r="23" spans="1:12" ht="12" customHeight="1">
      <c r="A23" s="190">
        <v>1</v>
      </c>
      <c r="B23" s="185" t="s">
        <v>200</v>
      </c>
      <c r="C23" s="185" t="s">
        <v>252</v>
      </c>
      <c r="D23" s="185" t="s">
        <v>258</v>
      </c>
      <c r="E23" s="127">
        <v>1</v>
      </c>
      <c r="F23" s="128" t="s">
        <v>253</v>
      </c>
      <c r="G23" s="155" t="s">
        <v>0</v>
      </c>
      <c r="H23" s="170"/>
      <c r="I23" s="186" t="str">
        <f>IF(ISNUMBER(MATCH("Failed",H23:H26,0)),"Failed",IF(OR(COUNTBLANK(H23:H26), ISNUMBER(MATCH("",H23:H26,0))),"Not Yet Tested","Passed"))</f>
        <v>Not Yet Tested</v>
      </c>
      <c r="J23" s="127"/>
      <c r="K23" s="127"/>
      <c r="L23" s="187"/>
    </row>
    <row r="24" spans="1:12" ht="12.75" customHeight="1">
      <c r="A24" s="191"/>
      <c r="B24" s="185"/>
      <c r="C24" s="185"/>
      <c r="D24" s="185"/>
      <c r="E24" s="127">
        <v>2</v>
      </c>
      <c r="F24" s="128" t="s">
        <v>254</v>
      </c>
      <c r="G24" s="155" t="s">
        <v>0</v>
      </c>
      <c r="H24" s="170"/>
      <c r="I24" s="186"/>
      <c r="J24" s="127"/>
      <c r="K24" s="127"/>
      <c r="L24" s="187"/>
    </row>
    <row r="25" spans="1:12" ht="12.75" customHeight="1">
      <c r="A25" s="191"/>
      <c r="B25" s="185"/>
      <c r="C25" s="185"/>
      <c r="D25" s="185"/>
      <c r="E25" s="127">
        <v>3</v>
      </c>
      <c r="F25" s="128" t="s">
        <v>255</v>
      </c>
      <c r="G25" s="155" t="s">
        <v>0</v>
      </c>
      <c r="H25" s="170"/>
      <c r="I25" s="186"/>
      <c r="J25" s="127"/>
      <c r="K25" s="127"/>
      <c r="L25" s="187"/>
    </row>
    <row r="26" spans="1:12" ht="12.75" customHeight="1">
      <c r="A26" s="191"/>
      <c r="B26" s="185"/>
      <c r="C26" s="185"/>
      <c r="D26" s="185"/>
      <c r="E26" s="132">
        <v>4</v>
      </c>
      <c r="F26" s="128" t="s">
        <v>256</v>
      </c>
      <c r="G26" s="155" t="s">
        <v>178</v>
      </c>
      <c r="H26" s="170"/>
      <c r="I26" s="186"/>
      <c r="J26" s="127"/>
      <c r="K26" s="127"/>
      <c r="L26" s="187"/>
    </row>
    <row r="27" spans="1:12" ht="12" customHeight="1">
      <c r="A27" s="191"/>
      <c r="B27" s="185" t="s">
        <v>200</v>
      </c>
      <c r="C27" s="185" t="s">
        <v>252</v>
      </c>
      <c r="D27" s="185" t="s">
        <v>257</v>
      </c>
      <c r="E27" s="127">
        <v>1</v>
      </c>
      <c r="F27" s="128" t="s">
        <v>253</v>
      </c>
      <c r="G27" s="155" t="s">
        <v>0</v>
      </c>
      <c r="H27" s="170"/>
      <c r="I27" s="186" t="str">
        <f>IF(ISNUMBER(MATCH("Failed",H27:H29,0)),"Failed",IF(OR(COUNTBLANK(H27:H29), ISNUMBER(MATCH("",H27:H29,0))),"Not Yet Tested","Passed"))</f>
        <v>Not Yet Tested</v>
      </c>
      <c r="J27" s="127"/>
      <c r="K27" s="127"/>
      <c r="L27" s="187"/>
    </row>
    <row r="28" spans="1:12" ht="24" customHeight="1">
      <c r="A28" s="191"/>
      <c r="B28" s="185"/>
      <c r="C28" s="185"/>
      <c r="D28" s="185"/>
      <c r="E28" s="170">
        <v>2</v>
      </c>
      <c r="F28" s="126" t="s">
        <v>254</v>
      </c>
      <c r="G28" s="155" t="s">
        <v>259</v>
      </c>
      <c r="H28" s="170"/>
      <c r="I28" s="186"/>
      <c r="J28" s="127"/>
      <c r="K28" s="127"/>
      <c r="L28" s="187"/>
    </row>
    <row r="29" spans="1:12" ht="12.75" customHeight="1">
      <c r="A29" s="191"/>
      <c r="B29" s="185"/>
      <c r="C29" s="185"/>
      <c r="D29" s="185"/>
      <c r="E29" s="170">
        <v>3</v>
      </c>
      <c r="F29" s="126" t="s">
        <v>181</v>
      </c>
      <c r="G29" s="126" t="s">
        <v>0</v>
      </c>
      <c r="H29" s="170"/>
      <c r="I29" s="186"/>
      <c r="J29" s="127"/>
      <c r="K29" s="127"/>
      <c r="L29" s="187"/>
    </row>
    <row r="30" spans="1:12" ht="12" customHeight="1">
      <c r="A30" s="191"/>
      <c r="B30" s="185" t="s">
        <v>200</v>
      </c>
      <c r="C30" s="185" t="s">
        <v>252</v>
      </c>
      <c r="D30" s="185" t="s">
        <v>260</v>
      </c>
      <c r="E30" s="170">
        <v>1</v>
      </c>
      <c r="F30" s="126" t="s">
        <v>253</v>
      </c>
      <c r="G30" s="155" t="s">
        <v>0</v>
      </c>
      <c r="H30" s="170"/>
      <c r="I30" s="186" t="str">
        <f t="shared" ref="I30" si="0">IF(ISNUMBER(MATCH("Failed",H30:H33,0)),"Failed",IF(OR(COUNTBLANK(H30:H33), ISNUMBER(MATCH("",H30:H33,0))),"Not Yet Tested","Passed"))</f>
        <v>Not Yet Tested</v>
      </c>
      <c r="J30" s="127"/>
      <c r="K30" s="127"/>
      <c r="L30" s="187"/>
    </row>
    <row r="31" spans="1:12" ht="12.75" customHeight="1">
      <c r="A31" s="191"/>
      <c r="B31" s="185"/>
      <c r="C31" s="185"/>
      <c r="D31" s="185"/>
      <c r="E31" s="170">
        <v>2</v>
      </c>
      <c r="F31" s="126" t="s">
        <v>254</v>
      </c>
      <c r="G31" s="155" t="s">
        <v>0</v>
      </c>
      <c r="H31" s="170"/>
      <c r="I31" s="186"/>
      <c r="J31" s="127"/>
      <c r="K31" s="127"/>
      <c r="L31" s="187"/>
    </row>
    <row r="32" spans="1:12" ht="12.75" customHeight="1">
      <c r="A32" s="191"/>
      <c r="B32" s="185"/>
      <c r="C32" s="185"/>
      <c r="D32" s="185"/>
      <c r="E32" s="170">
        <v>3</v>
      </c>
      <c r="F32" s="126" t="s">
        <v>255</v>
      </c>
      <c r="G32" s="208" t="s">
        <v>261</v>
      </c>
      <c r="H32" s="170"/>
      <c r="I32" s="186"/>
      <c r="J32" s="127"/>
      <c r="K32" s="127"/>
      <c r="L32" s="187"/>
    </row>
    <row r="33" spans="1:12" ht="12.75" customHeight="1">
      <c r="A33" s="191"/>
      <c r="B33" s="185"/>
      <c r="C33" s="185"/>
      <c r="D33" s="185"/>
      <c r="E33" s="169">
        <v>4</v>
      </c>
      <c r="F33" s="126" t="s">
        <v>181</v>
      </c>
      <c r="G33" s="126" t="s">
        <v>0</v>
      </c>
      <c r="H33" s="170"/>
      <c r="I33" s="186"/>
      <c r="J33" s="127"/>
      <c r="K33" s="127"/>
      <c r="L33" s="187"/>
    </row>
    <row r="34" spans="1:12" ht="12" customHeight="1">
      <c r="A34" s="191"/>
      <c r="B34" s="185" t="s">
        <v>200</v>
      </c>
      <c r="C34" s="185" t="s">
        <v>252</v>
      </c>
      <c r="D34" s="185" t="s">
        <v>262</v>
      </c>
      <c r="E34" s="170">
        <v>1</v>
      </c>
      <c r="F34" s="126" t="s">
        <v>253</v>
      </c>
      <c r="G34" s="155" t="s">
        <v>0</v>
      </c>
      <c r="H34" s="170"/>
      <c r="I34" s="186" t="str">
        <f t="shared" ref="I34" si="1">IF(ISNUMBER(MATCH("Failed",H34:H37,0)),"Failed",IF(OR(COUNTBLANK(H34:H37), ISNUMBER(MATCH("",H34:H37,0))),"Not Yet Tested","Passed"))</f>
        <v>Not Yet Tested</v>
      </c>
      <c r="J34" s="127"/>
      <c r="K34" s="127"/>
      <c r="L34" s="187"/>
    </row>
    <row r="35" spans="1:12" ht="12.75" customHeight="1">
      <c r="A35" s="191"/>
      <c r="B35" s="185"/>
      <c r="C35" s="185"/>
      <c r="D35" s="185"/>
      <c r="E35" s="170">
        <v>2</v>
      </c>
      <c r="F35" s="126" t="s">
        <v>254</v>
      </c>
      <c r="G35" s="155"/>
      <c r="H35" s="170"/>
      <c r="I35" s="186"/>
      <c r="J35" s="127"/>
      <c r="K35" s="127"/>
      <c r="L35" s="187"/>
    </row>
    <row r="36" spans="1:12" ht="25.5" customHeight="1">
      <c r="A36" s="191"/>
      <c r="B36" s="185"/>
      <c r="C36" s="185"/>
      <c r="D36" s="185"/>
      <c r="E36" s="170">
        <v>3</v>
      </c>
      <c r="F36" s="126" t="s">
        <v>255</v>
      </c>
      <c r="G36" s="155" t="s">
        <v>259</v>
      </c>
      <c r="H36" s="170"/>
      <c r="I36" s="186"/>
      <c r="J36" s="127"/>
      <c r="K36" s="127"/>
      <c r="L36" s="187"/>
    </row>
    <row r="37" spans="1:12" ht="12.75" customHeight="1">
      <c r="A37" s="191"/>
      <c r="B37" s="185"/>
      <c r="C37" s="185"/>
      <c r="D37" s="185"/>
      <c r="E37" s="169">
        <v>4</v>
      </c>
      <c r="F37" s="126" t="s">
        <v>181</v>
      </c>
      <c r="G37" s="126" t="s">
        <v>0</v>
      </c>
      <c r="H37" s="170"/>
      <c r="I37" s="186"/>
      <c r="J37" s="127"/>
      <c r="K37" s="127"/>
      <c r="L37" s="187"/>
    </row>
    <row r="38" spans="1:12" ht="12" customHeight="1">
      <c r="A38" s="191"/>
      <c r="B38" s="185" t="s">
        <v>200</v>
      </c>
      <c r="C38" s="185" t="s">
        <v>252</v>
      </c>
      <c r="D38" s="185" t="s">
        <v>263</v>
      </c>
      <c r="E38" s="170">
        <v>1</v>
      </c>
      <c r="F38" s="126" t="s">
        <v>253</v>
      </c>
      <c r="G38" s="155" t="s">
        <v>0</v>
      </c>
      <c r="H38" s="170"/>
      <c r="I38" s="186" t="str">
        <f t="shared" ref="I38" si="2">IF(ISNUMBER(MATCH("Failed",H38:H41,0)),"Failed",IF(OR(COUNTBLANK(H38:H41), ISNUMBER(MATCH("",H38:H41,0))),"Not Yet Tested","Passed"))</f>
        <v>Not Yet Tested</v>
      </c>
      <c r="J38" s="127"/>
      <c r="K38" s="127"/>
      <c r="L38" s="187"/>
    </row>
    <row r="39" spans="1:12" ht="23.25" customHeight="1">
      <c r="A39" s="191"/>
      <c r="B39" s="185"/>
      <c r="C39" s="185"/>
      <c r="D39" s="185"/>
      <c r="E39" s="170">
        <v>2</v>
      </c>
      <c r="F39" s="126" t="s">
        <v>254</v>
      </c>
      <c r="G39" s="155" t="s">
        <v>259</v>
      </c>
      <c r="H39" s="170"/>
      <c r="I39" s="186"/>
      <c r="J39" s="127"/>
      <c r="K39" s="127"/>
      <c r="L39" s="187"/>
    </row>
    <row r="40" spans="1:12" ht="12.75" customHeight="1">
      <c r="A40" s="191"/>
      <c r="B40" s="185"/>
      <c r="C40" s="185"/>
      <c r="D40" s="185"/>
      <c r="E40" s="127">
        <v>3</v>
      </c>
      <c r="F40" s="128" t="s">
        <v>255</v>
      </c>
      <c r="G40" s="155"/>
      <c r="H40" s="170"/>
      <c r="I40" s="186"/>
      <c r="J40" s="127"/>
      <c r="K40" s="127"/>
      <c r="L40" s="187"/>
    </row>
    <row r="41" spans="1:12" ht="12.75" customHeight="1">
      <c r="A41" s="192"/>
      <c r="B41" s="185"/>
      <c r="C41" s="185"/>
      <c r="D41" s="185"/>
      <c r="E41" s="132">
        <v>4</v>
      </c>
      <c r="F41" s="126" t="s">
        <v>181</v>
      </c>
      <c r="G41" s="126" t="s">
        <v>0</v>
      </c>
      <c r="H41" s="170"/>
      <c r="I41" s="186"/>
      <c r="J41" s="127"/>
      <c r="K41" s="127"/>
      <c r="L41" s="187"/>
    </row>
    <row r="42" spans="1:12" ht="12" customHeight="1">
      <c r="A42" s="189">
        <v>2</v>
      </c>
      <c r="B42" s="185" t="s">
        <v>200</v>
      </c>
      <c r="C42" s="185" t="s">
        <v>187</v>
      </c>
      <c r="D42" s="185" t="s">
        <v>197</v>
      </c>
      <c r="E42" s="127">
        <v>1</v>
      </c>
      <c r="F42" s="128" t="s">
        <v>186</v>
      </c>
      <c r="G42" s="155" t="s">
        <v>178</v>
      </c>
      <c r="H42" s="170"/>
      <c r="I42" s="186" t="str">
        <f>IF(ISNUMBER(MATCH("Failed",H42:H53,0)),"Failed",IF(OR(COUNTBLANK(H42:H53), ISNUMBER(MATCH("",H42:H53,0))),"Not Yet Tested","Passed"))</f>
        <v>Not Yet Tested</v>
      </c>
      <c r="J42" s="127"/>
      <c r="K42" s="127"/>
      <c r="L42" s="187"/>
    </row>
    <row r="43" spans="1:12" ht="12.75" customHeight="1">
      <c r="A43" s="189"/>
      <c r="B43" s="185"/>
      <c r="C43" s="185"/>
      <c r="D43" s="185"/>
      <c r="E43" s="127">
        <v>2</v>
      </c>
      <c r="F43" s="128" t="s">
        <v>182</v>
      </c>
      <c r="G43" s="155" t="s">
        <v>188</v>
      </c>
      <c r="H43" s="170"/>
      <c r="I43" s="186"/>
      <c r="J43" s="127"/>
      <c r="K43" s="127"/>
      <c r="L43" s="187"/>
    </row>
    <row r="44" spans="1:12" ht="12.75" customHeight="1">
      <c r="A44" s="189"/>
      <c r="B44" s="185"/>
      <c r="C44" s="185"/>
      <c r="D44" s="185"/>
      <c r="E44" s="127">
        <v>3</v>
      </c>
      <c r="F44" s="128" t="s">
        <v>189</v>
      </c>
      <c r="G44" s="158" t="s">
        <v>183</v>
      </c>
      <c r="H44" s="170"/>
      <c r="I44" s="186"/>
      <c r="J44" s="127"/>
      <c r="K44" s="127"/>
      <c r="L44" s="187"/>
    </row>
    <row r="45" spans="1:12" ht="12.75" customHeight="1">
      <c r="A45" s="189"/>
      <c r="B45" s="185"/>
      <c r="C45" s="185"/>
      <c r="D45" s="185"/>
      <c r="E45" s="132">
        <v>4</v>
      </c>
      <c r="F45" s="128" t="s">
        <v>190</v>
      </c>
      <c r="G45" s="158" t="s">
        <v>183</v>
      </c>
      <c r="H45" s="170"/>
      <c r="I45" s="186"/>
      <c r="J45" s="127"/>
      <c r="K45" s="127"/>
      <c r="L45" s="187"/>
    </row>
    <row r="46" spans="1:12" ht="12.75" customHeight="1">
      <c r="A46" s="189"/>
      <c r="B46" s="185"/>
      <c r="C46" s="185"/>
      <c r="D46" s="185"/>
      <c r="E46" s="127">
        <v>5</v>
      </c>
      <c r="F46" s="128" t="s">
        <v>191</v>
      </c>
      <c r="G46" s="158" t="s">
        <v>183</v>
      </c>
      <c r="H46" s="170"/>
      <c r="I46" s="186"/>
      <c r="J46" s="127"/>
      <c r="K46" s="127"/>
      <c r="L46" s="187"/>
    </row>
    <row r="47" spans="1:12" ht="12.75" customHeight="1">
      <c r="A47" s="189"/>
      <c r="B47" s="185"/>
      <c r="C47" s="185"/>
      <c r="D47" s="185"/>
      <c r="E47" s="127">
        <v>6</v>
      </c>
      <c r="F47" s="135" t="s">
        <v>192</v>
      </c>
      <c r="G47" s="158" t="s">
        <v>183</v>
      </c>
      <c r="H47" s="170"/>
      <c r="I47" s="186"/>
      <c r="J47" s="127"/>
      <c r="K47" s="127"/>
      <c r="L47" s="187"/>
    </row>
    <row r="48" spans="1:12" ht="12.75" customHeight="1">
      <c r="A48" s="189"/>
      <c r="B48" s="185"/>
      <c r="C48" s="185"/>
      <c r="D48" s="185"/>
      <c r="E48" s="127">
        <v>7</v>
      </c>
      <c r="F48" s="135" t="s">
        <v>193</v>
      </c>
      <c r="G48" s="155" t="s">
        <v>0</v>
      </c>
      <c r="H48" s="170"/>
      <c r="I48" s="186"/>
      <c r="J48" s="127"/>
      <c r="K48" s="127"/>
      <c r="L48" s="187"/>
    </row>
    <row r="49" spans="1:12" ht="12.75" customHeight="1">
      <c r="A49" s="189"/>
      <c r="B49" s="185"/>
      <c r="C49" s="185"/>
      <c r="D49" s="185"/>
      <c r="E49" s="127">
        <v>8</v>
      </c>
      <c r="F49" s="135" t="s">
        <v>194</v>
      </c>
      <c r="G49" s="155" t="s">
        <v>0</v>
      </c>
      <c r="H49" s="170"/>
      <c r="I49" s="186"/>
      <c r="J49" s="127"/>
      <c r="K49" s="127"/>
      <c r="L49" s="187"/>
    </row>
    <row r="50" spans="1:12" ht="22.5">
      <c r="A50" s="189"/>
      <c r="B50" s="185"/>
      <c r="C50" s="185"/>
      <c r="D50" s="185"/>
      <c r="E50" s="167">
        <v>9</v>
      </c>
      <c r="F50" s="156" t="s">
        <v>195</v>
      </c>
      <c r="G50" s="155" t="s">
        <v>0</v>
      </c>
      <c r="H50" s="170"/>
      <c r="I50" s="186"/>
      <c r="J50" s="127"/>
      <c r="K50" s="127"/>
      <c r="L50" s="187"/>
    </row>
    <row r="51" spans="1:12" ht="12.75" customHeight="1">
      <c r="A51" s="189"/>
      <c r="B51" s="185"/>
      <c r="C51" s="185"/>
      <c r="D51" s="185"/>
      <c r="E51" s="132">
        <v>10</v>
      </c>
      <c r="F51" s="138" t="s">
        <v>196</v>
      </c>
      <c r="G51" s="155" t="s">
        <v>0</v>
      </c>
      <c r="H51" s="170"/>
      <c r="I51" s="186"/>
      <c r="J51" s="127"/>
      <c r="K51" s="127"/>
      <c r="L51" s="187"/>
    </row>
    <row r="52" spans="1:12" ht="12.75" customHeight="1">
      <c r="A52" s="189"/>
      <c r="B52" s="185"/>
      <c r="C52" s="185"/>
      <c r="D52" s="185"/>
      <c r="E52" s="132">
        <v>11</v>
      </c>
      <c r="F52" s="126" t="s">
        <v>179</v>
      </c>
      <c r="G52" s="155" t="s">
        <v>180</v>
      </c>
      <c r="H52" s="170"/>
      <c r="I52" s="186"/>
      <c r="J52" s="127"/>
      <c r="K52" s="127"/>
      <c r="L52" s="187"/>
    </row>
    <row r="53" spans="1:12">
      <c r="A53" s="189"/>
      <c r="B53" s="185"/>
      <c r="C53" s="185"/>
      <c r="D53" s="185"/>
      <c r="E53" s="132">
        <v>12</v>
      </c>
      <c r="F53" s="126" t="s">
        <v>181</v>
      </c>
      <c r="G53" s="126" t="s">
        <v>0</v>
      </c>
      <c r="H53" s="170"/>
      <c r="I53" s="186"/>
      <c r="J53" s="127"/>
      <c r="K53" s="127"/>
      <c r="L53" s="187"/>
    </row>
    <row r="54" spans="1:12">
      <c r="A54" s="190">
        <v>3</v>
      </c>
      <c r="B54" s="185" t="s">
        <v>200</v>
      </c>
      <c r="C54" s="185" t="s">
        <v>199</v>
      </c>
      <c r="D54" s="185" t="s">
        <v>198</v>
      </c>
      <c r="E54" s="127">
        <v>1</v>
      </c>
      <c r="F54" s="128" t="s">
        <v>186</v>
      </c>
      <c r="G54" s="155" t="s">
        <v>178</v>
      </c>
      <c r="H54" s="170"/>
      <c r="I54" s="186" t="str">
        <f>IF(ISNUMBER(MATCH("Failed",H54:H59,0)),"Failed",IF(OR(COUNTBLANK(H54:H59), ISNUMBER(MATCH("",H54:H59,0))),"Not Yet Tested","Passed"))</f>
        <v>Not Yet Tested</v>
      </c>
      <c r="J54" s="127"/>
      <c r="K54" s="127"/>
      <c r="L54" s="187"/>
    </row>
    <row r="55" spans="1:12" s="148" customFormat="1" ht="24">
      <c r="A55" s="191"/>
      <c r="B55" s="185"/>
      <c r="C55" s="185"/>
      <c r="D55" s="185"/>
      <c r="E55" s="167">
        <v>2</v>
      </c>
      <c r="F55" s="148" t="s">
        <v>201</v>
      </c>
      <c r="G55" s="126" t="s">
        <v>202</v>
      </c>
      <c r="H55" s="170"/>
      <c r="I55" s="186"/>
      <c r="J55" s="167"/>
      <c r="K55" s="167"/>
      <c r="L55" s="187"/>
    </row>
    <row r="56" spans="1:12">
      <c r="A56" s="191"/>
      <c r="B56" s="185"/>
      <c r="C56" s="185"/>
      <c r="D56" s="185"/>
      <c r="E56" s="127">
        <v>3</v>
      </c>
      <c r="F56" s="128" t="s">
        <v>182</v>
      </c>
      <c r="G56" s="155" t="s">
        <v>188</v>
      </c>
      <c r="H56" s="170"/>
      <c r="I56" s="186"/>
      <c r="J56" s="127"/>
      <c r="K56" s="127"/>
      <c r="L56" s="187"/>
    </row>
    <row r="57" spans="1:12">
      <c r="A57" s="191"/>
      <c r="B57" s="185"/>
      <c r="C57" s="185"/>
      <c r="D57" s="185"/>
      <c r="E57" s="132">
        <v>4</v>
      </c>
      <c r="F57" s="134" t="s">
        <v>203</v>
      </c>
      <c r="G57" s="153" t="s">
        <v>0</v>
      </c>
      <c r="H57" s="170"/>
      <c r="I57" s="186"/>
      <c r="J57" s="127"/>
      <c r="K57" s="127"/>
      <c r="L57" s="187"/>
    </row>
    <row r="58" spans="1:12">
      <c r="A58" s="191"/>
      <c r="B58" s="185"/>
      <c r="C58" s="185"/>
      <c r="D58" s="185"/>
      <c r="E58" s="127">
        <v>5</v>
      </c>
      <c r="F58" s="126" t="s">
        <v>179</v>
      </c>
      <c r="G58" s="155" t="s">
        <v>180</v>
      </c>
      <c r="H58" s="170"/>
      <c r="I58" s="186"/>
      <c r="J58" s="127"/>
      <c r="K58" s="127"/>
      <c r="L58" s="187"/>
    </row>
    <row r="59" spans="1:12">
      <c r="A59" s="191"/>
      <c r="B59" s="185"/>
      <c r="C59" s="185"/>
      <c r="D59" s="185"/>
      <c r="E59" s="127">
        <v>6</v>
      </c>
      <c r="F59" s="126" t="s">
        <v>181</v>
      </c>
      <c r="G59" s="126" t="s">
        <v>0</v>
      </c>
      <c r="H59" s="170"/>
      <c r="I59" s="186"/>
      <c r="J59" s="127"/>
      <c r="K59" s="127"/>
      <c r="L59" s="187"/>
    </row>
    <row r="60" spans="1:12">
      <c r="A60" s="191"/>
      <c r="B60" s="185" t="s">
        <v>200</v>
      </c>
      <c r="C60" s="185" t="s">
        <v>216</v>
      </c>
      <c r="D60" s="185" t="s">
        <v>198</v>
      </c>
      <c r="E60" s="127">
        <v>1</v>
      </c>
      <c r="F60" s="128" t="s">
        <v>186</v>
      </c>
      <c r="G60" s="155" t="s">
        <v>178</v>
      </c>
      <c r="H60" s="170"/>
      <c r="I60" s="186" t="str">
        <f>IF(ISNUMBER(MATCH("Failed",H60:H66,0)),"Failed",IF(OR(COUNTBLANK(H60:H66), ISNUMBER(MATCH("",H60:H66,0))),"Not Yet Tested","Passed"))</f>
        <v>Not Yet Tested</v>
      </c>
      <c r="J60" s="127"/>
      <c r="K60" s="127"/>
      <c r="L60" s="187"/>
    </row>
    <row r="61" spans="1:12" s="148" customFormat="1" ht="24">
      <c r="A61" s="191"/>
      <c r="B61" s="185"/>
      <c r="C61" s="185"/>
      <c r="D61" s="185"/>
      <c r="E61" s="167">
        <v>3</v>
      </c>
      <c r="F61" s="126" t="s">
        <v>209</v>
      </c>
      <c r="G61" s="155" t="s">
        <v>208</v>
      </c>
      <c r="H61" s="170"/>
      <c r="I61" s="186"/>
      <c r="J61" s="167"/>
      <c r="K61" s="167"/>
      <c r="L61" s="187"/>
    </row>
    <row r="62" spans="1:12" s="148" customFormat="1" ht="24">
      <c r="A62" s="191"/>
      <c r="B62" s="185"/>
      <c r="C62" s="185"/>
      <c r="D62" s="185"/>
      <c r="E62" s="167">
        <v>2</v>
      </c>
      <c r="F62" s="148" t="s">
        <v>201</v>
      </c>
      <c r="G62" s="126" t="s">
        <v>202</v>
      </c>
      <c r="H62" s="170"/>
      <c r="I62" s="186"/>
      <c r="J62" s="167"/>
      <c r="K62" s="167"/>
      <c r="L62" s="187"/>
    </row>
    <row r="63" spans="1:12">
      <c r="A63" s="191"/>
      <c r="B63" s="185"/>
      <c r="C63" s="185"/>
      <c r="D63" s="185"/>
      <c r="E63" s="127">
        <v>3</v>
      </c>
      <c r="F63" s="128" t="s">
        <v>182</v>
      </c>
      <c r="G63" s="155" t="s">
        <v>188</v>
      </c>
      <c r="H63" s="170"/>
      <c r="I63" s="186"/>
      <c r="J63" s="127"/>
      <c r="K63" s="127"/>
      <c r="L63" s="187"/>
    </row>
    <row r="64" spans="1:12">
      <c r="A64" s="191"/>
      <c r="B64" s="185"/>
      <c r="C64" s="185"/>
      <c r="D64" s="185"/>
      <c r="E64" s="132">
        <v>4</v>
      </c>
      <c r="F64" s="134" t="s">
        <v>203</v>
      </c>
      <c r="G64" s="153" t="s">
        <v>0</v>
      </c>
      <c r="H64" s="170"/>
      <c r="I64" s="186"/>
      <c r="J64" s="127"/>
      <c r="K64" s="127"/>
      <c r="L64" s="187"/>
    </row>
    <row r="65" spans="1:12">
      <c r="A65" s="191"/>
      <c r="B65" s="185"/>
      <c r="C65" s="185"/>
      <c r="D65" s="185"/>
      <c r="E65" s="127">
        <v>5</v>
      </c>
      <c r="F65" s="126" t="s">
        <v>179</v>
      </c>
      <c r="G65" s="155" t="s">
        <v>180</v>
      </c>
      <c r="H65" s="170"/>
      <c r="I65" s="186"/>
      <c r="J65" s="127"/>
      <c r="K65" s="127"/>
      <c r="L65" s="187"/>
    </row>
    <row r="66" spans="1:12">
      <c r="A66" s="191"/>
      <c r="B66" s="185"/>
      <c r="C66" s="185"/>
      <c r="D66" s="185"/>
      <c r="E66" s="127">
        <v>6</v>
      </c>
      <c r="F66" s="126" t="s">
        <v>181</v>
      </c>
      <c r="G66" s="126" t="s">
        <v>0</v>
      </c>
      <c r="H66" s="170"/>
      <c r="I66" s="186"/>
      <c r="J66" s="127"/>
      <c r="K66" s="127"/>
      <c r="L66" s="187"/>
    </row>
    <row r="67" spans="1:12" ht="12" customHeight="1">
      <c r="A67" s="191"/>
      <c r="B67" s="185" t="s">
        <v>200</v>
      </c>
      <c r="C67" s="185" t="s">
        <v>217</v>
      </c>
      <c r="D67" s="185" t="s">
        <v>198</v>
      </c>
      <c r="E67" s="127">
        <v>1</v>
      </c>
      <c r="F67" s="128" t="s">
        <v>186</v>
      </c>
      <c r="G67" s="155" t="s">
        <v>178</v>
      </c>
      <c r="H67" s="170"/>
      <c r="I67" s="186" t="str">
        <f>IF(ISNUMBER(MATCH("Failed",H67:H75,0)),"Failed",IF(OR(COUNTBLANK(H67:H75), ISNUMBER(MATCH("",H67:H75,0))),"Not Yet Tested","Passed"))</f>
        <v>Not Yet Tested</v>
      </c>
      <c r="J67" s="127"/>
      <c r="K67" s="127"/>
      <c r="L67" s="187"/>
    </row>
    <row r="68" spans="1:12" s="148" customFormat="1">
      <c r="A68" s="191"/>
      <c r="B68" s="185"/>
      <c r="C68" s="185"/>
      <c r="D68" s="185"/>
      <c r="E68" s="167">
        <v>2</v>
      </c>
      <c r="F68" s="126" t="s">
        <v>214</v>
      </c>
      <c r="G68" s="155" t="s">
        <v>213</v>
      </c>
      <c r="H68" s="170"/>
      <c r="I68" s="186"/>
      <c r="J68" s="167"/>
      <c r="K68" s="167"/>
      <c r="L68" s="187"/>
    </row>
    <row r="69" spans="1:12" s="148" customFormat="1">
      <c r="A69" s="191"/>
      <c r="B69" s="185"/>
      <c r="C69" s="185"/>
      <c r="D69" s="185"/>
      <c r="E69" s="166">
        <v>3</v>
      </c>
      <c r="F69" s="135" t="s">
        <v>218</v>
      </c>
      <c r="G69" s="153" t="s">
        <v>0</v>
      </c>
      <c r="H69" s="170"/>
      <c r="I69" s="186"/>
      <c r="J69" s="167"/>
      <c r="K69" s="167"/>
      <c r="L69" s="187"/>
    </row>
    <row r="70" spans="1:12" s="148" customFormat="1" ht="24">
      <c r="A70" s="191"/>
      <c r="B70" s="185"/>
      <c r="C70" s="185"/>
      <c r="D70" s="185"/>
      <c r="E70" s="167">
        <v>4</v>
      </c>
      <c r="F70" s="126" t="s">
        <v>209</v>
      </c>
      <c r="G70" s="155" t="s">
        <v>212</v>
      </c>
      <c r="H70" s="170"/>
      <c r="I70" s="186"/>
      <c r="J70" s="167"/>
      <c r="K70" s="167"/>
      <c r="L70" s="187"/>
    </row>
    <row r="71" spans="1:12" s="148" customFormat="1" ht="24">
      <c r="A71" s="191"/>
      <c r="B71" s="185"/>
      <c r="C71" s="185"/>
      <c r="D71" s="185"/>
      <c r="E71" s="167">
        <v>5</v>
      </c>
      <c r="F71" s="148" t="s">
        <v>201</v>
      </c>
      <c r="G71" s="126" t="s">
        <v>202</v>
      </c>
      <c r="H71" s="170"/>
      <c r="I71" s="186"/>
      <c r="J71" s="167"/>
      <c r="K71" s="167"/>
      <c r="L71" s="187"/>
    </row>
    <row r="72" spans="1:12">
      <c r="A72" s="191"/>
      <c r="B72" s="185"/>
      <c r="C72" s="185"/>
      <c r="D72" s="185"/>
      <c r="E72" s="127">
        <v>6</v>
      </c>
      <c r="F72" s="128" t="s">
        <v>182</v>
      </c>
      <c r="G72" s="155" t="s">
        <v>188</v>
      </c>
      <c r="H72" s="170"/>
      <c r="I72" s="186"/>
      <c r="J72" s="127"/>
      <c r="K72" s="127"/>
      <c r="L72" s="187"/>
    </row>
    <row r="73" spans="1:12">
      <c r="A73" s="191"/>
      <c r="B73" s="185"/>
      <c r="C73" s="185"/>
      <c r="D73" s="185"/>
      <c r="E73" s="132">
        <v>7</v>
      </c>
      <c r="F73" s="134" t="s">
        <v>203</v>
      </c>
      <c r="G73" s="153" t="s">
        <v>0</v>
      </c>
      <c r="H73" s="170"/>
      <c r="I73" s="186"/>
      <c r="J73" s="127"/>
      <c r="K73" s="127"/>
      <c r="L73" s="187"/>
    </row>
    <row r="74" spans="1:12">
      <c r="A74" s="191"/>
      <c r="B74" s="185"/>
      <c r="C74" s="185"/>
      <c r="D74" s="185"/>
      <c r="E74" s="127">
        <v>8</v>
      </c>
      <c r="F74" s="126" t="s">
        <v>179</v>
      </c>
      <c r="G74" s="155" t="s">
        <v>180</v>
      </c>
      <c r="H74" s="170"/>
      <c r="I74" s="186"/>
      <c r="J74" s="127"/>
      <c r="K74" s="127"/>
      <c r="L74" s="187"/>
    </row>
    <row r="75" spans="1:12">
      <c r="A75" s="192"/>
      <c r="B75" s="185"/>
      <c r="C75" s="185"/>
      <c r="D75" s="185"/>
      <c r="E75" s="127">
        <v>9</v>
      </c>
      <c r="F75" s="126" t="s">
        <v>181</v>
      </c>
      <c r="G75" s="126" t="s">
        <v>0</v>
      </c>
      <c r="H75" s="170"/>
      <c r="I75" s="186"/>
      <c r="J75" s="127"/>
      <c r="K75" s="127"/>
      <c r="L75" s="187"/>
    </row>
    <row r="76" spans="1:12" ht="12" customHeight="1">
      <c r="A76" s="189">
        <v>4</v>
      </c>
      <c r="B76" s="193" t="s">
        <v>200</v>
      </c>
      <c r="C76" s="193" t="s">
        <v>205</v>
      </c>
      <c r="D76" s="193" t="s">
        <v>198</v>
      </c>
      <c r="E76" s="127">
        <v>1</v>
      </c>
      <c r="F76" s="128" t="s">
        <v>186</v>
      </c>
      <c r="G76" s="155" t="s">
        <v>178</v>
      </c>
      <c r="H76" s="170"/>
      <c r="I76" s="186" t="str">
        <f>IF(ISNUMBER(MATCH("Failed",H76:H81,0)),"Failed",IF(OR(COUNTBLANK(H76:H81), ISNUMBER(MATCH("",H76:H81,0))),"Not Yet Tested","Passed"))</f>
        <v>Not Yet Tested</v>
      </c>
      <c r="J76" s="127"/>
      <c r="K76" s="127"/>
      <c r="L76" s="187"/>
    </row>
    <row r="77" spans="1:12" s="148" customFormat="1" ht="24">
      <c r="A77" s="189"/>
      <c r="B77" s="194"/>
      <c r="C77" s="194"/>
      <c r="D77" s="194"/>
      <c r="E77" s="167">
        <v>2</v>
      </c>
      <c r="F77" s="148" t="s">
        <v>201</v>
      </c>
      <c r="G77" s="126" t="s">
        <v>202</v>
      </c>
      <c r="H77" s="170"/>
      <c r="I77" s="186"/>
      <c r="J77" s="167"/>
      <c r="K77" s="167"/>
      <c r="L77" s="187"/>
    </row>
    <row r="78" spans="1:12">
      <c r="A78" s="189"/>
      <c r="B78" s="194"/>
      <c r="C78" s="194"/>
      <c r="D78" s="194"/>
      <c r="E78" s="127">
        <v>3</v>
      </c>
      <c r="F78" s="128" t="s">
        <v>182</v>
      </c>
      <c r="G78" s="155" t="s">
        <v>188</v>
      </c>
      <c r="H78" s="170"/>
      <c r="I78" s="186"/>
      <c r="J78" s="127"/>
      <c r="K78" s="127"/>
      <c r="L78" s="187"/>
    </row>
    <row r="79" spans="1:12">
      <c r="A79" s="189"/>
      <c r="B79" s="194"/>
      <c r="C79" s="194"/>
      <c r="D79" s="194"/>
      <c r="E79" s="132">
        <v>4</v>
      </c>
      <c r="F79" s="134" t="s">
        <v>203</v>
      </c>
      <c r="G79" s="153" t="s">
        <v>0</v>
      </c>
      <c r="H79" s="170"/>
      <c r="I79" s="186"/>
      <c r="J79" s="127"/>
      <c r="K79" s="127"/>
      <c r="L79" s="187"/>
    </row>
    <row r="80" spans="1:12">
      <c r="A80" s="189"/>
      <c r="B80" s="194"/>
      <c r="C80" s="194"/>
      <c r="D80" s="194"/>
      <c r="E80" s="127">
        <v>5</v>
      </c>
      <c r="F80" s="126" t="s">
        <v>206</v>
      </c>
      <c r="G80" s="155" t="s">
        <v>180</v>
      </c>
      <c r="H80" s="170"/>
      <c r="I80" s="186"/>
      <c r="J80" s="127"/>
      <c r="K80" s="127"/>
      <c r="L80" s="187"/>
    </row>
    <row r="81" spans="1:12">
      <c r="A81" s="189"/>
      <c r="B81" s="195"/>
      <c r="C81" s="195"/>
      <c r="D81" s="195"/>
      <c r="E81" s="127">
        <v>6</v>
      </c>
      <c r="F81" s="126" t="s">
        <v>181</v>
      </c>
      <c r="G81" s="126" t="s">
        <v>0</v>
      </c>
      <c r="H81" s="170"/>
      <c r="I81" s="186"/>
      <c r="J81" s="127"/>
      <c r="K81" s="127"/>
      <c r="L81" s="187"/>
    </row>
    <row r="82" spans="1:12">
      <c r="A82" s="190">
        <v>5</v>
      </c>
      <c r="B82" s="185" t="s">
        <v>200</v>
      </c>
      <c r="C82" s="185" t="s">
        <v>219</v>
      </c>
      <c r="D82" s="185" t="s">
        <v>198</v>
      </c>
      <c r="E82" s="127">
        <v>1</v>
      </c>
      <c r="F82" s="128" t="s">
        <v>186</v>
      </c>
      <c r="G82" s="155" t="s">
        <v>178</v>
      </c>
      <c r="H82" s="170"/>
      <c r="I82" s="186" t="str">
        <f>IF(ISNUMBER(MATCH("Failed",H82:H88,0)),"Failed",IF(OR(COUNTBLANK(H82:H88), ISNUMBER(MATCH("",H82:H88,0))),"Not Yet Tested","Passed"))</f>
        <v>Not Yet Tested</v>
      </c>
      <c r="J82" s="127"/>
      <c r="K82" s="127"/>
      <c r="L82" s="187"/>
    </row>
    <row r="83" spans="1:12" s="148" customFormat="1" ht="24">
      <c r="A83" s="191"/>
      <c r="B83" s="193"/>
      <c r="C83" s="193"/>
      <c r="D83" s="193"/>
      <c r="E83" s="167">
        <v>2</v>
      </c>
      <c r="F83" s="148" t="s">
        <v>207</v>
      </c>
      <c r="G83" s="126" t="s">
        <v>202</v>
      </c>
      <c r="H83" s="170"/>
      <c r="I83" s="186"/>
      <c r="J83" s="167"/>
      <c r="K83" s="167"/>
      <c r="L83" s="187"/>
    </row>
    <row r="84" spans="1:12" s="148" customFormat="1" ht="24">
      <c r="A84" s="191"/>
      <c r="B84" s="194"/>
      <c r="C84" s="194"/>
      <c r="D84" s="194"/>
      <c r="E84" s="167">
        <v>3</v>
      </c>
      <c r="F84" s="126" t="s">
        <v>209</v>
      </c>
      <c r="G84" s="155" t="s">
        <v>208</v>
      </c>
      <c r="H84" s="170"/>
      <c r="I84" s="186"/>
      <c r="J84" s="167"/>
      <c r="K84" s="167"/>
      <c r="L84" s="187"/>
    </row>
    <row r="85" spans="1:12" ht="24">
      <c r="A85" s="191"/>
      <c r="B85" s="194"/>
      <c r="C85" s="194"/>
      <c r="D85" s="194"/>
      <c r="E85" s="167">
        <v>4</v>
      </c>
      <c r="F85" s="148" t="s">
        <v>201</v>
      </c>
      <c r="G85" s="126" t="s">
        <v>202</v>
      </c>
      <c r="H85" s="170"/>
      <c r="I85" s="186"/>
      <c r="J85" s="127"/>
      <c r="K85" s="127"/>
      <c r="L85" s="187"/>
    </row>
    <row r="86" spans="1:12">
      <c r="A86" s="191"/>
      <c r="B86" s="194"/>
      <c r="C86" s="194"/>
      <c r="D86" s="194"/>
      <c r="E86" s="132">
        <v>5</v>
      </c>
      <c r="F86" s="134" t="s">
        <v>203</v>
      </c>
      <c r="G86" s="153" t="s">
        <v>0</v>
      </c>
      <c r="H86" s="170"/>
      <c r="I86" s="186"/>
      <c r="J86" s="127"/>
      <c r="K86" s="127"/>
      <c r="L86" s="187"/>
    </row>
    <row r="87" spans="1:12">
      <c r="A87" s="191"/>
      <c r="B87" s="194"/>
      <c r="C87" s="194"/>
      <c r="D87" s="194"/>
      <c r="E87" s="127">
        <v>6</v>
      </c>
      <c r="F87" s="126" t="s">
        <v>206</v>
      </c>
      <c r="G87" s="155" t="s">
        <v>180</v>
      </c>
      <c r="H87" s="170"/>
      <c r="I87" s="186"/>
      <c r="J87" s="127"/>
      <c r="K87" s="127"/>
      <c r="L87" s="187"/>
    </row>
    <row r="88" spans="1:12">
      <c r="A88" s="191"/>
      <c r="B88" s="195"/>
      <c r="C88" s="195"/>
      <c r="D88" s="195"/>
      <c r="E88" s="127">
        <v>7</v>
      </c>
      <c r="F88" s="126" t="s">
        <v>181</v>
      </c>
      <c r="G88" s="126" t="s">
        <v>0</v>
      </c>
      <c r="H88" s="170"/>
      <c r="I88" s="186"/>
      <c r="J88" s="127"/>
      <c r="K88" s="127"/>
      <c r="L88" s="187"/>
    </row>
    <row r="89" spans="1:12">
      <c r="A89" s="191"/>
      <c r="B89" s="185" t="s">
        <v>200</v>
      </c>
      <c r="C89" s="185" t="s">
        <v>220</v>
      </c>
      <c r="D89" s="185" t="s">
        <v>198</v>
      </c>
      <c r="E89" s="127">
        <v>1</v>
      </c>
      <c r="F89" s="128" t="s">
        <v>186</v>
      </c>
      <c r="G89" s="155" t="s">
        <v>178</v>
      </c>
      <c r="H89" s="170"/>
      <c r="I89" s="186" t="str">
        <f>IF(ISNUMBER(MATCH("Failed",H89:H94,0)),"Failed",IF(OR(COUNTBLANK(H89:H94), ISNUMBER(MATCH("",H89:H94,0))),"Not Yet Tested","Passed"))</f>
        <v>Not Yet Tested</v>
      </c>
      <c r="J89" s="127"/>
      <c r="K89" s="127"/>
      <c r="L89" s="187"/>
    </row>
    <row r="90" spans="1:12" s="148" customFormat="1" ht="24">
      <c r="A90" s="191"/>
      <c r="B90" s="193"/>
      <c r="C90" s="193"/>
      <c r="D90" s="193"/>
      <c r="E90" s="167">
        <v>2</v>
      </c>
      <c r="F90" s="148" t="s">
        <v>207</v>
      </c>
      <c r="G90" s="126" t="s">
        <v>202</v>
      </c>
      <c r="H90" s="170"/>
      <c r="I90" s="186"/>
      <c r="J90" s="167"/>
      <c r="K90" s="167"/>
      <c r="L90" s="187"/>
    </row>
    <row r="91" spans="1:12" ht="24">
      <c r="A91" s="191"/>
      <c r="B91" s="194"/>
      <c r="C91" s="194"/>
      <c r="D91" s="194"/>
      <c r="E91" s="127">
        <v>3</v>
      </c>
      <c r="F91" s="126" t="s">
        <v>209</v>
      </c>
      <c r="G91" s="155" t="s">
        <v>208</v>
      </c>
      <c r="H91" s="170"/>
      <c r="I91" s="186"/>
      <c r="J91" s="127"/>
      <c r="K91" s="127"/>
      <c r="L91" s="187"/>
    </row>
    <row r="92" spans="1:12">
      <c r="A92" s="191"/>
      <c r="B92" s="194"/>
      <c r="C92" s="194"/>
      <c r="D92" s="194"/>
      <c r="E92" s="132">
        <v>4</v>
      </c>
      <c r="F92" s="134" t="s">
        <v>203</v>
      </c>
      <c r="G92" s="153" t="s">
        <v>0</v>
      </c>
      <c r="H92" s="170"/>
      <c r="I92" s="186"/>
      <c r="J92" s="127"/>
      <c r="K92" s="127"/>
      <c r="L92" s="187"/>
    </row>
    <row r="93" spans="1:12">
      <c r="A93" s="191"/>
      <c r="B93" s="194"/>
      <c r="C93" s="194"/>
      <c r="D93" s="194"/>
      <c r="E93" s="127">
        <v>5</v>
      </c>
      <c r="F93" s="126" t="s">
        <v>206</v>
      </c>
      <c r="G93" s="155" t="s">
        <v>180</v>
      </c>
      <c r="H93" s="170"/>
      <c r="I93" s="186"/>
      <c r="J93" s="127"/>
      <c r="K93" s="127"/>
      <c r="L93" s="187"/>
    </row>
    <row r="94" spans="1:12">
      <c r="A94" s="191"/>
      <c r="B94" s="195"/>
      <c r="C94" s="195"/>
      <c r="D94" s="195"/>
      <c r="E94" s="127">
        <v>6</v>
      </c>
      <c r="F94" s="126" t="s">
        <v>181</v>
      </c>
      <c r="G94" s="126" t="s">
        <v>0</v>
      </c>
      <c r="H94" s="170"/>
      <c r="I94" s="186"/>
      <c r="J94" s="127"/>
      <c r="K94" s="127"/>
      <c r="L94" s="187"/>
    </row>
    <row r="95" spans="1:12">
      <c r="A95" s="191"/>
      <c r="B95" s="185" t="s">
        <v>200</v>
      </c>
      <c r="C95" s="185" t="s">
        <v>215</v>
      </c>
      <c r="D95" s="185" t="s">
        <v>198</v>
      </c>
      <c r="E95" s="127">
        <v>1</v>
      </c>
      <c r="F95" s="128" t="s">
        <v>186</v>
      </c>
      <c r="G95" s="155" t="s">
        <v>178</v>
      </c>
      <c r="H95" s="170"/>
      <c r="I95" s="186" t="str">
        <f>IF(ISNUMBER(MATCH("Failed",H95:H100,0)),"Failed",IF(OR(COUNTBLANK(H95:H100), ISNUMBER(MATCH("",H95:H100,0))),"Not Yet Tested","Passed"))</f>
        <v>Not Yet Tested</v>
      </c>
      <c r="J95" s="127"/>
      <c r="K95" s="127"/>
      <c r="L95" s="187"/>
    </row>
    <row r="96" spans="1:12" s="148" customFormat="1" ht="24">
      <c r="A96" s="191"/>
      <c r="B96" s="193"/>
      <c r="C96" s="193"/>
      <c r="D96" s="193"/>
      <c r="E96" s="167">
        <v>2</v>
      </c>
      <c r="F96" s="148" t="s">
        <v>207</v>
      </c>
      <c r="G96" s="126" t="s">
        <v>202</v>
      </c>
      <c r="H96" s="170"/>
      <c r="I96" s="186"/>
      <c r="J96" s="167"/>
      <c r="K96" s="167"/>
      <c r="L96" s="187"/>
    </row>
    <row r="97" spans="1:12">
      <c r="A97" s="191"/>
      <c r="B97" s="194"/>
      <c r="C97" s="194"/>
      <c r="D97" s="194"/>
      <c r="E97" s="127">
        <v>3</v>
      </c>
      <c r="F97" s="126" t="s">
        <v>214</v>
      </c>
      <c r="G97" s="155" t="s">
        <v>213</v>
      </c>
      <c r="H97" s="170"/>
      <c r="I97" s="186"/>
      <c r="J97" s="127"/>
      <c r="K97" s="127"/>
      <c r="L97" s="187"/>
    </row>
    <row r="98" spans="1:12">
      <c r="A98" s="191"/>
      <c r="B98" s="194"/>
      <c r="C98" s="194"/>
      <c r="D98" s="194"/>
      <c r="E98" s="132">
        <v>4</v>
      </c>
      <c r="F98" s="134" t="s">
        <v>218</v>
      </c>
      <c r="G98" s="153" t="s">
        <v>0</v>
      </c>
      <c r="H98" s="170"/>
      <c r="I98" s="186"/>
      <c r="J98" s="127"/>
      <c r="K98" s="127"/>
      <c r="L98" s="187"/>
    </row>
    <row r="99" spans="1:12" ht="24">
      <c r="A99" s="191"/>
      <c r="B99" s="194"/>
      <c r="C99" s="194"/>
      <c r="D99" s="194"/>
      <c r="E99" s="127">
        <v>5</v>
      </c>
      <c r="F99" s="126" t="s">
        <v>209</v>
      </c>
      <c r="G99" s="155" t="s">
        <v>212</v>
      </c>
      <c r="H99" s="170"/>
      <c r="I99" s="186"/>
      <c r="J99" s="127"/>
      <c r="K99" s="127"/>
      <c r="L99" s="187"/>
    </row>
    <row r="100" spans="1:12">
      <c r="A100" s="191"/>
      <c r="B100" s="195"/>
      <c r="C100" s="195"/>
      <c r="D100" s="195"/>
      <c r="E100" s="127">
        <v>6</v>
      </c>
      <c r="F100" s="126" t="s">
        <v>181</v>
      </c>
      <c r="G100" s="126" t="s">
        <v>0</v>
      </c>
      <c r="H100" s="170"/>
      <c r="I100" s="186"/>
      <c r="J100" s="127"/>
      <c r="K100" s="127"/>
      <c r="L100" s="187"/>
    </row>
    <row r="101" spans="1:12">
      <c r="A101" s="191"/>
      <c r="B101" s="185" t="s">
        <v>200</v>
      </c>
      <c r="C101" s="185" t="s">
        <v>215</v>
      </c>
      <c r="D101" s="185" t="s">
        <v>198</v>
      </c>
      <c r="E101" s="127">
        <v>1</v>
      </c>
      <c r="F101" s="128" t="s">
        <v>186</v>
      </c>
      <c r="G101" s="155" t="s">
        <v>178</v>
      </c>
      <c r="H101" s="170"/>
      <c r="I101" s="186" t="str">
        <f>IF(ISNUMBER(MATCH("Failed",H101:H106,0)),"Failed",IF(OR(COUNTBLANK(H101:H106), ISNUMBER(MATCH("",H101:H106,0))),"Not Yet Tested","Passed"))</f>
        <v>Not Yet Tested</v>
      </c>
      <c r="J101" s="127"/>
      <c r="K101" s="127"/>
      <c r="L101" s="187"/>
    </row>
    <row r="102" spans="1:12" s="148" customFormat="1" ht="24">
      <c r="A102" s="191"/>
      <c r="B102" s="193"/>
      <c r="C102" s="193"/>
      <c r="D102" s="193"/>
      <c r="E102" s="167">
        <v>2</v>
      </c>
      <c r="F102" s="148" t="s">
        <v>207</v>
      </c>
      <c r="G102" s="126" t="s">
        <v>202</v>
      </c>
      <c r="H102" s="170"/>
      <c r="I102" s="186"/>
      <c r="J102" s="167"/>
      <c r="K102" s="167"/>
      <c r="L102" s="187"/>
    </row>
    <row r="103" spans="1:12">
      <c r="A103" s="191"/>
      <c r="B103" s="194"/>
      <c r="C103" s="194"/>
      <c r="D103" s="194"/>
      <c r="E103" s="127">
        <v>3</v>
      </c>
      <c r="F103" s="126" t="s">
        <v>214</v>
      </c>
      <c r="G103" s="153" t="s">
        <v>0</v>
      </c>
      <c r="H103" s="170"/>
      <c r="I103" s="186"/>
      <c r="J103" s="127"/>
      <c r="K103" s="127"/>
      <c r="L103" s="187"/>
    </row>
    <row r="104" spans="1:12">
      <c r="A104" s="191"/>
      <c r="B104" s="194"/>
      <c r="C104" s="194"/>
      <c r="D104" s="194"/>
      <c r="E104" s="132">
        <v>4</v>
      </c>
      <c r="F104" s="134" t="s">
        <v>221</v>
      </c>
      <c r="G104" s="153" t="s">
        <v>0</v>
      </c>
      <c r="H104" s="170"/>
      <c r="I104" s="186"/>
      <c r="J104" s="127"/>
      <c r="K104" s="127"/>
      <c r="L104" s="187"/>
    </row>
    <row r="105" spans="1:12" s="148" customFormat="1" ht="24">
      <c r="A105" s="191"/>
      <c r="B105" s="194"/>
      <c r="C105" s="194"/>
      <c r="D105" s="194"/>
      <c r="E105" s="166">
        <v>4</v>
      </c>
      <c r="F105" s="135" t="s">
        <v>222</v>
      </c>
      <c r="G105" s="155" t="s">
        <v>223</v>
      </c>
      <c r="H105" s="170"/>
      <c r="I105" s="186"/>
      <c r="J105" s="167"/>
      <c r="K105" s="167"/>
      <c r="L105" s="187"/>
    </row>
    <row r="106" spans="1:12">
      <c r="A106" s="191"/>
      <c r="B106" s="194"/>
      <c r="C106" s="194"/>
      <c r="D106" s="194"/>
      <c r="E106" s="127">
        <v>5</v>
      </c>
      <c r="F106" s="126" t="s">
        <v>181</v>
      </c>
      <c r="G106" s="126" t="s">
        <v>0</v>
      </c>
      <c r="H106" s="170"/>
      <c r="I106" s="186"/>
      <c r="J106" s="127"/>
      <c r="K106" s="127"/>
      <c r="L106" s="187"/>
    </row>
    <row r="107" spans="1:12" ht="12" customHeight="1">
      <c r="A107" s="191"/>
      <c r="B107" s="185" t="s">
        <v>200</v>
      </c>
      <c r="C107" s="185" t="s">
        <v>211</v>
      </c>
      <c r="D107" s="185" t="s">
        <v>197</v>
      </c>
      <c r="E107" s="127">
        <v>1</v>
      </c>
      <c r="F107" s="128" t="s">
        <v>186</v>
      </c>
      <c r="G107" s="155" t="s">
        <v>178</v>
      </c>
      <c r="H107" s="170"/>
      <c r="I107" s="186" t="str">
        <f>IF(ISNUMBER(MATCH("Failed",H107:H109,0)),"Failed",IF(OR(COUNTBLANK(H107:H109), ISNUMBER(MATCH("",H107:H109,0))),"Not Yet Tested","Passed"))</f>
        <v>Not Yet Tested</v>
      </c>
      <c r="J107" s="127"/>
      <c r="K107" s="127"/>
      <c r="L107" s="187"/>
    </row>
    <row r="108" spans="1:12" ht="12.75" customHeight="1">
      <c r="A108" s="191"/>
      <c r="B108" s="185"/>
      <c r="C108" s="185"/>
      <c r="D108" s="185"/>
      <c r="E108" s="127">
        <v>2</v>
      </c>
      <c r="F108" s="128" t="s">
        <v>182</v>
      </c>
      <c r="G108" s="126" t="s">
        <v>210</v>
      </c>
      <c r="H108" s="170"/>
      <c r="I108" s="186"/>
      <c r="J108" s="127"/>
      <c r="K108" s="127"/>
      <c r="L108" s="187"/>
    </row>
    <row r="109" spans="1:12" ht="12.75" customHeight="1">
      <c r="A109" s="192"/>
      <c r="B109" s="185"/>
      <c r="C109" s="185"/>
      <c r="D109" s="185"/>
      <c r="E109" s="132">
        <v>3</v>
      </c>
      <c r="F109" s="126" t="s">
        <v>181</v>
      </c>
      <c r="G109" s="126" t="s">
        <v>0</v>
      </c>
      <c r="H109" s="170"/>
      <c r="I109" s="186"/>
      <c r="J109" s="127"/>
      <c r="K109" s="127"/>
      <c r="L109" s="187"/>
    </row>
    <row r="110" spans="1:12" ht="12" customHeight="1">
      <c r="A110" s="189">
        <v>6</v>
      </c>
      <c r="B110" s="185" t="s">
        <v>200</v>
      </c>
      <c r="C110" s="185" t="s">
        <v>233</v>
      </c>
      <c r="D110" s="185" t="s">
        <v>197</v>
      </c>
      <c r="E110" s="127">
        <v>1</v>
      </c>
      <c r="F110" s="128" t="s">
        <v>186</v>
      </c>
      <c r="G110" s="155" t="s">
        <v>178</v>
      </c>
      <c r="H110" s="170"/>
      <c r="I110" s="186" t="str">
        <f>IF(ISNUMBER(MATCH("Failed",H110:H112,0)),"Failed",IF(OR(COUNTBLANK(H110:H112), ISNUMBER(MATCH("",H110:H112,0))),"Not Yet Tested","Passed"))</f>
        <v>Not Yet Tested</v>
      </c>
      <c r="J110" s="127"/>
      <c r="K110" s="127"/>
      <c r="L110" s="187"/>
    </row>
    <row r="111" spans="1:12" ht="12.75" customHeight="1">
      <c r="A111" s="189"/>
      <c r="B111" s="185"/>
      <c r="C111" s="185"/>
      <c r="D111" s="185"/>
      <c r="E111" s="127">
        <v>2</v>
      </c>
      <c r="F111" s="128" t="s">
        <v>182</v>
      </c>
      <c r="G111" s="126" t="s">
        <v>234</v>
      </c>
      <c r="H111" s="170"/>
      <c r="I111" s="186"/>
      <c r="J111" s="127"/>
      <c r="K111" s="127"/>
      <c r="L111" s="187"/>
    </row>
    <row r="112" spans="1:12" ht="12.75" customHeight="1">
      <c r="A112" s="189"/>
      <c r="B112" s="185"/>
      <c r="C112" s="185"/>
      <c r="D112" s="185"/>
      <c r="E112" s="132">
        <v>3</v>
      </c>
      <c r="F112" s="126" t="s">
        <v>181</v>
      </c>
      <c r="G112" s="126" t="s">
        <v>0</v>
      </c>
      <c r="H112" s="170"/>
      <c r="I112" s="186"/>
      <c r="J112" s="127"/>
      <c r="K112" s="127"/>
      <c r="L112" s="187"/>
    </row>
    <row r="113" spans="1:12" ht="12" customHeight="1">
      <c r="A113" s="189">
        <v>7</v>
      </c>
      <c r="B113" s="185" t="s">
        <v>200</v>
      </c>
      <c r="C113" s="185" t="s">
        <v>249</v>
      </c>
      <c r="D113" s="185" t="s">
        <v>197</v>
      </c>
      <c r="E113" s="127">
        <v>1</v>
      </c>
      <c r="F113" s="128" t="s">
        <v>186</v>
      </c>
      <c r="G113" s="155" t="s">
        <v>178</v>
      </c>
      <c r="H113" s="170"/>
      <c r="I113" s="186" t="str">
        <f>IF(ISNUMBER(MATCH("Failed",H113:H116,0)),"Failed",IF(OR(COUNTBLANK(H113:H116), ISNUMBER(MATCH("",H113:H116,0))),"Not Yet Tested","Passed"))</f>
        <v>Not Yet Tested</v>
      </c>
      <c r="J113" s="127"/>
      <c r="K113" s="127"/>
      <c r="L113" s="187"/>
    </row>
    <row r="114" spans="1:12" ht="12.75" customHeight="1">
      <c r="A114" s="189"/>
      <c r="B114" s="185"/>
      <c r="C114" s="185"/>
      <c r="D114" s="185"/>
      <c r="E114" s="127">
        <v>2</v>
      </c>
      <c r="F114" s="128" t="s">
        <v>182</v>
      </c>
      <c r="G114" s="126" t="s">
        <v>236</v>
      </c>
      <c r="H114" s="170"/>
      <c r="I114" s="186"/>
      <c r="J114" s="127"/>
      <c r="K114" s="127"/>
      <c r="L114" s="187"/>
    </row>
    <row r="115" spans="1:12" ht="12.75" customHeight="1">
      <c r="A115" s="189"/>
      <c r="B115" s="185"/>
      <c r="C115" s="185"/>
      <c r="D115" s="185"/>
      <c r="E115" s="127">
        <v>3</v>
      </c>
      <c r="F115" s="128" t="s">
        <v>247</v>
      </c>
      <c r="G115" s="126" t="s">
        <v>248</v>
      </c>
      <c r="H115" s="170"/>
      <c r="I115" s="186"/>
      <c r="J115" s="127"/>
      <c r="K115" s="127"/>
      <c r="L115" s="187"/>
    </row>
    <row r="116" spans="1:12" ht="12.75" customHeight="1">
      <c r="A116" s="189"/>
      <c r="B116" s="185"/>
      <c r="C116" s="185"/>
      <c r="D116" s="185"/>
      <c r="E116" s="132">
        <v>4</v>
      </c>
      <c r="F116" s="126" t="s">
        <v>181</v>
      </c>
      <c r="G116" s="126" t="s">
        <v>0</v>
      </c>
      <c r="H116" s="170"/>
      <c r="I116" s="186"/>
      <c r="J116" s="127"/>
      <c r="K116" s="127"/>
      <c r="L116" s="187"/>
    </row>
    <row r="117" spans="1:12" ht="12" customHeight="1">
      <c r="A117" s="189">
        <v>8</v>
      </c>
      <c r="B117" s="185" t="s">
        <v>200</v>
      </c>
      <c r="C117" s="185" t="s">
        <v>235</v>
      </c>
      <c r="D117" s="185" t="s">
        <v>197</v>
      </c>
      <c r="E117" s="127">
        <v>1</v>
      </c>
      <c r="F117" s="128" t="s">
        <v>186</v>
      </c>
      <c r="G117" s="155" t="s">
        <v>178</v>
      </c>
      <c r="H117" s="170"/>
      <c r="I117" s="186" t="str">
        <f>IF(ISNUMBER(MATCH("Failed",H117:H120,0)),"Failed",IF(OR(COUNTBLANK(H117:H120), ISNUMBER(MATCH("",H117:H120,0))),"Not Yet Tested","Passed"))</f>
        <v>Not Yet Tested</v>
      </c>
      <c r="J117" s="127"/>
      <c r="K117" s="127"/>
      <c r="L117" s="187"/>
    </row>
    <row r="118" spans="1:12" ht="12.75" customHeight="1">
      <c r="A118" s="189"/>
      <c r="B118" s="185"/>
      <c r="C118" s="185"/>
      <c r="D118" s="185"/>
      <c r="E118" s="127">
        <v>2</v>
      </c>
      <c r="F118" s="128" t="s">
        <v>182</v>
      </c>
      <c r="G118" s="126" t="s">
        <v>236</v>
      </c>
      <c r="H118" s="170"/>
      <c r="I118" s="186"/>
      <c r="J118" s="127"/>
      <c r="K118" s="127"/>
      <c r="L118" s="187"/>
    </row>
    <row r="119" spans="1:12" ht="12.75" customHeight="1">
      <c r="A119" s="189"/>
      <c r="B119" s="185"/>
      <c r="C119" s="185"/>
      <c r="D119" s="185"/>
      <c r="E119" s="127">
        <v>3</v>
      </c>
      <c r="F119" s="128" t="s">
        <v>237</v>
      </c>
      <c r="G119" s="126" t="s">
        <v>0</v>
      </c>
      <c r="H119" s="170"/>
      <c r="I119" s="186"/>
      <c r="J119" s="127"/>
      <c r="K119" s="127"/>
      <c r="L119" s="187"/>
    </row>
    <row r="120" spans="1:12" ht="12.75" customHeight="1">
      <c r="A120" s="189"/>
      <c r="B120" s="185"/>
      <c r="C120" s="185"/>
      <c r="D120" s="185"/>
      <c r="E120" s="132">
        <v>4</v>
      </c>
      <c r="F120" s="126" t="s">
        <v>181</v>
      </c>
      <c r="G120" s="126" t="s">
        <v>0</v>
      </c>
      <c r="H120" s="170"/>
      <c r="I120" s="186"/>
      <c r="J120" s="127"/>
      <c r="K120" s="127"/>
      <c r="L120" s="187"/>
    </row>
  </sheetData>
  <mergeCells count="99">
    <mergeCell ref="L38:L41"/>
    <mergeCell ref="A23:A41"/>
    <mergeCell ref="B38:B41"/>
    <mergeCell ref="C38:C41"/>
    <mergeCell ref="D38:D41"/>
    <mergeCell ref="I38:I41"/>
    <mergeCell ref="L30:L33"/>
    <mergeCell ref="B34:B37"/>
    <mergeCell ref="C34:C37"/>
    <mergeCell ref="D34:D37"/>
    <mergeCell ref="I34:I37"/>
    <mergeCell ref="L34:L37"/>
    <mergeCell ref="B30:B33"/>
    <mergeCell ref="C30:C33"/>
    <mergeCell ref="D30:D33"/>
    <mergeCell ref="I30:I33"/>
    <mergeCell ref="L27:L29"/>
    <mergeCell ref="B23:B26"/>
    <mergeCell ref="C23:C26"/>
    <mergeCell ref="D23:D26"/>
    <mergeCell ref="I23:I26"/>
    <mergeCell ref="L23:L26"/>
    <mergeCell ref="B27:B29"/>
    <mergeCell ref="C27:C29"/>
    <mergeCell ref="D27:D29"/>
    <mergeCell ref="I27:I29"/>
    <mergeCell ref="I113:I116"/>
    <mergeCell ref="L113:L116"/>
    <mergeCell ref="L117:L120"/>
    <mergeCell ref="A110:A112"/>
    <mergeCell ref="B110:B112"/>
    <mergeCell ref="C110:C112"/>
    <mergeCell ref="D110:D112"/>
    <mergeCell ref="I110:I112"/>
    <mergeCell ref="L110:L112"/>
    <mergeCell ref="A113:A116"/>
    <mergeCell ref="B113:B116"/>
    <mergeCell ref="C113:C116"/>
    <mergeCell ref="D117:D120"/>
    <mergeCell ref="I117:I120"/>
    <mergeCell ref="A117:A120"/>
    <mergeCell ref="B117:B120"/>
    <mergeCell ref="C117:C120"/>
    <mergeCell ref="B107:B109"/>
    <mergeCell ref="C107:C109"/>
    <mergeCell ref="D107:D109"/>
    <mergeCell ref="D113:D116"/>
    <mergeCell ref="L107:L109"/>
    <mergeCell ref="B101:B106"/>
    <mergeCell ref="C101:C106"/>
    <mergeCell ref="D101:D106"/>
    <mergeCell ref="I101:I106"/>
    <mergeCell ref="L101:L106"/>
    <mergeCell ref="L95:L100"/>
    <mergeCell ref="B89:B94"/>
    <mergeCell ref="C89:C94"/>
    <mergeCell ref="D89:D94"/>
    <mergeCell ref="I89:I94"/>
    <mergeCell ref="L89:L94"/>
    <mergeCell ref="B95:B100"/>
    <mergeCell ref="C95:C100"/>
    <mergeCell ref="A82:A109"/>
    <mergeCell ref="B82:B88"/>
    <mergeCell ref="C82:C88"/>
    <mergeCell ref="D95:D100"/>
    <mergeCell ref="I95:I100"/>
    <mergeCell ref="I107:I109"/>
    <mergeCell ref="A76:A81"/>
    <mergeCell ref="B76:B81"/>
    <mergeCell ref="C76:C81"/>
    <mergeCell ref="D76:D81"/>
    <mergeCell ref="I76:I81"/>
    <mergeCell ref="B67:B75"/>
    <mergeCell ref="C67:C75"/>
    <mergeCell ref="D82:D88"/>
    <mergeCell ref="I82:I88"/>
    <mergeCell ref="L82:L88"/>
    <mergeCell ref="L76:L81"/>
    <mergeCell ref="B60:B66"/>
    <mergeCell ref="C60:C66"/>
    <mergeCell ref="D60:D66"/>
    <mergeCell ref="I60:I66"/>
    <mergeCell ref="L60:L66"/>
    <mergeCell ref="D54:D59"/>
    <mergeCell ref="I54:I59"/>
    <mergeCell ref="L54:L59"/>
    <mergeCell ref="A22:L22"/>
    <mergeCell ref="A42:A53"/>
    <mergeCell ref="B42:B53"/>
    <mergeCell ref="C42:C53"/>
    <mergeCell ref="D42:D53"/>
    <mergeCell ref="I42:I53"/>
    <mergeCell ref="L42:L53"/>
    <mergeCell ref="A54:A75"/>
    <mergeCell ref="B54:B59"/>
    <mergeCell ref="C54:C59"/>
    <mergeCell ref="D67:D75"/>
    <mergeCell ref="I67:I75"/>
    <mergeCell ref="L67:L75"/>
  </mergeCells>
  <conditionalFormatting sqref="I67 I107:I109 I71:I75">
    <cfRule type="cellIs" dxfId="190" priority="50" operator="equal">
      <formula>"Failed"</formula>
    </cfRule>
    <cfRule type="cellIs" dxfId="189" priority="51" operator="equal">
      <formula>"Passed"</formula>
    </cfRule>
  </conditionalFormatting>
  <conditionalFormatting sqref="I76:I81">
    <cfRule type="cellIs" dxfId="188" priority="48" operator="equal">
      <formula>"Failed"</formula>
    </cfRule>
    <cfRule type="cellIs" dxfId="187" priority="49" operator="equal">
      <formula>"Passed"</formula>
    </cfRule>
  </conditionalFormatting>
  <conditionalFormatting sqref="I82:I88">
    <cfRule type="cellIs" dxfId="186" priority="46" operator="equal">
      <formula>"Failed"</formula>
    </cfRule>
    <cfRule type="cellIs" dxfId="185" priority="47" operator="equal">
      <formula>"Passed"</formula>
    </cfRule>
  </conditionalFormatting>
  <conditionalFormatting sqref="I42:I53">
    <cfRule type="cellIs" dxfId="184" priority="44" operator="equal">
      <formula>"Failed"</formula>
    </cfRule>
    <cfRule type="cellIs" dxfId="183" priority="45" operator="equal">
      <formula>"Passed"</formula>
    </cfRule>
  </conditionalFormatting>
  <conditionalFormatting sqref="I89:I94">
    <cfRule type="cellIs" dxfId="182" priority="42" operator="equal">
      <formula>"Failed"</formula>
    </cfRule>
    <cfRule type="cellIs" dxfId="181" priority="43" operator="equal">
      <formula>"Passed"</formula>
    </cfRule>
  </conditionalFormatting>
  <conditionalFormatting sqref="I95:I100">
    <cfRule type="cellIs" dxfId="180" priority="40" operator="equal">
      <formula>"Failed"</formula>
    </cfRule>
    <cfRule type="cellIs" dxfId="179" priority="41" operator="equal">
      <formula>"Passed"</formula>
    </cfRule>
  </conditionalFormatting>
  <conditionalFormatting sqref="I54:I59">
    <cfRule type="cellIs" dxfId="178" priority="38" operator="equal">
      <formula>"Failed"</formula>
    </cfRule>
    <cfRule type="cellIs" dxfId="177" priority="39" operator="equal">
      <formula>"Passed"</formula>
    </cfRule>
  </conditionalFormatting>
  <conditionalFormatting sqref="I60 I62:I66">
    <cfRule type="cellIs" dxfId="176" priority="36" operator="equal">
      <formula>"Failed"</formula>
    </cfRule>
    <cfRule type="cellIs" dxfId="175" priority="37" operator="equal">
      <formula>"Passed"</formula>
    </cfRule>
  </conditionalFormatting>
  <conditionalFormatting sqref="I61">
    <cfRule type="cellIs" dxfId="174" priority="34" operator="equal">
      <formula>"Failed"</formula>
    </cfRule>
    <cfRule type="cellIs" dxfId="173" priority="35" operator="equal">
      <formula>"Passed"</formula>
    </cfRule>
  </conditionalFormatting>
  <conditionalFormatting sqref="I68:I70">
    <cfRule type="cellIs" dxfId="172" priority="32" operator="equal">
      <formula>"Failed"</formula>
    </cfRule>
    <cfRule type="cellIs" dxfId="171" priority="33" operator="equal">
      <formula>"Passed"</formula>
    </cfRule>
  </conditionalFormatting>
  <conditionalFormatting sqref="I101:I104 I106">
    <cfRule type="cellIs" dxfId="170" priority="30" operator="equal">
      <formula>"Failed"</formula>
    </cfRule>
    <cfRule type="cellIs" dxfId="169" priority="31" operator="equal">
      <formula>"Passed"</formula>
    </cfRule>
  </conditionalFormatting>
  <conditionalFormatting sqref="I105">
    <cfRule type="cellIs" dxfId="168" priority="28" operator="equal">
      <formula>"Failed"</formula>
    </cfRule>
    <cfRule type="cellIs" dxfId="167" priority="29" operator="equal">
      <formula>"Passed"</formula>
    </cfRule>
  </conditionalFormatting>
  <conditionalFormatting sqref="I117:I120">
    <cfRule type="cellIs" dxfId="166" priority="16" operator="equal">
      <formula>"Failed"</formula>
    </cfRule>
    <cfRule type="cellIs" dxfId="165" priority="17" operator="equal">
      <formula>"Passed"</formula>
    </cfRule>
  </conditionalFormatting>
  <conditionalFormatting sqref="I113:I116">
    <cfRule type="cellIs" dxfId="162" priority="12" operator="equal">
      <formula>"Failed"</formula>
    </cfRule>
    <cfRule type="cellIs" dxfId="161" priority="13" operator="equal">
      <formula>"Passed"</formula>
    </cfRule>
  </conditionalFormatting>
  <conditionalFormatting sqref="I110:I112">
    <cfRule type="cellIs" dxfId="158" priority="8" operator="equal">
      <formula>"Failed"</formula>
    </cfRule>
    <cfRule type="cellIs" dxfId="157" priority="9" operator="equal">
      <formula>"Passed"</formula>
    </cfRule>
  </conditionalFormatting>
  <conditionalFormatting sqref="E110:G112">
    <cfRule type="expression" dxfId="154" priority="7">
      <formula>"$H$23:$H$121=""Failed"""</formula>
    </cfRule>
  </conditionalFormatting>
  <conditionalFormatting sqref="H27:I29 H42:H120">
    <cfRule type="cellIs" dxfId="153" priority="5" operator="equal">
      <formula>"Failed"</formula>
    </cfRule>
    <cfRule type="cellIs" dxfId="152" priority="6" operator="equal">
      <formula>"Passed"</formula>
    </cfRule>
  </conditionalFormatting>
  <conditionalFormatting sqref="H23:I26">
    <cfRule type="cellIs" dxfId="151" priority="3" operator="equal">
      <formula>"Failed"</formula>
    </cfRule>
    <cfRule type="cellIs" dxfId="150" priority="4" operator="equal">
      <formula>"Passed"</formula>
    </cfRule>
  </conditionalFormatting>
  <conditionalFormatting sqref="H30:I41">
    <cfRule type="cellIs" dxfId="149" priority="1" operator="equal">
      <formula>"Failed"</formula>
    </cfRule>
    <cfRule type="cellIs" dxfId="148" priority="2" operator="equal">
      <formula>"Passed"</formula>
    </cfRule>
  </conditionalFormatting>
  <dataValidations count="1">
    <dataValidation type="list" allowBlank="1" showInputMessage="1" showErrorMessage="1" sqref="H23:H120">
      <formula1>"Passed, Failed"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L152"/>
  <sheetViews>
    <sheetView showGridLines="0" topLeftCell="D22" zoomScaleNormal="100" workbookViewId="0">
      <selection activeCell="H152" sqref="H24:H152"/>
    </sheetView>
  </sheetViews>
  <sheetFormatPr defaultRowHeight="12"/>
  <cols>
    <col min="1" max="1" width="13" style="112" customWidth="1"/>
    <col min="2" max="2" width="22" style="112" customWidth="1"/>
    <col min="3" max="3" width="23.28515625" style="112" customWidth="1"/>
    <col min="4" max="4" width="23.5703125" style="113" customWidth="1"/>
    <col min="5" max="5" width="6.140625" style="113" customWidth="1"/>
    <col min="6" max="6" width="35.7109375" style="138" bestFit="1" customWidth="1"/>
    <col min="7" max="7" width="31" style="145" bestFit="1" customWidth="1"/>
    <col min="8" max="8" width="9.140625" style="113" customWidth="1"/>
    <col min="9" max="9" width="14.5703125" style="151" customWidth="1"/>
    <col min="10" max="10" width="13.5703125" style="113" bestFit="1" customWidth="1"/>
    <col min="11" max="11" width="12.5703125" style="113" customWidth="1"/>
    <col min="12" max="12" width="19.7109375" style="137" customWidth="1"/>
    <col min="13" max="16384" width="9.140625" style="117"/>
  </cols>
  <sheetData>
    <row r="2" spans="1:12">
      <c r="A2" s="111"/>
      <c r="K2" s="114" t="s">
        <v>165</v>
      </c>
    </row>
    <row r="3" spans="1:12" ht="12.75" thickBot="1">
      <c r="A3" s="115"/>
      <c r="B3" s="115"/>
      <c r="C3" s="115"/>
      <c r="D3" s="116"/>
      <c r="E3" s="116"/>
      <c r="F3" s="142"/>
      <c r="G3" s="146"/>
      <c r="H3" s="116"/>
      <c r="I3" s="152"/>
      <c r="J3" s="116"/>
      <c r="K3" s="116"/>
      <c r="L3" s="141"/>
    </row>
    <row r="4" spans="1:12" ht="12.75" thickTop="1">
      <c r="A4" s="117"/>
      <c r="B4" s="117"/>
      <c r="C4" s="117"/>
      <c r="D4" s="118"/>
      <c r="E4" s="118"/>
      <c r="F4" s="139"/>
      <c r="G4" s="147"/>
      <c r="H4" s="118"/>
      <c r="I4" s="149"/>
      <c r="J4" s="118"/>
      <c r="K4" s="118"/>
      <c r="L4" s="140"/>
    </row>
    <row r="5" spans="1:12">
      <c r="A5" s="119" t="s">
        <v>175</v>
      </c>
      <c r="B5" s="119" t="s">
        <v>2</v>
      </c>
      <c r="J5" s="112"/>
      <c r="K5" s="112"/>
    </row>
    <row r="6" spans="1:12">
      <c r="A6" s="120"/>
      <c r="J6" s="112"/>
      <c r="K6" s="112"/>
    </row>
    <row r="7" spans="1:12">
      <c r="A7" s="121" t="s">
        <v>18</v>
      </c>
      <c r="B7" s="122"/>
    </row>
    <row r="8" spans="1:12" s="133" customFormat="1">
      <c r="A8" s="165" t="s">
        <v>204</v>
      </c>
      <c r="B8" s="157">
        <f>COUNTA(A42:A901)</f>
        <v>8</v>
      </c>
      <c r="C8" s="159"/>
      <c r="D8" s="160"/>
      <c r="E8" s="160"/>
      <c r="F8" s="161"/>
      <c r="G8" s="162"/>
      <c r="H8" s="160"/>
      <c r="I8" s="163"/>
      <c r="J8" s="160"/>
      <c r="K8" s="160"/>
      <c r="L8" s="164"/>
    </row>
    <row r="9" spans="1:12">
      <c r="A9" s="123" t="s">
        <v>39</v>
      </c>
      <c r="B9" s="143">
        <f>COUNTA(C22:C902)</f>
        <v>23</v>
      </c>
    </row>
    <row r="10" spans="1:12">
      <c r="A10" s="123" t="s">
        <v>19</v>
      </c>
      <c r="B10" s="143">
        <f>COUNTIF(I42:I1042,"Passed")+COUNTIF(I42:I1042,"Failed")</f>
        <v>0</v>
      </c>
    </row>
    <row r="11" spans="1:12">
      <c r="A11" s="123" t="s">
        <v>20</v>
      </c>
      <c r="B11" s="143">
        <f>B9-B10</f>
        <v>23</v>
      </c>
    </row>
    <row r="12" spans="1:12">
      <c r="A12" s="123" t="s">
        <v>21</v>
      </c>
      <c r="B12" s="143">
        <f>COUNTIF(I22:I1030,"Passed")</f>
        <v>0</v>
      </c>
    </row>
    <row r="13" spans="1:12">
      <c r="A13" s="123" t="s">
        <v>22</v>
      </c>
      <c r="B13" s="143">
        <f>COUNTIF(I67:I1058,"Failed")</f>
        <v>0</v>
      </c>
      <c r="J13" s="112"/>
      <c r="K13" s="112"/>
    </row>
    <row r="14" spans="1:12">
      <c r="A14" s="123" t="s">
        <v>45</v>
      </c>
      <c r="B14" s="143">
        <f>MAX(J22:J75)</f>
        <v>0</v>
      </c>
      <c r="J14" s="112"/>
      <c r="K14" s="112"/>
    </row>
    <row r="15" spans="1:12">
      <c r="J15" s="112"/>
      <c r="K15" s="112"/>
    </row>
    <row r="16" spans="1:12">
      <c r="A16" s="124" t="s">
        <v>24</v>
      </c>
      <c r="D16" s="136"/>
      <c r="J16" s="112"/>
      <c r="K16" s="112"/>
    </row>
    <row r="17" spans="1:12">
      <c r="A17" s="120" t="s">
        <v>14</v>
      </c>
      <c r="D17" s="136"/>
      <c r="E17" s="130"/>
      <c r="J17" s="112"/>
      <c r="K17" s="112"/>
    </row>
    <row r="18" spans="1:12">
      <c r="A18" s="120" t="s">
        <v>13</v>
      </c>
      <c r="D18" s="136"/>
      <c r="E18" s="130"/>
      <c r="J18" s="112"/>
      <c r="K18" s="112"/>
    </row>
    <row r="19" spans="1:12">
      <c r="A19" s="120" t="s">
        <v>23</v>
      </c>
      <c r="D19" s="136"/>
      <c r="E19" s="130"/>
      <c r="J19" s="112"/>
      <c r="K19" s="112"/>
    </row>
    <row r="20" spans="1:12">
      <c r="B20" s="120"/>
      <c r="D20" s="136"/>
      <c r="E20" s="131"/>
      <c r="J20" s="112"/>
      <c r="K20" s="112"/>
    </row>
    <row r="21" spans="1:12" s="129" customFormat="1" ht="24">
      <c r="A21" s="125" t="s">
        <v>15</v>
      </c>
      <c r="B21" s="125" t="s">
        <v>27</v>
      </c>
      <c r="C21" s="125" t="s">
        <v>47</v>
      </c>
      <c r="D21" s="125" t="s">
        <v>48</v>
      </c>
      <c r="E21" s="125" t="s">
        <v>37</v>
      </c>
      <c r="F21" s="125" t="s">
        <v>46</v>
      </c>
      <c r="G21" s="144" t="s">
        <v>16</v>
      </c>
      <c r="H21" s="125" t="s">
        <v>38</v>
      </c>
      <c r="I21" s="125" t="s">
        <v>49</v>
      </c>
      <c r="J21" s="125" t="s">
        <v>50</v>
      </c>
      <c r="K21" s="125" t="s">
        <v>74</v>
      </c>
      <c r="L21" s="150" t="s">
        <v>17</v>
      </c>
    </row>
    <row r="22" spans="1:12" s="129" customFormat="1" ht="12" customHeight="1">
      <c r="A22" s="188" t="s">
        <v>177</v>
      </c>
      <c r="B22" s="188"/>
      <c r="C22" s="188"/>
      <c r="D22" s="188"/>
      <c r="E22" s="188"/>
      <c r="F22" s="188"/>
      <c r="G22" s="188"/>
      <c r="H22" s="188"/>
      <c r="I22" s="188"/>
      <c r="J22" s="188"/>
      <c r="K22" s="188"/>
      <c r="L22" s="188"/>
    </row>
    <row r="23" spans="1:12" ht="12" customHeight="1">
      <c r="A23" s="190">
        <v>1</v>
      </c>
      <c r="B23" s="185" t="s">
        <v>200</v>
      </c>
      <c r="C23" s="185" t="s">
        <v>252</v>
      </c>
      <c r="D23" s="185" t="s">
        <v>258</v>
      </c>
      <c r="E23" s="127">
        <v>1</v>
      </c>
      <c r="F23" s="128" t="s">
        <v>253</v>
      </c>
      <c r="G23" s="155" t="s">
        <v>0</v>
      </c>
      <c r="H23" s="170"/>
      <c r="I23" s="186" t="str">
        <f>IF(ISNUMBER(MATCH("Failed",H23:H26,0)),"Failed",IF(OR(COUNTBLANK(H23:H26), ISNUMBER(MATCH("",H23:H26,0))),"Not Yet Tested","Passed"))</f>
        <v>Not Yet Tested</v>
      </c>
      <c r="J23" s="127"/>
      <c r="K23" s="127"/>
      <c r="L23" s="187"/>
    </row>
    <row r="24" spans="1:12" ht="12.75" customHeight="1">
      <c r="A24" s="191"/>
      <c r="B24" s="185"/>
      <c r="C24" s="185"/>
      <c r="D24" s="185"/>
      <c r="E24" s="127">
        <v>2</v>
      </c>
      <c r="F24" s="128" t="s">
        <v>254</v>
      </c>
      <c r="G24" s="155" t="s">
        <v>0</v>
      </c>
      <c r="H24" s="170"/>
      <c r="I24" s="186"/>
      <c r="J24" s="127"/>
      <c r="K24" s="127"/>
      <c r="L24" s="187"/>
    </row>
    <row r="25" spans="1:12" ht="12.75" customHeight="1">
      <c r="A25" s="191"/>
      <c r="B25" s="185"/>
      <c r="C25" s="185"/>
      <c r="D25" s="185"/>
      <c r="E25" s="127">
        <v>3</v>
      </c>
      <c r="F25" s="128" t="s">
        <v>255</v>
      </c>
      <c r="G25" s="155" t="s">
        <v>0</v>
      </c>
      <c r="H25" s="170"/>
      <c r="I25" s="186"/>
      <c r="J25" s="127"/>
      <c r="K25" s="127"/>
      <c r="L25" s="187"/>
    </row>
    <row r="26" spans="1:12" ht="12.75" customHeight="1">
      <c r="A26" s="191"/>
      <c r="B26" s="185"/>
      <c r="C26" s="185"/>
      <c r="D26" s="185"/>
      <c r="E26" s="132">
        <v>4</v>
      </c>
      <c r="F26" s="128" t="s">
        <v>256</v>
      </c>
      <c r="G26" s="155" t="s">
        <v>178</v>
      </c>
      <c r="H26" s="170"/>
      <c r="I26" s="186"/>
      <c r="J26" s="127"/>
      <c r="K26" s="127"/>
      <c r="L26" s="187"/>
    </row>
    <row r="27" spans="1:12" ht="12" customHeight="1">
      <c r="A27" s="191"/>
      <c r="B27" s="185" t="s">
        <v>200</v>
      </c>
      <c r="C27" s="185" t="s">
        <v>252</v>
      </c>
      <c r="D27" s="185" t="s">
        <v>257</v>
      </c>
      <c r="E27" s="127">
        <v>1</v>
      </c>
      <c r="F27" s="128" t="s">
        <v>253</v>
      </c>
      <c r="G27" s="155" t="s">
        <v>0</v>
      </c>
      <c r="H27" s="170"/>
      <c r="I27" s="186" t="str">
        <f>IF(ISNUMBER(MATCH("Failed",H27:H29,0)),"Failed",IF(OR(COUNTBLANK(H27:H29), ISNUMBER(MATCH("",H27:H29,0))),"Not Yet Tested","Passed"))</f>
        <v>Not Yet Tested</v>
      </c>
      <c r="J27" s="127"/>
      <c r="K27" s="127"/>
      <c r="L27" s="187"/>
    </row>
    <row r="28" spans="1:12" ht="24" customHeight="1">
      <c r="A28" s="191"/>
      <c r="B28" s="185"/>
      <c r="C28" s="185"/>
      <c r="D28" s="185"/>
      <c r="E28" s="170">
        <v>2</v>
      </c>
      <c r="F28" s="126" t="s">
        <v>254</v>
      </c>
      <c r="G28" s="155" t="s">
        <v>259</v>
      </c>
      <c r="H28" s="170"/>
      <c r="I28" s="186"/>
      <c r="J28" s="127"/>
      <c r="K28" s="127"/>
      <c r="L28" s="187"/>
    </row>
    <row r="29" spans="1:12" ht="12.75" customHeight="1">
      <c r="A29" s="191"/>
      <c r="B29" s="185"/>
      <c r="C29" s="185"/>
      <c r="D29" s="185"/>
      <c r="E29" s="170">
        <v>3</v>
      </c>
      <c r="F29" s="126" t="s">
        <v>181</v>
      </c>
      <c r="G29" s="126" t="s">
        <v>0</v>
      </c>
      <c r="H29" s="170"/>
      <c r="I29" s="186"/>
      <c r="J29" s="127"/>
      <c r="K29" s="127"/>
      <c r="L29" s="187"/>
    </row>
    <row r="30" spans="1:12" ht="12" customHeight="1">
      <c r="A30" s="191"/>
      <c r="B30" s="185" t="s">
        <v>200</v>
      </c>
      <c r="C30" s="185" t="s">
        <v>252</v>
      </c>
      <c r="D30" s="185" t="s">
        <v>260</v>
      </c>
      <c r="E30" s="170">
        <v>1</v>
      </c>
      <c r="F30" s="126" t="s">
        <v>253</v>
      </c>
      <c r="G30" s="155" t="s">
        <v>0</v>
      </c>
      <c r="H30" s="170"/>
      <c r="I30" s="186" t="str">
        <f t="shared" ref="I30" si="0">IF(ISNUMBER(MATCH("Failed",H30:H33,0)),"Failed",IF(OR(COUNTBLANK(H30:H33), ISNUMBER(MATCH("",H30:H33,0))),"Not Yet Tested","Passed"))</f>
        <v>Not Yet Tested</v>
      </c>
      <c r="J30" s="127"/>
      <c r="K30" s="127"/>
      <c r="L30" s="187"/>
    </row>
    <row r="31" spans="1:12" ht="12.75" customHeight="1">
      <c r="A31" s="191"/>
      <c r="B31" s="185"/>
      <c r="C31" s="185"/>
      <c r="D31" s="185"/>
      <c r="E31" s="170">
        <v>2</v>
      </c>
      <c r="F31" s="126" t="s">
        <v>254</v>
      </c>
      <c r="G31" s="155" t="s">
        <v>0</v>
      </c>
      <c r="H31" s="170"/>
      <c r="I31" s="186"/>
      <c r="J31" s="127"/>
      <c r="K31" s="127"/>
      <c r="L31" s="187"/>
    </row>
    <row r="32" spans="1:12" ht="12.75" customHeight="1">
      <c r="A32" s="191"/>
      <c r="B32" s="185"/>
      <c r="C32" s="185"/>
      <c r="D32" s="185"/>
      <c r="E32" s="170">
        <v>3</v>
      </c>
      <c r="F32" s="126" t="s">
        <v>255</v>
      </c>
      <c r="G32" s="208" t="s">
        <v>261</v>
      </c>
      <c r="H32" s="170"/>
      <c r="I32" s="186"/>
      <c r="J32" s="127"/>
      <c r="K32" s="127"/>
      <c r="L32" s="187"/>
    </row>
    <row r="33" spans="1:12" ht="12.75" customHeight="1">
      <c r="A33" s="191"/>
      <c r="B33" s="185"/>
      <c r="C33" s="185"/>
      <c r="D33" s="185"/>
      <c r="E33" s="169">
        <v>4</v>
      </c>
      <c r="F33" s="126" t="s">
        <v>181</v>
      </c>
      <c r="G33" s="126" t="s">
        <v>0</v>
      </c>
      <c r="H33" s="170"/>
      <c r="I33" s="186"/>
      <c r="J33" s="127"/>
      <c r="K33" s="127"/>
      <c r="L33" s="187"/>
    </row>
    <row r="34" spans="1:12" ht="12" customHeight="1">
      <c r="A34" s="191"/>
      <c r="B34" s="185" t="s">
        <v>200</v>
      </c>
      <c r="C34" s="185" t="s">
        <v>252</v>
      </c>
      <c r="D34" s="185" t="s">
        <v>262</v>
      </c>
      <c r="E34" s="170">
        <v>1</v>
      </c>
      <c r="F34" s="126" t="s">
        <v>253</v>
      </c>
      <c r="G34" s="155" t="s">
        <v>0</v>
      </c>
      <c r="H34" s="170"/>
      <c r="I34" s="186" t="str">
        <f t="shared" ref="I34" si="1">IF(ISNUMBER(MATCH("Failed",H34:H37,0)),"Failed",IF(OR(COUNTBLANK(H34:H37), ISNUMBER(MATCH("",H34:H37,0))),"Not Yet Tested","Passed"))</f>
        <v>Not Yet Tested</v>
      </c>
      <c r="J34" s="127"/>
      <c r="K34" s="127"/>
      <c r="L34" s="187"/>
    </row>
    <row r="35" spans="1:12" ht="12.75" customHeight="1">
      <c r="A35" s="191"/>
      <c r="B35" s="185"/>
      <c r="C35" s="185"/>
      <c r="D35" s="185"/>
      <c r="E35" s="170">
        <v>2</v>
      </c>
      <c r="F35" s="126" t="s">
        <v>254</v>
      </c>
      <c r="G35" s="155"/>
      <c r="H35" s="170"/>
      <c r="I35" s="186"/>
      <c r="J35" s="127"/>
      <c r="K35" s="127"/>
      <c r="L35" s="187"/>
    </row>
    <row r="36" spans="1:12" ht="25.5" customHeight="1">
      <c r="A36" s="191"/>
      <c r="B36" s="185"/>
      <c r="C36" s="185"/>
      <c r="D36" s="185"/>
      <c r="E36" s="170">
        <v>3</v>
      </c>
      <c r="F36" s="126" t="s">
        <v>255</v>
      </c>
      <c r="G36" s="155" t="s">
        <v>259</v>
      </c>
      <c r="H36" s="170"/>
      <c r="I36" s="186"/>
      <c r="J36" s="127"/>
      <c r="K36" s="127"/>
      <c r="L36" s="187"/>
    </row>
    <row r="37" spans="1:12" ht="12.75" customHeight="1">
      <c r="A37" s="191"/>
      <c r="B37" s="185"/>
      <c r="C37" s="185"/>
      <c r="D37" s="185"/>
      <c r="E37" s="169">
        <v>4</v>
      </c>
      <c r="F37" s="126" t="s">
        <v>181</v>
      </c>
      <c r="G37" s="126" t="s">
        <v>0</v>
      </c>
      <c r="H37" s="170"/>
      <c r="I37" s="186"/>
      <c r="J37" s="127"/>
      <c r="K37" s="127"/>
      <c r="L37" s="187"/>
    </row>
    <row r="38" spans="1:12" ht="12" customHeight="1">
      <c r="A38" s="191"/>
      <c r="B38" s="185" t="s">
        <v>200</v>
      </c>
      <c r="C38" s="185" t="s">
        <v>252</v>
      </c>
      <c r="D38" s="185" t="s">
        <v>263</v>
      </c>
      <c r="E38" s="170">
        <v>1</v>
      </c>
      <c r="F38" s="126" t="s">
        <v>253</v>
      </c>
      <c r="G38" s="155" t="s">
        <v>0</v>
      </c>
      <c r="H38" s="170"/>
      <c r="I38" s="186" t="str">
        <f t="shared" ref="I38" si="2">IF(ISNUMBER(MATCH("Failed",H38:H41,0)),"Failed",IF(OR(COUNTBLANK(H38:H41), ISNUMBER(MATCH("",H38:H41,0))),"Not Yet Tested","Passed"))</f>
        <v>Not Yet Tested</v>
      </c>
      <c r="J38" s="127"/>
      <c r="K38" s="127"/>
      <c r="L38" s="187"/>
    </row>
    <row r="39" spans="1:12" ht="23.25" customHeight="1">
      <c r="A39" s="191"/>
      <c r="B39" s="185"/>
      <c r="C39" s="185"/>
      <c r="D39" s="185"/>
      <c r="E39" s="170">
        <v>2</v>
      </c>
      <c r="F39" s="126" t="s">
        <v>254</v>
      </c>
      <c r="G39" s="155" t="s">
        <v>259</v>
      </c>
      <c r="H39" s="170"/>
      <c r="I39" s="186"/>
      <c r="J39" s="127"/>
      <c r="K39" s="127"/>
      <c r="L39" s="187"/>
    </row>
    <row r="40" spans="1:12" ht="12.75" customHeight="1">
      <c r="A40" s="191"/>
      <c r="B40" s="185"/>
      <c r="C40" s="185"/>
      <c r="D40" s="185"/>
      <c r="E40" s="127">
        <v>3</v>
      </c>
      <c r="F40" s="128" t="s">
        <v>255</v>
      </c>
      <c r="G40" s="155"/>
      <c r="H40" s="170"/>
      <c r="I40" s="186"/>
      <c r="J40" s="127"/>
      <c r="K40" s="127"/>
      <c r="L40" s="187"/>
    </row>
    <row r="41" spans="1:12" ht="12.75" customHeight="1">
      <c r="A41" s="192"/>
      <c r="B41" s="185"/>
      <c r="C41" s="185"/>
      <c r="D41" s="185"/>
      <c r="E41" s="132">
        <v>4</v>
      </c>
      <c r="F41" s="126" t="s">
        <v>181</v>
      </c>
      <c r="G41" s="126" t="s">
        <v>0</v>
      </c>
      <c r="H41" s="170"/>
      <c r="I41" s="186"/>
      <c r="J41" s="127"/>
      <c r="K41" s="127"/>
      <c r="L41" s="187"/>
    </row>
    <row r="42" spans="1:12" ht="12" customHeight="1">
      <c r="A42" s="189">
        <v>2</v>
      </c>
      <c r="B42" s="185" t="s">
        <v>200</v>
      </c>
      <c r="C42" s="185" t="s">
        <v>187</v>
      </c>
      <c r="D42" s="185" t="s">
        <v>197</v>
      </c>
      <c r="E42" s="127">
        <v>1</v>
      </c>
      <c r="F42" s="128" t="s">
        <v>186</v>
      </c>
      <c r="G42" s="155" t="s">
        <v>178</v>
      </c>
      <c r="H42" s="170"/>
      <c r="I42" s="186" t="str">
        <f>IF(ISNUMBER(MATCH("Failed",H42:H53,0)),"Failed",IF(OR(COUNTBLANK(H42:H53), ISNUMBER(MATCH("",H42:H53,0))),"Not Yet Tested","Passed"))</f>
        <v>Not Yet Tested</v>
      </c>
      <c r="J42" s="127"/>
      <c r="K42" s="127"/>
      <c r="L42" s="187"/>
    </row>
    <row r="43" spans="1:12" ht="12.75" customHeight="1">
      <c r="A43" s="189"/>
      <c r="B43" s="185"/>
      <c r="C43" s="185"/>
      <c r="D43" s="185"/>
      <c r="E43" s="127">
        <v>2</v>
      </c>
      <c r="F43" s="128" t="s">
        <v>182</v>
      </c>
      <c r="G43" s="155" t="s">
        <v>188</v>
      </c>
      <c r="H43" s="170"/>
      <c r="I43" s="186"/>
      <c r="J43" s="127"/>
      <c r="K43" s="127"/>
      <c r="L43" s="187"/>
    </row>
    <row r="44" spans="1:12" ht="12.75" customHeight="1">
      <c r="A44" s="189"/>
      <c r="B44" s="185"/>
      <c r="C44" s="185"/>
      <c r="D44" s="185"/>
      <c r="E44" s="127">
        <v>3</v>
      </c>
      <c r="F44" s="128" t="s">
        <v>189</v>
      </c>
      <c r="G44" s="158" t="s">
        <v>183</v>
      </c>
      <c r="H44" s="170"/>
      <c r="I44" s="186"/>
      <c r="J44" s="127"/>
      <c r="K44" s="127"/>
      <c r="L44" s="187"/>
    </row>
    <row r="45" spans="1:12" ht="12.75" customHeight="1">
      <c r="A45" s="189"/>
      <c r="B45" s="185"/>
      <c r="C45" s="185"/>
      <c r="D45" s="185"/>
      <c r="E45" s="132">
        <v>4</v>
      </c>
      <c r="F45" s="128" t="s">
        <v>190</v>
      </c>
      <c r="G45" s="158" t="s">
        <v>183</v>
      </c>
      <c r="H45" s="170"/>
      <c r="I45" s="186"/>
      <c r="J45" s="127"/>
      <c r="K45" s="127"/>
      <c r="L45" s="187"/>
    </row>
    <row r="46" spans="1:12" ht="12.75" customHeight="1">
      <c r="A46" s="189"/>
      <c r="B46" s="185"/>
      <c r="C46" s="185"/>
      <c r="D46" s="185"/>
      <c r="E46" s="127">
        <v>5</v>
      </c>
      <c r="F46" s="128" t="s">
        <v>191</v>
      </c>
      <c r="G46" s="158" t="s">
        <v>183</v>
      </c>
      <c r="H46" s="170"/>
      <c r="I46" s="186"/>
      <c r="J46" s="127"/>
      <c r="K46" s="127"/>
      <c r="L46" s="187"/>
    </row>
    <row r="47" spans="1:12" ht="12.75" customHeight="1">
      <c r="A47" s="189"/>
      <c r="B47" s="185"/>
      <c r="C47" s="185"/>
      <c r="D47" s="185"/>
      <c r="E47" s="127">
        <v>6</v>
      </c>
      <c r="F47" s="135" t="s">
        <v>192</v>
      </c>
      <c r="G47" s="158" t="s">
        <v>183</v>
      </c>
      <c r="H47" s="170"/>
      <c r="I47" s="186"/>
      <c r="J47" s="127"/>
      <c r="K47" s="127"/>
      <c r="L47" s="187"/>
    </row>
    <row r="48" spans="1:12" ht="12.75" customHeight="1">
      <c r="A48" s="189"/>
      <c r="B48" s="185"/>
      <c r="C48" s="185"/>
      <c r="D48" s="185"/>
      <c r="E48" s="127">
        <v>7</v>
      </c>
      <c r="F48" s="135" t="s">
        <v>193</v>
      </c>
      <c r="G48" s="155" t="s">
        <v>0</v>
      </c>
      <c r="H48" s="170"/>
      <c r="I48" s="186"/>
      <c r="J48" s="127"/>
      <c r="K48" s="127"/>
      <c r="L48" s="187"/>
    </row>
    <row r="49" spans="1:12" ht="12.75" customHeight="1">
      <c r="A49" s="189"/>
      <c r="B49" s="185"/>
      <c r="C49" s="185"/>
      <c r="D49" s="185"/>
      <c r="E49" s="127">
        <v>8</v>
      </c>
      <c r="F49" s="135" t="s">
        <v>194</v>
      </c>
      <c r="G49" s="155" t="s">
        <v>0</v>
      </c>
      <c r="H49" s="170"/>
      <c r="I49" s="186"/>
      <c r="J49" s="127"/>
      <c r="K49" s="127"/>
      <c r="L49" s="187"/>
    </row>
    <row r="50" spans="1:12" ht="22.5">
      <c r="A50" s="189"/>
      <c r="B50" s="185"/>
      <c r="C50" s="185"/>
      <c r="D50" s="185"/>
      <c r="E50" s="167">
        <v>9</v>
      </c>
      <c r="F50" s="156" t="s">
        <v>195</v>
      </c>
      <c r="G50" s="155" t="s">
        <v>0</v>
      </c>
      <c r="H50" s="170"/>
      <c r="I50" s="186"/>
      <c r="J50" s="127"/>
      <c r="K50" s="127"/>
      <c r="L50" s="187"/>
    </row>
    <row r="51" spans="1:12" ht="12.75" customHeight="1">
      <c r="A51" s="189"/>
      <c r="B51" s="185"/>
      <c r="C51" s="185"/>
      <c r="D51" s="185"/>
      <c r="E51" s="132">
        <v>10</v>
      </c>
      <c r="F51" s="138" t="s">
        <v>196</v>
      </c>
      <c r="G51" s="155" t="s">
        <v>0</v>
      </c>
      <c r="H51" s="170"/>
      <c r="I51" s="186"/>
      <c r="J51" s="127"/>
      <c r="K51" s="127"/>
      <c r="L51" s="187"/>
    </row>
    <row r="52" spans="1:12" ht="12.75" customHeight="1">
      <c r="A52" s="189"/>
      <c r="B52" s="185"/>
      <c r="C52" s="185"/>
      <c r="D52" s="185"/>
      <c r="E52" s="132">
        <v>11</v>
      </c>
      <c r="F52" s="126" t="s">
        <v>179</v>
      </c>
      <c r="G52" s="155" t="s">
        <v>180</v>
      </c>
      <c r="H52" s="170"/>
      <c r="I52" s="186"/>
      <c r="J52" s="127"/>
      <c r="K52" s="127"/>
      <c r="L52" s="187"/>
    </row>
    <row r="53" spans="1:12">
      <c r="A53" s="189"/>
      <c r="B53" s="185"/>
      <c r="C53" s="185"/>
      <c r="D53" s="185"/>
      <c r="E53" s="132">
        <v>12</v>
      </c>
      <c r="F53" s="126" t="s">
        <v>181</v>
      </c>
      <c r="G53" s="126" t="s">
        <v>0</v>
      </c>
      <c r="H53" s="170"/>
      <c r="I53" s="186"/>
      <c r="J53" s="127"/>
      <c r="K53" s="127"/>
      <c r="L53" s="187"/>
    </row>
    <row r="54" spans="1:12">
      <c r="A54" s="190">
        <v>3</v>
      </c>
      <c r="B54" s="185" t="s">
        <v>200</v>
      </c>
      <c r="C54" s="185" t="s">
        <v>199</v>
      </c>
      <c r="D54" s="185" t="s">
        <v>198</v>
      </c>
      <c r="E54" s="127">
        <v>1</v>
      </c>
      <c r="F54" s="128" t="s">
        <v>186</v>
      </c>
      <c r="G54" s="155" t="s">
        <v>178</v>
      </c>
      <c r="H54" s="170"/>
      <c r="I54" s="186" t="str">
        <f>IF(ISNUMBER(MATCH("Failed",H54:H59,0)),"Failed",IF(OR(COUNTBLANK(H54:H59), ISNUMBER(MATCH("",H54:H59,0))),"Not Yet Tested","Passed"))</f>
        <v>Not Yet Tested</v>
      </c>
      <c r="J54" s="127"/>
      <c r="K54" s="127"/>
      <c r="L54" s="187"/>
    </row>
    <row r="55" spans="1:12" s="148" customFormat="1" ht="24">
      <c r="A55" s="191"/>
      <c r="B55" s="185"/>
      <c r="C55" s="185"/>
      <c r="D55" s="185"/>
      <c r="E55" s="167">
        <v>2</v>
      </c>
      <c r="F55" s="148" t="s">
        <v>201</v>
      </c>
      <c r="G55" s="126" t="s">
        <v>202</v>
      </c>
      <c r="H55" s="170"/>
      <c r="I55" s="186"/>
      <c r="J55" s="167"/>
      <c r="K55" s="167"/>
      <c r="L55" s="187"/>
    </row>
    <row r="56" spans="1:12">
      <c r="A56" s="191"/>
      <c r="B56" s="185"/>
      <c r="C56" s="185"/>
      <c r="D56" s="185"/>
      <c r="E56" s="127">
        <v>3</v>
      </c>
      <c r="F56" s="128" t="s">
        <v>182</v>
      </c>
      <c r="G56" s="155" t="s">
        <v>188</v>
      </c>
      <c r="H56" s="170"/>
      <c r="I56" s="186"/>
      <c r="J56" s="127"/>
      <c r="K56" s="127"/>
      <c r="L56" s="187"/>
    </row>
    <row r="57" spans="1:12">
      <c r="A57" s="191"/>
      <c r="B57" s="185"/>
      <c r="C57" s="185"/>
      <c r="D57" s="185"/>
      <c r="E57" s="132">
        <v>4</v>
      </c>
      <c r="F57" s="134" t="s">
        <v>203</v>
      </c>
      <c r="G57" s="153" t="s">
        <v>0</v>
      </c>
      <c r="H57" s="170"/>
      <c r="I57" s="186"/>
      <c r="J57" s="127"/>
      <c r="K57" s="127"/>
      <c r="L57" s="187"/>
    </row>
    <row r="58" spans="1:12">
      <c r="A58" s="191"/>
      <c r="B58" s="185"/>
      <c r="C58" s="185"/>
      <c r="D58" s="185"/>
      <c r="E58" s="127">
        <v>5</v>
      </c>
      <c r="F58" s="126" t="s">
        <v>179</v>
      </c>
      <c r="G58" s="155" t="s">
        <v>180</v>
      </c>
      <c r="H58" s="170"/>
      <c r="I58" s="186"/>
      <c r="J58" s="127"/>
      <c r="K58" s="127"/>
      <c r="L58" s="187"/>
    </row>
    <row r="59" spans="1:12">
      <c r="A59" s="191"/>
      <c r="B59" s="185"/>
      <c r="C59" s="185"/>
      <c r="D59" s="185"/>
      <c r="E59" s="127">
        <v>6</v>
      </c>
      <c r="F59" s="126" t="s">
        <v>181</v>
      </c>
      <c r="G59" s="126" t="s">
        <v>0</v>
      </c>
      <c r="H59" s="170"/>
      <c r="I59" s="186"/>
      <c r="J59" s="127"/>
      <c r="K59" s="127"/>
      <c r="L59" s="187"/>
    </row>
    <row r="60" spans="1:12">
      <c r="A60" s="191"/>
      <c r="B60" s="185" t="s">
        <v>200</v>
      </c>
      <c r="C60" s="185" t="s">
        <v>250</v>
      </c>
      <c r="D60" s="185" t="s">
        <v>198</v>
      </c>
      <c r="E60" s="127">
        <v>1</v>
      </c>
      <c r="F60" s="128" t="s">
        <v>186</v>
      </c>
      <c r="G60" s="155" t="s">
        <v>178</v>
      </c>
      <c r="H60" s="170"/>
      <c r="I60" s="186" t="str">
        <f>IF(ISNUMBER(MATCH("Failed",H60:H66,0)),"Failed",IF(OR(COUNTBLANK(H60:H66), ISNUMBER(MATCH("",H60:H66,0))),"Not Yet Tested","Passed"))</f>
        <v>Not Yet Tested</v>
      </c>
      <c r="J60" s="127"/>
      <c r="K60" s="127"/>
      <c r="L60" s="187"/>
    </row>
    <row r="61" spans="1:12" s="148" customFormat="1" ht="24">
      <c r="A61" s="191"/>
      <c r="B61" s="185"/>
      <c r="C61" s="185"/>
      <c r="D61" s="185"/>
      <c r="E61" s="167">
        <v>3</v>
      </c>
      <c r="F61" s="126" t="s">
        <v>209</v>
      </c>
      <c r="G61" s="155" t="s">
        <v>208</v>
      </c>
      <c r="H61" s="170"/>
      <c r="I61" s="186"/>
      <c r="J61" s="167"/>
      <c r="K61" s="167"/>
      <c r="L61" s="187"/>
    </row>
    <row r="62" spans="1:12" s="148" customFormat="1" ht="24">
      <c r="A62" s="191"/>
      <c r="B62" s="185"/>
      <c r="C62" s="185"/>
      <c r="D62" s="185"/>
      <c r="E62" s="167">
        <v>2</v>
      </c>
      <c r="F62" s="148" t="s">
        <v>201</v>
      </c>
      <c r="G62" s="126" t="s">
        <v>202</v>
      </c>
      <c r="H62" s="170"/>
      <c r="I62" s="186"/>
      <c r="J62" s="167"/>
      <c r="K62" s="167"/>
      <c r="L62" s="187"/>
    </row>
    <row r="63" spans="1:12">
      <c r="A63" s="191"/>
      <c r="B63" s="185"/>
      <c r="C63" s="185"/>
      <c r="D63" s="185"/>
      <c r="E63" s="127">
        <v>3</v>
      </c>
      <c r="F63" s="128" t="s">
        <v>182</v>
      </c>
      <c r="G63" s="155" t="s">
        <v>188</v>
      </c>
      <c r="H63" s="170"/>
      <c r="I63" s="186"/>
      <c r="J63" s="127"/>
      <c r="K63" s="127"/>
      <c r="L63" s="187"/>
    </row>
    <row r="64" spans="1:12">
      <c r="A64" s="191"/>
      <c r="B64" s="185"/>
      <c r="C64" s="185"/>
      <c r="D64" s="185"/>
      <c r="E64" s="132">
        <v>4</v>
      </c>
      <c r="F64" s="134" t="s">
        <v>203</v>
      </c>
      <c r="G64" s="153" t="s">
        <v>0</v>
      </c>
      <c r="H64" s="170"/>
      <c r="I64" s="186"/>
      <c r="J64" s="127"/>
      <c r="K64" s="127"/>
      <c r="L64" s="187"/>
    </row>
    <row r="65" spans="1:12">
      <c r="A65" s="191"/>
      <c r="B65" s="185"/>
      <c r="C65" s="185"/>
      <c r="D65" s="185"/>
      <c r="E65" s="127">
        <v>5</v>
      </c>
      <c r="F65" s="126" t="s">
        <v>179</v>
      </c>
      <c r="G65" s="155" t="s">
        <v>180</v>
      </c>
      <c r="H65" s="170"/>
      <c r="I65" s="186"/>
      <c r="J65" s="127"/>
      <c r="K65" s="127"/>
      <c r="L65" s="187"/>
    </row>
    <row r="66" spans="1:12">
      <c r="A66" s="191"/>
      <c r="B66" s="185"/>
      <c r="C66" s="185"/>
      <c r="D66" s="185"/>
      <c r="E66" s="127">
        <v>6</v>
      </c>
      <c r="F66" s="126" t="s">
        <v>181</v>
      </c>
      <c r="G66" s="126" t="s">
        <v>0</v>
      </c>
      <c r="H66" s="170"/>
      <c r="I66" s="186"/>
      <c r="J66" s="127"/>
      <c r="K66" s="127"/>
      <c r="L66" s="187"/>
    </row>
    <row r="67" spans="1:12" ht="12" customHeight="1">
      <c r="A67" s="191"/>
      <c r="B67" s="185" t="s">
        <v>200</v>
      </c>
      <c r="C67" s="185" t="s">
        <v>251</v>
      </c>
      <c r="D67" s="185" t="s">
        <v>198</v>
      </c>
      <c r="E67" s="127">
        <v>1</v>
      </c>
      <c r="F67" s="128" t="s">
        <v>186</v>
      </c>
      <c r="G67" s="155" t="s">
        <v>178</v>
      </c>
      <c r="H67" s="170"/>
      <c r="I67" s="186" t="str">
        <f>IF(ISNUMBER(MATCH("Failed",H67:H75,0)),"Failed",IF(OR(COUNTBLANK(H67:H75), ISNUMBER(MATCH("",H67:H75,0))),"Not Yet Tested","Passed"))</f>
        <v>Not Yet Tested</v>
      </c>
      <c r="J67" s="127"/>
      <c r="K67" s="127"/>
      <c r="L67" s="187"/>
    </row>
    <row r="68" spans="1:12" s="148" customFormat="1">
      <c r="A68" s="191"/>
      <c r="B68" s="185"/>
      <c r="C68" s="185"/>
      <c r="D68" s="185"/>
      <c r="E68" s="167">
        <v>2</v>
      </c>
      <c r="F68" s="126" t="s">
        <v>214</v>
      </c>
      <c r="G68" s="155" t="s">
        <v>213</v>
      </c>
      <c r="H68" s="170"/>
      <c r="I68" s="186"/>
      <c r="J68" s="167"/>
      <c r="K68" s="167"/>
      <c r="L68" s="187"/>
    </row>
    <row r="69" spans="1:12" s="148" customFormat="1">
      <c r="A69" s="191"/>
      <c r="B69" s="185"/>
      <c r="C69" s="185"/>
      <c r="D69" s="185"/>
      <c r="E69" s="166">
        <v>3</v>
      </c>
      <c r="F69" s="135" t="s">
        <v>218</v>
      </c>
      <c r="G69" s="153" t="s">
        <v>0</v>
      </c>
      <c r="H69" s="170"/>
      <c r="I69" s="186"/>
      <c r="J69" s="167"/>
      <c r="K69" s="167"/>
      <c r="L69" s="187"/>
    </row>
    <row r="70" spans="1:12" s="148" customFormat="1" ht="24">
      <c r="A70" s="191"/>
      <c r="B70" s="185"/>
      <c r="C70" s="185"/>
      <c r="D70" s="185"/>
      <c r="E70" s="167">
        <v>4</v>
      </c>
      <c r="F70" s="126" t="s">
        <v>209</v>
      </c>
      <c r="G70" s="155" t="s">
        <v>212</v>
      </c>
      <c r="H70" s="170"/>
      <c r="I70" s="186"/>
      <c r="J70" s="167"/>
      <c r="K70" s="167"/>
      <c r="L70" s="187"/>
    </row>
    <row r="71" spans="1:12" s="148" customFormat="1" ht="24">
      <c r="A71" s="191"/>
      <c r="B71" s="185"/>
      <c r="C71" s="185"/>
      <c r="D71" s="185"/>
      <c r="E71" s="154">
        <v>5</v>
      </c>
      <c r="F71" s="148" t="s">
        <v>201</v>
      </c>
      <c r="G71" s="126" t="s">
        <v>202</v>
      </c>
      <c r="H71" s="170"/>
      <c r="I71" s="186"/>
      <c r="J71" s="154"/>
      <c r="K71" s="154"/>
      <c r="L71" s="187"/>
    </row>
    <row r="72" spans="1:12">
      <c r="A72" s="191"/>
      <c r="B72" s="185"/>
      <c r="C72" s="185"/>
      <c r="D72" s="185"/>
      <c r="E72" s="127">
        <v>6</v>
      </c>
      <c r="F72" s="128" t="s">
        <v>182</v>
      </c>
      <c r="G72" s="155" t="s">
        <v>188</v>
      </c>
      <c r="H72" s="170"/>
      <c r="I72" s="186"/>
      <c r="J72" s="127"/>
      <c r="K72" s="127"/>
      <c r="L72" s="187"/>
    </row>
    <row r="73" spans="1:12">
      <c r="A73" s="191"/>
      <c r="B73" s="185"/>
      <c r="C73" s="185"/>
      <c r="D73" s="185"/>
      <c r="E73" s="132">
        <v>7</v>
      </c>
      <c r="F73" s="134" t="s">
        <v>203</v>
      </c>
      <c r="G73" s="153" t="s">
        <v>0</v>
      </c>
      <c r="H73" s="170"/>
      <c r="I73" s="186"/>
      <c r="J73" s="127"/>
      <c r="K73" s="127"/>
      <c r="L73" s="187"/>
    </row>
    <row r="74" spans="1:12">
      <c r="A74" s="191"/>
      <c r="B74" s="185"/>
      <c r="C74" s="185"/>
      <c r="D74" s="185"/>
      <c r="E74" s="127">
        <v>8</v>
      </c>
      <c r="F74" s="126" t="s">
        <v>179</v>
      </c>
      <c r="G74" s="155" t="s">
        <v>180</v>
      </c>
      <c r="H74" s="170"/>
      <c r="I74" s="186"/>
      <c r="J74" s="127"/>
      <c r="K74" s="127"/>
      <c r="L74" s="187"/>
    </row>
    <row r="75" spans="1:12">
      <c r="A75" s="192"/>
      <c r="B75" s="185"/>
      <c r="C75" s="185"/>
      <c r="D75" s="185"/>
      <c r="E75" s="127">
        <v>9</v>
      </c>
      <c r="F75" s="126" t="s">
        <v>181</v>
      </c>
      <c r="G75" s="126" t="s">
        <v>0</v>
      </c>
      <c r="H75" s="170"/>
      <c r="I75" s="186"/>
      <c r="J75" s="127"/>
      <c r="K75" s="127"/>
      <c r="L75" s="187"/>
    </row>
    <row r="76" spans="1:12" ht="12" customHeight="1">
      <c r="A76" s="189">
        <v>4</v>
      </c>
      <c r="B76" s="193" t="s">
        <v>200</v>
      </c>
      <c r="C76" s="193" t="s">
        <v>205</v>
      </c>
      <c r="D76" s="193" t="s">
        <v>198</v>
      </c>
      <c r="E76" s="127">
        <v>1</v>
      </c>
      <c r="F76" s="128" t="s">
        <v>186</v>
      </c>
      <c r="G76" s="155" t="s">
        <v>178</v>
      </c>
      <c r="H76" s="170"/>
      <c r="I76" s="186" t="str">
        <f>IF(ISNUMBER(MATCH("Failed",H76:H81,0)),"Failed",IF(OR(COUNTBLANK(H76:H81), ISNUMBER(MATCH("",H76:H81,0))),"Not Yet Tested","Passed"))</f>
        <v>Not Yet Tested</v>
      </c>
      <c r="J76" s="127"/>
      <c r="K76" s="127"/>
      <c r="L76" s="187"/>
    </row>
    <row r="77" spans="1:12" s="148" customFormat="1" ht="24">
      <c r="A77" s="189"/>
      <c r="B77" s="194"/>
      <c r="C77" s="194"/>
      <c r="D77" s="194"/>
      <c r="E77" s="157">
        <v>2</v>
      </c>
      <c r="F77" s="148" t="s">
        <v>201</v>
      </c>
      <c r="G77" s="126" t="s">
        <v>202</v>
      </c>
      <c r="H77" s="170"/>
      <c r="I77" s="186"/>
      <c r="J77" s="157"/>
      <c r="K77" s="157"/>
      <c r="L77" s="187"/>
    </row>
    <row r="78" spans="1:12">
      <c r="A78" s="189"/>
      <c r="B78" s="194"/>
      <c r="C78" s="194"/>
      <c r="D78" s="194"/>
      <c r="E78" s="127">
        <v>3</v>
      </c>
      <c r="F78" s="128" t="s">
        <v>182</v>
      </c>
      <c r="G78" s="155" t="s">
        <v>188</v>
      </c>
      <c r="H78" s="170"/>
      <c r="I78" s="186"/>
      <c r="J78" s="127"/>
      <c r="K78" s="127"/>
      <c r="L78" s="187"/>
    </row>
    <row r="79" spans="1:12">
      <c r="A79" s="189"/>
      <c r="B79" s="194"/>
      <c r="C79" s="194"/>
      <c r="D79" s="194"/>
      <c r="E79" s="132">
        <v>4</v>
      </c>
      <c r="F79" s="134" t="s">
        <v>203</v>
      </c>
      <c r="G79" s="153" t="s">
        <v>0</v>
      </c>
      <c r="H79" s="170"/>
      <c r="I79" s="186"/>
      <c r="J79" s="127"/>
      <c r="K79" s="127"/>
      <c r="L79" s="187"/>
    </row>
    <row r="80" spans="1:12">
      <c r="A80" s="189"/>
      <c r="B80" s="194"/>
      <c r="C80" s="194"/>
      <c r="D80" s="194"/>
      <c r="E80" s="127">
        <v>5</v>
      </c>
      <c r="F80" s="126" t="s">
        <v>206</v>
      </c>
      <c r="G80" s="155" t="s">
        <v>180</v>
      </c>
      <c r="H80" s="170"/>
      <c r="I80" s="186"/>
      <c r="J80" s="127"/>
      <c r="K80" s="127"/>
      <c r="L80" s="187"/>
    </row>
    <row r="81" spans="1:12">
      <c r="A81" s="189"/>
      <c r="B81" s="195"/>
      <c r="C81" s="195"/>
      <c r="D81" s="195"/>
      <c r="E81" s="127">
        <v>6</v>
      </c>
      <c r="F81" s="126" t="s">
        <v>181</v>
      </c>
      <c r="G81" s="126" t="s">
        <v>0</v>
      </c>
      <c r="H81" s="170"/>
      <c r="I81" s="186"/>
      <c r="J81" s="127"/>
      <c r="K81" s="127"/>
      <c r="L81" s="187"/>
    </row>
    <row r="82" spans="1:12">
      <c r="A82" s="190">
        <v>5</v>
      </c>
      <c r="B82" s="185" t="s">
        <v>200</v>
      </c>
      <c r="C82" s="185" t="s">
        <v>219</v>
      </c>
      <c r="D82" s="185" t="s">
        <v>198</v>
      </c>
      <c r="E82" s="127">
        <v>1</v>
      </c>
      <c r="F82" s="128" t="s">
        <v>186</v>
      </c>
      <c r="G82" s="155" t="s">
        <v>178</v>
      </c>
      <c r="H82" s="170"/>
      <c r="I82" s="186" t="str">
        <f>IF(ISNUMBER(MATCH("Failed",H82:H88,0)),"Failed",IF(OR(COUNTBLANK(H82:H88), ISNUMBER(MATCH("",H82:H88,0))),"Not Yet Tested","Passed"))</f>
        <v>Not Yet Tested</v>
      </c>
      <c r="J82" s="127"/>
      <c r="K82" s="127"/>
      <c r="L82" s="187"/>
    </row>
    <row r="83" spans="1:12" s="148" customFormat="1" ht="24">
      <c r="A83" s="191"/>
      <c r="B83" s="193"/>
      <c r="C83" s="193"/>
      <c r="D83" s="193"/>
      <c r="E83" s="157">
        <v>2</v>
      </c>
      <c r="F83" s="148" t="s">
        <v>207</v>
      </c>
      <c r="G83" s="126" t="s">
        <v>202</v>
      </c>
      <c r="H83" s="170"/>
      <c r="I83" s="186"/>
      <c r="J83" s="157"/>
      <c r="K83" s="157"/>
      <c r="L83" s="187"/>
    </row>
    <row r="84" spans="1:12" s="148" customFormat="1" ht="24">
      <c r="A84" s="191"/>
      <c r="B84" s="194"/>
      <c r="C84" s="194"/>
      <c r="D84" s="194"/>
      <c r="E84" s="167">
        <v>3</v>
      </c>
      <c r="F84" s="126" t="s">
        <v>209</v>
      </c>
      <c r="G84" s="155" t="s">
        <v>208</v>
      </c>
      <c r="H84" s="170"/>
      <c r="I84" s="186"/>
      <c r="J84" s="167"/>
      <c r="K84" s="167"/>
      <c r="L84" s="187"/>
    </row>
    <row r="85" spans="1:12" ht="24">
      <c r="A85" s="191"/>
      <c r="B85" s="194"/>
      <c r="C85" s="194"/>
      <c r="D85" s="194"/>
      <c r="E85" s="167">
        <v>4</v>
      </c>
      <c r="F85" s="148" t="s">
        <v>201</v>
      </c>
      <c r="G85" s="126" t="s">
        <v>202</v>
      </c>
      <c r="H85" s="170"/>
      <c r="I85" s="186"/>
      <c r="J85" s="127"/>
      <c r="K85" s="127"/>
      <c r="L85" s="187"/>
    </row>
    <row r="86" spans="1:12">
      <c r="A86" s="191"/>
      <c r="B86" s="194"/>
      <c r="C86" s="194"/>
      <c r="D86" s="194"/>
      <c r="E86" s="132">
        <v>5</v>
      </c>
      <c r="F86" s="134" t="s">
        <v>203</v>
      </c>
      <c r="G86" s="153" t="s">
        <v>0</v>
      </c>
      <c r="H86" s="170"/>
      <c r="I86" s="186"/>
      <c r="J86" s="127"/>
      <c r="K86" s="127"/>
      <c r="L86" s="187"/>
    </row>
    <row r="87" spans="1:12">
      <c r="A87" s="191"/>
      <c r="B87" s="194"/>
      <c r="C87" s="194"/>
      <c r="D87" s="194"/>
      <c r="E87" s="127">
        <v>6</v>
      </c>
      <c r="F87" s="126" t="s">
        <v>206</v>
      </c>
      <c r="G87" s="155" t="s">
        <v>180</v>
      </c>
      <c r="H87" s="170"/>
      <c r="I87" s="186"/>
      <c r="J87" s="127"/>
      <c r="K87" s="127"/>
      <c r="L87" s="187"/>
    </row>
    <row r="88" spans="1:12">
      <c r="A88" s="191"/>
      <c r="B88" s="195"/>
      <c r="C88" s="195"/>
      <c r="D88" s="195"/>
      <c r="E88" s="127">
        <v>7</v>
      </c>
      <c r="F88" s="126" t="s">
        <v>181</v>
      </c>
      <c r="G88" s="126" t="s">
        <v>0</v>
      </c>
      <c r="H88" s="170"/>
      <c r="I88" s="186"/>
      <c r="J88" s="127"/>
      <c r="K88" s="127"/>
      <c r="L88" s="187"/>
    </row>
    <row r="89" spans="1:12">
      <c r="A89" s="191"/>
      <c r="B89" s="185" t="s">
        <v>200</v>
      </c>
      <c r="C89" s="185" t="s">
        <v>220</v>
      </c>
      <c r="D89" s="185" t="s">
        <v>198</v>
      </c>
      <c r="E89" s="127">
        <v>1</v>
      </c>
      <c r="F89" s="128" t="s">
        <v>186</v>
      </c>
      <c r="G89" s="155" t="s">
        <v>178</v>
      </c>
      <c r="H89" s="170"/>
      <c r="I89" s="186" t="str">
        <f>IF(ISNUMBER(MATCH("Failed",H89:H94,0)),"Failed",IF(OR(COUNTBLANK(H89:H94), ISNUMBER(MATCH("",H89:H94,0))),"Not Yet Tested","Passed"))</f>
        <v>Not Yet Tested</v>
      </c>
      <c r="J89" s="127"/>
      <c r="K89" s="127"/>
      <c r="L89" s="187"/>
    </row>
    <row r="90" spans="1:12" s="148" customFormat="1" ht="24">
      <c r="A90" s="191"/>
      <c r="B90" s="193"/>
      <c r="C90" s="193"/>
      <c r="D90" s="193"/>
      <c r="E90" s="167">
        <v>2</v>
      </c>
      <c r="F90" s="148" t="s">
        <v>207</v>
      </c>
      <c r="G90" s="126" t="s">
        <v>202</v>
      </c>
      <c r="H90" s="170"/>
      <c r="I90" s="186"/>
      <c r="J90" s="167"/>
      <c r="K90" s="167"/>
      <c r="L90" s="187"/>
    </row>
    <row r="91" spans="1:12" ht="24">
      <c r="A91" s="191"/>
      <c r="B91" s="194"/>
      <c r="C91" s="194"/>
      <c r="D91" s="194"/>
      <c r="E91" s="127">
        <v>3</v>
      </c>
      <c r="F91" s="126" t="s">
        <v>209</v>
      </c>
      <c r="G91" s="155" t="s">
        <v>208</v>
      </c>
      <c r="H91" s="170"/>
      <c r="I91" s="186"/>
      <c r="J91" s="127"/>
      <c r="K91" s="127"/>
      <c r="L91" s="187"/>
    </row>
    <row r="92" spans="1:12">
      <c r="A92" s="191"/>
      <c r="B92" s="194"/>
      <c r="C92" s="194"/>
      <c r="D92" s="194"/>
      <c r="E92" s="132">
        <v>4</v>
      </c>
      <c r="F92" s="134" t="s">
        <v>203</v>
      </c>
      <c r="G92" s="153" t="s">
        <v>0</v>
      </c>
      <c r="H92" s="170"/>
      <c r="I92" s="186"/>
      <c r="J92" s="127"/>
      <c r="K92" s="127"/>
      <c r="L92" s="187"/>
    </row>
    <row r="93" spans="1:12">
      <c r="A93" s="191"/>
      <c r="B93" s="194"/>
      <c r="C93" s="194"/>
      <c r="D93" s="194"/>
      <c r="E93" s="127">
        <v>5</v>
      </c>
      <c r="F93" s="126" t="s">
        <v>206</v>
      </c>
      <c r="G93" s="155" t="s">
        <v>180</v>
      </c>
      <c r="H93" s="170"/>
      <c r="I93" s="186"/>
      <c r="J93" s="127"/>
      <c r="K93" s="127"/>
      <c r="L93" s="187"/>
    </row>
    <row r="94" spans="1:12">
      <c r="A94" s="191"/>
      <c r="B94" s="195"/>
      <c r="C94" s="195"/>
      <c r="D94" s="195"/>
      <c r="E94" s="127">
        <v>6</v>
      </c>
      <c r="F94" s="126" t="s">
        <v>181</v>
      </c>
      <c r="G94" s="126" t="s">
        <v>0</v>
      </c>
      <c r="H94" s="170"/>
      <c r="I94" s="186"/>
      <c r="J94" s="127"/>
      <c r="K94" s="127"/>
      <c r="L94" s="187"/>
    </row>
    <row r="95" spans="1:12">
      <c r="A95" s="191"/>
      <c r="B95" s="185" t="s">
        <v>200</v>
      </c>
      <c r="C95" s="185" t="s">
        <v>215</v>
      </c>
      <c r="D95" s="185" t="s">
        <v>198</v>
      </c>
      <c r="E95" s="127">
        <v>1</v>
      </c>
      <c r="F95" s="128" t="s">
        <v>186</v>
      </c>
      <c r="G95" s="155" t="s">
        <v>178</v>
      </c>
      <c r="H95" s="170"/>
      <c r="I95" s="186" t="str">
        <f>IF(ISNUMBER(MATCH("Failed",H95:H100,0)),"Failed",IF(OR(COUNTBLANK(H95:H100), ISNUMBER(MATCH("",H95:H100,0))),"Not Yet Tested","Passed"))</f>
        <v>Not Yet Tested</v>
      </c>
      <c r="J95" s="127"/>
      <c r="K95" s="127"/>
      <c r="L95" s="187"/>
    </row>
    <row r="96" spans="1:12" s="148" customFormat="1" ht="24">
      <c r="A96" s="191"/>
      <c r="B96" s="193"/>
      <c r="C96" s="193"/>
      <c r="D96" s="193"/>
      <c r="E96" s="167">
        <v>2</v>
      </c>
      <c r="F96" s="148" t="s">
        <v>207</v>
      </c>
      <c r="G96" s="126" t="s">
        <v>202</v>
      </c>
      <c r="H96" s="170"/>
      <c r="I96" s="186"/>
      <c r="J96" s="167"/>
      <c r="K96" s="167"/>
      <c r="L96" s="187"/>
    </row>
    <row r="97" spans="1:12">
      <c r="A97" s="191"/>
      <c r="B97" s="194"/>
      <c r="C97" s="194"/>
      <c r="D97" s="194"/>
      <c r="E97" s="127">
        <v>3</v>
      </c>
      <c r="F97" s="126" t="s">
        <v>214</v>
      </c>
      <c r="G97" s="155" t="s">
        <v>213</v>
      </c>
      <c r="H97" s="170"/>
      <c r="I97" s="186"/>
      <c r="J97" s="127"/>
      <c r="K97" s="127"/>
      <c r="L97" s="187"/>
    </row>
    <row r="98" spans="1:12">
      <c r="A98" s="191"/>
      <c r="B98" s="194"/>
      <c r="C98" s="194"/>
      <c r="D98" s="194"/>
      <c r="E98" s="132">
        <v>4</v>
      </c>
      <c r="F98" s="134" t="s">
        <v>218</v>
      </c>
      <c r="G98" s="153" t="s">
        <v>0</v>
      </c>
      <c r="H98" s="170"/>
      <c r="I98" s="186"/>
      <c r="J98" s="127"/>
      <c r="K98" s="127"/>
      <c r="L98" s="187"/>
    </row>
    <row r="99" spans="1:12" ht="24">
      <c r="A99" s="191"/>
      <c r="B99" s="194"/>
      <c r="C99" s="194"/>
      <c r="D99" s="194"/>
      <c r="E99" s="127">
        <v>5</v>
      </c>
      <c r="F99" s="126" t="s">
        <v>209</v>
      </c>
      <c r="G99" s="155" t="s">
        <v>212</v>
      </c>
      <c r="H99" s="170"/>
      <c r="I99" s="186"/>
      <c r="J99" s="127"/>
      <c r="K99" s="127"/>
      <c r="L99" s="187"/>
    </row>
    <row r="100" spans="1:12">
      <c r="A100" s="191"/>
      <c r="B100" s="195"/>
      <c r="C100" s="195"/>
      <c r="D100" s="195"/>
      <c r="E100" s="127">
        <v>6</v>
      </c>
      <c r="F100" s="126" t="s">
        <v>181</v>
      </c>
      <c r="G100" s="126" t="s">
        <v>0</v>
      </c>
      <c r="H100" s="170"/>
      <c r="I100" s="186"/>
      <c r="J100" s="127"/>
      <c r="K100" s="127"/>
      <c r="L100" s="187"/>
    </row>
    <row r="101" spans="1:12">
      <c r="A101" s="191"/>
      <c r="B101" s="185" t="s">
        <v>200</v>
      </c>
      <c r="C101" s="185" t="s">
        <v>215</v>
      </c>
      <c r="D101" s="185" t="s">
        <v>198</v>
      </c>
      <c r="E101" s="127">
        <v>1</v>
      </c>
      <c r="F101" s="128" t="s">
        <v>186</v>
      </c>
      <c r="G101" s="155" t="s">
        <v>178</v>
      </c>
      <c r="H101" s="170"/>
      <c r="I101" s="186" t="str">
        <f>IF(ISNUMBER(MATCH("Failed",H101:H106,0)),"Failed",IF(OR(COUNTBLANK(H101:H106), ISNUMBER(MATCH("",H101:H106,0))),"Not Yet Tested","Passed"))</f>
        <v>Not Yet Tested</v>
      </c>
      <c r="J101" s="127"/>
      <c r="K101" s="127"/>
      <c r="L101" s="187"/>
    </row>
    <row r="102" spans="1:12" s="148" customFormat="1" ht="24">
      <c r="A102" s="191"/>
      <c r="B102" s="193"/>
      <c r="C102" s="193"/>
      <c r="D102" s="193"/>
      <c r="E102" s="167">
        <v>2</v>
      </c>
      <c r="F102" s="148" t="s">
        <v>207</v>
      </c>
      <c r="G102" s="126" t="s">
        <v>202</v>
      </c>
      <c r="H102" s="170"/>
      <c r="I102" s="186"/>
      <c r="J102" s="167"/>
      <c r="K102" s="167"/>
      <c r="L102" s="187"/>
    </row>
    <row r="103" spans="1:12">
      <c r="A103" s="191"/>
      <c r="B103" s="194"/>
      <c r="C103" s="194"/>
      <c r="D103" s="194"/>
      <c r="E103" s="127">
        <v>3</v>
      </c>
      <c r="F103" s="126" t="s">
        <v>214</v>
      </c>
      <c r="G103" s="153" t="s">
        <v>0</v>
      </c>
      <c r="H103" s="170"/>
      <c r="I103" s="186"/>
      <c r="J103" s="127"/>
      <c r="K103" s="127"/>
      <c r="L103" s="187"/>
    </row>
    <row r="104" spans="1:12">
      <c r="A104" s="191"/>
      <c r="B104" s="194"/>
      <c r="C104" s="194"/>
      <c r="D104" s="194"/>
      <c r="E104" s="132">
        <v>4</v>
      </c>
      <c r="F104" s="134" t="s">
        <v>221</v>
      </c>
      <c r="G104" s="153" t="s">
        <v>0</v>
      </c>
      <c r="H104" s="170"/>
      <c r="I104" s="186"/>
      <c r="J104" s="127"/>
      <c r="K104" s="127"/>
      <c r="L104" s="187"/>
    </row>
    <row r="105" spans="1:12" s="148" customFormat="1" ht="24">
      <c r="A105" s="191"/>
      <c r="B105" s="194"/>
      <c r="C105" s="194"/>
      <c r="D105" s="194"/>
      <c r="E105" s="166">
        <v>4</v>
      </c>
      <c r="F105" s="135" t="s">
        <v>222</v>
      </c>
      <c r="G105" s="155" t="s">
        <v>223</v>
      </c>
      <c r="H105" s="170"/>
      <c r="I105" s="186"/>
      <c r="J105" s="167"/>
      <c r="K105" s="167"/>
      <c r="L105" s="187"/>
    </row>
    <row r="106" spans="1:12">
      <c r="A106" s="191"/>
      <c r="B106" s="194"/>
      <c r="C106" s="194"/>
      <c r="D106" s="194"/>
      <c r="E106" s="127">
        <v>5</v>
      </c>
      <c r="F106" s="126" t="s">
        <v>181</v>
      </c>
      <c r="G106" s="126" t="s">
        <v>0</v>
      </c>
      <c r="H106" s="170"/>
      <c r="I106" s="186"/>
      <c r="J106" s="127"/>
      <c r="K106" s="127"/>
      <c r="L106" s="187"/>
    </row>
    <row r="107" spans="1:12" ht="12" customHeight="1">
      <c r="A107" s="191"/>
      <c r="B107" s="185" t="s">
        <v>200</v>
      </c>
      <c r="C107" s="185" t="s">
        <v>211</v>
      </c>
      <c r="D107" s="185" t="s">
        <v>197</v>
      </c>
      <c r="E107" s="127">
        <v>1</v>
      </c>
      <c r="F107" s="128" t="s">
        <v>186</v>
      </c>
      <c r="G107" s="155" t="s">
        <v>178</v>
      </c>
      <c r="H107" s="170"/>
      <c r="I107" s="186" t="str">
        <f>IF(ISNUMBER(MATCH("Failed",H107:H109,0)),"Failed",IF(OR(COUNTBLANK(H107:H109), ISNUMBER(MATCH("",H107:H109,0))),"Not Yet Tested","Passed"))</f>
        <v>Not Yet Tested</v>
      </c>
      <c r="J107" s="127"/>
      <c r="K107" s="127"/>
      <c r="L107" s="187"/>
    </row>
    <row r="108" spans="1:12" ht="12.75" customHeight="1">
      <c r="A108" s="191"/>
      <c r="B108" s="185"/>
      <c r="C108" s="185"/>
      <c r="D108" s="185"/>
      <c r="E108" s="127">
        <v>2</v>
      </c>
      <c r="F108" s="128" t="s">
        <v>182</v>
      </c>
      <c r="G108" s="126" t="s">
        <v>210</v>
      </c>
      <c r="H108" s="170"/>
      <c r="I108" s="186"/>
      <c r="J108" s="127"/>
      <c r="K108" s="127"/>
      <c r="L108" s="187"/>
    </row>
    <row r="109" spans="1:12" ht="12.75" customHeight="1">
      <c r="A109" s="191"/>
      <c r="B109" s="185"/>
      <c r="C109" s="185"/>
      <c r="D109" s="185"/>
      <c r="E109" s="132">
        <v>3</v>
      </c>
      <c r="F109" s="126" t="s">
        <v>181</v>
      </c>
      <c r="G109" s="126" t="s">
        <v>0</v>
      </c>
      <c r="H109" s="170"/>
      <c r="I109" s="186"/>
      <c r="J109" s="127"/>
      <c r="K109" s="127"/>
      <c r="L109" s="187"/>
    </row>
    <row r="110" spans="1:12" ht="12" customHeight="1">
      <c r="A110" s="191"/>
      <c r="B110" s="185" t="s">
        <v>200</v>
      </c>
      <c r="C110" s="185" t="s">
        <v>225</v>
      </c>
      <c r="D110" s="185" t="s">
        <v>197</v>
      </c>
      <c r="E110" s="127">
        <v>1</v>
      </c>
      <c r="F110" s="128" t="s">
        <v>186</v>
      </c>
      <c r="G110" s="155" t="s">
        <v>178</v>
      </c>
      <c r="H110" s="170"/>
      <c r="I110" s="186" t="str">
        <f>IF(ISNUMBER(MATCH("Failed",H110:H115,0)),"Failed",IF(OR(COUNTBLANK(H110:H115), ISNUMBER(MATCH("",H110:H115,0))),"Not Yet Tested","Passed"))</f>
        <v>Not Yet Tested</v>
      </c>
      <c r="J110" s="127"/>
      <c r="K110" s="127"/>
      <c r="L110" s="187"/>
    </row>
    <row r="111" spans="1:12" ht="12.75" customHeight="1">
      <c r="A111" s="191"/>
      <c r="B111" s="185"/>
      <c r="C111" s="185"/>
      <c r="D111" s="185"/>
      <c r="E111" s="127">
        <v>2</v>
      </c>
      <c r="F111" s="128" t="s">
        <v>182</v>
      </c>
      <c r="G111" s="126" t="s">
        <v>238</v>
      </c>
      <c r="H111" s="170"/>
      <c r="I111" s="186"/>
      <c r="J111" s="127"/>
      <c r="K111" s="127"/>
      <c r="L111" s="187"/>
    </row>
    <row r="112" spans="1:12">
      <c r="A112" s="191"/>
      <c r="B112" s="185"/>
      <c r="C112" s="185"/>
      <c r="D112" s="185"/>
      <c r="E112" s="127">
        <v>3</v>
      </c>
      <c r="F112" s="126" t="s">
        <v>214</v>
      </c>
      <c r="G112" s="153" t="s">
        <v>0</v>
      </c>
      <c r="H112" s="170"/>
      <c r="I112" s="186"/>
      <c r="J112" s="127"/>
      <c r="K112" s="127"/>
      <c r="L112" s="187"/>
    </row>
    <row r="113" spans="1:12">
      <c r="A113" s="191"/>
      <c r="B113" s="185"/>
      <c r="C113" s="185"/>
      <c r="D113" s="185"/>
      <c r="E113" s="132">
        <v>4</v>
      </c>
      <c r="F113" s="134" t="s">
        <v>221</v>
      </c>
      <c r="G113" s="153" t="s">
        <v>0</v>
      </c>
      <c r="H113" s="170"/>
      <c r="I113" s="186"/>
      <c r="J113" s="127"/>
      <c r="K113" s="127"/>
      <c r="L113" s="187"/>
    </row>
    <row r="114" spans="1:12" s="148" customFormat="1" ht="24">
      <c r="A114" s="191"/>
      <c r="B114" s="185"/>
      <c r="C114" s="185"/>
      <c r="D114" s="185"/>
      <c r="E114" s="166">
        <v>4</v>
      </c>
      <c r="F114" s="135" t="s">
        <v>222</v>
      </c>
      <c r="G114" s="155" t="s">
        <v>223</v>
      </c>
      <c r="H114" s="170"/>
      <c r="I114" s="186"/>
      <c r="J114" s="167"/>
      <c r="K114" s="167"/>
      <c r="L114" s="187"/>
    </row>
    <row r="115" spans="1:12" ht="12.75" customHeight="1">
      <c r="A115" s="191"/>
      <c r="B115" s="185"/>
      <c r="C115" s="185"/>
      <c r="D115" s="185"/>
      <c r="E115" s="132">
        <v>4</v>
      </c>
      <c r="F115" s="126" t="s">
        <v>181</v>
      </c>
      <c r="G115" s="126" t="s">
        <v>0</v>
      </c>
      <c r="H115" s="170"/>
      <c r="I115" s="186"/>
      <c r="J115" s="127"/>
      <c r="K115" s="127"/>
      <c r="L115" s="187"/>
    </row>
    <row r="116" spans="1:12" ht="12" customHeight="1">
      <c r="A116" s="191"/>
      <c r="B116" s="185" t="s">
        <v>200</v>
      </c>
      <c r="C116" s="185" t="s">
        <v>225</v>
      </c>
      <c r="D116" s="185" t="s">
        <v>197</v>
      </c>
      <c r="E116" s="127">
        <v>1</v>
      </c>
      <c r="F116" s="128" t="s">
        <v>186</v>
      </c>
      <c r="G116" s="155" t="s">
        <v>178</v>
      </c>
      <c r="H116" s="170"/>
      <c r="I116" s="186" t="str">
        <f>IF(ISNUMBER(MATCH("Failed",H116:H120,0)),"Failed",IF(OR(COUNTBLANK(H116:H120), ISNUMBER(MATCH("",H116:H120,0))),"Not Yet Tested","Passed"))</f>
        <v>Not Yet Tested</v>
      </c>
      <c r="J116" s="127"/>
      <c r="K116" s="127"/>
      <c r="L116" s="187"/>
    </row>
    <row r="117" spans="1:12" ht="12.75" customHeight="1">
      <c r="A117" s="191"/>
      <c r="B117" s="185"/>
      <c r="C117" s="185"/>
      <c r="D117" s="185"/>
      <c r="E117" s="127">
        <v>2</v>
      </c>
      <c r="F117" s="128" t="s">
        <v>182</v>
      </c>
      <c r="G117" s="126" t="s">
        <v>238</v>
      </c>
      <c r="H117" s="170"/>
      <c r="I117" s="186"/>
      <c r="J117" s="127"/>
      <c r="K117" s="127"/>
      <c r="L117" s="187"/>
    </row>
    <row r="118" spans="1:12">
      <c r="A118" s="191"/>
      <c r="B118" s="185"/>
      <c r="C118" s="185"/>
      <c r="D118" s="185"/>
      <c r="E118" s="127">
        <v>3</v>
      </c>
      <c r="F118" s="126" t="s">
        <v>214</v>
      </c>
      <c r="G118" s="153" t="s">
        <v>236</v>
      </c>
      <c r="H118" s="170"/>
      <c r="I118" s="186"/>
      <c r="J118" s="127"/>
      <c r="K118" s="127"/>
      <c r="L118" s="187"/>
    </row>
    <row r="119" spans="1:12" s="148" customFormat="1" ht="24">
      <c r="A119" s="191"/>
      <c r="B119" s="185"/>
      <c r="C119" s="185"/>
      <c r="D119" s="185"/>
      <c r="E119" s="166">
        <v>4</v>
      </c>
      <c r="F119" s="135" t="s">
        <v>239</v>
      </c>
      <c r="G119" s="155" t="s">
        <v>223</v>
      </c>
      <c r="H119" s="170"/>
      <c r="I119" s="186"/>
      <c r="J119" s="167"/>
      <c r="K119" s="167"/>
      <c r="L119" s="187"/>
    </row>
    <row r="120" spans="1:12" ht="12.75" customHeight="1">
      <c r="A120" s="192"/>
      <c r="B120" s="185"/>
      <c r="C120" s="185"/>
      <c r="D120" s="185"/>
      <c r="E120" s="132">
        <v>4</v>
      </c>
      <c r="F120" s="126" t="s">
        <v>181</v>
      </c>
      <c r="G120" s="126" t="s">
        <v>0</v>
      </c>
      <c r="H120" s="170"/>
      <c r="I120" s="186"/>
      <c r="J120" s="127"/>
      <c r="K120" s="127"/>
      <c r="L120" s="187"/>
    </row>
    <row r="121" spans="1:12" ht="12" customHeight="1">
      <c r="A121" s="190">
        <v>6</v>
      </c>
      <c r="B121" s="185" t="s">
        <v>200</v>
      </c>
      <c r="C121" s="185" t="s">
        <v>241</v>
      </c>
      <c r="D121" s="185" t="s">
        <v>197</v>
      </c>
      <c r="E121" s="127">
        <v>1</v>
      </c>
      <c r="F121" s="128" t="s">
        <v>186</v>
      </c>
      <c r="G121" s="155" t="s">
        <v>178</v>
      </c>
      <c r="H121" s="170"/>
      <c r="I121" s="186" t="str">
        <f>IF(ISNUMBER(MATCH("Failed",H121:H127,0)),"Failed",IF(OR(COUNTBLANK(H121:H127), ISNUMBER(MATCH("",H121:H127,0))),"Not Yet Tested","Passed"))</f>
        <v>Not Yet Tested</v>
      </c>
      <c r="J121" s="127"/>
      <c r="K121" s="127"/>
      <c r="L121" s="187"/>
    </row>
    <row r="122" spans="1:12" ht="12.75" customHeight="1">
      <c r="A122" s="191"/>
      <c r="B122" s="185"/>
      <c r="C122" s="185"/>
      <c r="D122" s="185"/>
      <c r="E122" s="127">
        <v>2</v>
      </c>
      <c r="F122" s="128" t="s">
        <v>182</v>
      </c>
      <c r="G122" s="126" t="s">
        <v>238</v>
      </c>
      <c r="H122" s="170"/>
      <c r="I122" s="186"/>
      <c r="J122" s="127"/>
      <c r="K122" s="127"/>
      <c r="L122" s="187"/>
    </row>
    <row r="123" spans="1:12">
      <c r="A123" s="191"/>
      <c r="B123" s="185"/>
      <c r="C123" s="185"/>
      <c r="D123" s="185"/>
      <c r="E123" s="127">
        <v>3</v>
      </c>
      <c r="F123" s="126" t="s">
        <v>227</v>
      </c>
      <c r="G123" s="153" t="s">
        <v>0</v>
      </c>
      <c r="H123" s="170"/>
      <c r="I123" s="186"/>
      <c r="J123" s="127"/>
      <c r="K123" s="127"/>
      <c r="L123" s="187"/>
    </row>
    <row r="124" spans="1:12" s="148" customFormat="1" ht="24">
      <c r="A124" s="191"/>
      <c r="B124" s="185"/>
      <c r="C124" s="185"/>
      <c r="D124" s="185"/>
      <c r="E124" s="166">
        <v>4</v>
      </c>
      <c r="F124" s="135" t="s">
        <v>228</v>
      </c>
      <c r="G124" s="155" t="s">
        <v>229</v>
      </c>
      <c r="H124" s="170"/>
      <c r="I124" s="186"/>
      <c r="J124" s="167"/>
      <c r="K124" s="167"/>
      <c r="L124" s="187"/>
    </row>
    <row r="125" spans="1:12" s="148" customFormat="1">
      <c r="A125" s="191"/>
      <c r="B125" s="185"/>
      <c r="C125" s="185"/>
      <c r="D125" s="185"/>
      <c r="E125" s="127">
        <v>2</v>
      </c>
      <c r="F125" s="128" t="s">
        <v>240</v>
      </c>
      <c r="G125" s="126" t="s">
        <v>0</v>
      </c>
      <c r="H125" s="170"/>
      <c r="I125" s="186"/>
      <c r="J125" s="167"/>
      <c r="K125" s="167"/>
      <c r="L125" s="187"/>
    </row>
    <row r="126" spans="1:12" s="148" customFormat="1">
      <c r="A126" s="191"/>
      <c r="B126" s="185"/>
      <c r="C126" s="185"/>
      <c r="D126" s="185"/>
      <c r="E126" s="166">
        <v>6</v>
      </c>
      <c r="F126" s="126" t="s">
        <v>243</v>
      </c>
      <c r="G126" s="126" t="s">
        <v>0</v>
      </c>
      <c r="H126" s="170"/>
      <c r="I126" s="186"/>
      <c r="J126" s="167"/>
      <c r="K126" s="167"/>
      <c r="L126" s="187"/>
    </row>
    <row r="127" spans="1:12" ht="12.75" customHeight="1">
      <c r="A127" s="191"/>
      <c r="B127" s="185"/>
      <c r="C127" s="185"/>
      <c r="D127" s="185"/>
      <c r="E127" s="132">
        <v>7</v>
      </c>
      <c r="F127" s="126" t="s">
        <v>181</v>
      </c>
      <c r="G127" s="126" t="s">
        <v>0</v>
      </c>
      <c r="H127" s="170"/>
      <c r="I127" s="186"/>
      <c r="J127" s="127"/>
      <c r="K127" s="127"/>
      <c r="L127" s="187"/>
    </row>
    <row r="128" spans="1:12" ht="12" customHeight="1">
      <c r="A128" s="191"/>
      <c r="B128" s="185" t="s">
        <v>200</v>
      </c>
      <c r="C128" s="185" t="s">
        <v>245</v>
      </c>
      <c r="D128" s="185" t="s">
        <v>197</v>
      </c>
      <c r="E128" s="127">
        <v>1</v>
      </c>
      <c r="F128" s="128" t="s">
        <v>186</v>
      </c>
      <c r="G128" s="155" t="s">
        <v>178</v>
      </c>
      <c r="H128" s="170"/>
      <c r="I128" s="186" t="str">
        <f>IF(ISNUMBER(MATCH("Failed",H128:H134,0)),"Failed",IF(OR(COUNTBLANK(H128:H134), ISNUMBER(MATCH("",H128:H134,0))),"Not Yet Tested","Passed"))</f>
        <v>Not Yet Tested</v>
      </c>
      <c r="J128" s="127"/>
      <c r="K128" s="127"/>
      <c r="L128" s="187"/>
    </row>
    <row r="129" spans="1:12" ht="12.75" customHeight="1">
      <c r="A129" s="191"/>
      <c r="B129" s="185"/>
      <c r="C129" s="185"/>
      <c r="D129" s="185"/>
      <c r="E129" s="127">
        <v>2</v>
      </c>
      <c r="F129" s="128" t="s">
        <v>182</v>
      </c>
      <c r="G129" s="126" t="s">
        <v>238</v>
      </c>
      <c r="H129" s="170"/>
      <c r="I129" s="186"/>
      <c r="J129" s="127"/>
      <c r="K129" s="127"/>
      <c r="L129" s="187"/>
    </row>
    <row r="130" spans="1:12">
      <c r="A130" s="191"/>
      <c r="B130" s="185"/>
      <c r="C130" s="185"/>
      <c r="D130" s="185"/>
      <c r="E130" s="127">
        <v>3</v>
      </c>
      <c r="F130" s="126" t="s">
        <v>227</v>
      </c>
      <c r="G130" s="153" t="s">
        <v>0</v>
      </c>
      <c r="H130" s="170"/>
      <c r="I130" s="186"/>
      <c r="J130" s="127"/>
      <c r="K130" s="127"/>
      <c r="L130" s="187"/>
    </row>
    <row r="131" spans="1:12" s="148" customFormat="1" ht="24">
      <c r="A131" s="191"/>
      <c r="B131" s="185"/>
      <c r="C131" s="185"/>
      <c r="D131" s="185"/>
      <c r="E131" s="166">
        <v>4</v>
      </c>
      <c r="F131" s="135" t="s">
        <v>228</v>
      </c>
      <c r="G131" s="155" t="s">
        <v>229</v>
      </c>
      <c r="H131" s="170"/>
      <c r="I131" s="186"/>
      <c r="J131" s="167"/>
      <c r="K131" s="167"/>
      <c r="L131" s="187"/>
    </row>
    <row r="132" spans="1:12" s="148" customFormat="1" ht="24">
      <c r="A132" s="191"/>
      <c r="B132" s="185"/>
      <c r="C132" s="185"/>
      <c r="D132" s="185"/>
      <c r="E132" s="127">
        <v>2</v>
      </c>
      <c r="F132" s="128" t="s">
        <v>242</v>
      </c>
      <c r="G132" s="126" t="s">
        <v>0</v>
      </c>
      <c r="H132" s="170"/>
      <c r="I132" s="186"/>
      <c r="J132" s="167"/>
      <c r="K132" s="167"/>
      <c r="L132" s="187"/>
    </row>
    <row r="133" spans="1:12" s="148" customFormat="1">
      <c r="A133" s="191"/>
      <c r="B133" s="185"/>
      <c r="C133" s="185"/>
      <c r="D133" s="185"/>
      <c r="E133" s="166">
        <v>6</v>
      </c>
      <c r="F133" s="126" t="s">
        <v>243</v>
      </c>
      <c r="G133" s="126" t="s">
        <v>0</v>
      </c>
      <c r="H133" s="170"/>
      <c r="I133" s="186"/>
      <c r="J133" s="167"/>
      <c r="K133" s="167"/>
      <c r="L133" s="187"/>
    </row>
    <row r="134" spans="1:12" ht="12.75" customHeight="1">
      <c r="A134" s="191"/>
      <c r="B134" s="185"/>
      <c r="C134" s="185"/>
      <c r="D134" s="185"/>
      <c r="E134" s="132">
        <v>7</v>
      </c>
      <c r="F134" s="126" t="s">
        <v>181</v>
      </c>
      <c r="G134" s="126" t="s">
        <v>0</v>
      </c>
      <c r="H134" s="170"/>
      <c r="I134" s="186"/>
      <c r="J134" s="127"/>
      <c r="K134" s="127"/>
      <c r="L134" s="187"/>
    </row>
    <row r="135" spans="1:12" ht="12" customHeight="1">
      <c r="A135" s="191"/>
      <c r="B135" s="185" t="s">
        <v>200</v>
      </c>
      <c r="C135" s="185" t="s">
        <v>246</v>
      </c>
      <c r="D135" s="185" t="s">
        <v>197</v>
      </c>
      <c r="E135" s="127">
        <v>1</v>
      </c>
      <c r="F135" s="128" t="s">
        <v>186</v>
      </c>
      <c r="G135" s="155" t="s">
        <v>178</v>
      </c>
      <c r="H135" s="170"/>
      <c r="I135" s="186" t="str">
        <f>IF(ISNUMBER(MATCH("Failed",H135:H141,0)),"Failed",IF(OR(COUNTBLANK(H135:H141), ISNUMBER(MATCH("",H135:H141,0))),"Not Yet Tested","Passed"))</f>
        <v>Not Yet Tested</v>
      </c>
      <c r="J135" s="127"/>
      <c r="K135" s="127"/>
      <c r="L135" s="187"/>
    </row>
    <row r="136" spans="1:12" ht="12.75" customHeight="1">
      <c r="A136" s="191"/>
      <c r="B136" s="185"/>
      <c r="C136" s="185"/>
      <c r="D136" s="185"/>
      <c r="E136" s="127">
        <v>2</v>
      </c>
      <c r="F136" s="128" t="s">
        <v>182</v>
      </c>
      <c r="G136" s="126" t="s">
        <v>238</v>
      </c>
      <c r="H136" s="170"/>
      <c r="I136" s="186"/>
      <c r="J136" s="127"/>
      <c r="K136" s="127"/>
      <c r="L136" s="187"/>
    </row>
    <row r="137" spans="1:12">
      <c r="A137" s="191"/>
      <c r="B137" s="185"/>
      <c r="C137" s="185"/>
      <c r="D137" s="185"/>
      <c r="E137" s="127">
        <v>3</v>
      </c>
      <c r="F137" s="126" t="s">
        <v>227</v>
      </c>
      <c r="G137" s="153" t="s">
        <v>0</v>
      </c>
      <c r="H137" s="170"/>
      <c r="I137" s="186"/>
      <c r="J137" s="127"/>
      <c r="K137" s="127"/>
      <c r="L137" s="187"/>
    </row>
    <row r="138" spans="1:12" s="148" customFormat="1" ht="24">
      <c r="A138" s="191"/>
      <c r="B138" s="185"/>
      <c r="C138" s="185"/>
      <c r="D138" s="185"/>
      <c r="E138" s="166">
        <v>4</v>
      </c>
      <c r="F138" s="135" t="s">
        <v>228</v>
      </c>
      <c r="G138" s="155" t="s">
        <v>229</v>
      </c>
      <c r="H138" s="170"/>
      <c r="I138" s="186"/>
      <c r="J138" s="167"/>
      <c r="K138" s="167"/>
      <c r="L138" s="187"/>
    </row>
    <row r="139" spans="1:12" s="148" customFormat="1">
      <c r="A139" s="191"/>
      <c r="B139" s="185"/>
      <c r="C139" s="185"/>
      <c r="D139" s="185"/>
      <c r="E139" s="127">
        <v>2</v>
      </c>
      <c r="F139" s="128" t="s">
        <v>244</v>
      </c>
      <c r="G139" s="126" t="s">
        <v>0</v>
      </c>
      <c r="H139" s="170"/>
      <c r="I139" s="186"/>
      <c r="J139" s="167"/>
      <c r="K139" s="167"/>
      <c r="L139" s="187"/>
    </row>
    <row r="140" spans="1:12" s="148" customFormat="1">
      <c r="A140" s="191"/>
      <c r="B140" s="185"/>
      <c r="C140" s="185"/>
      <c r="D140" s="185"/>
      <c r="E140" s="166">
        <v>6</v>
      </c>
      <c r="F140" s="126" t="s">
        <v>243</v>
      </c>
      <c r="G140" s="126" t="s">
        <v>0</v>
      </c>
      <c r="H140" s="170"/>
      <c r="I140" s="186"/>
      <c r="J140" s="167"/>
      <c r="K140" s="167"/>
      <c r="L140" s="187"/>
    </row>
    <row r="141" spans="1:12" ht="12.75" customHeight="1">
      <c r="A141" s="192"/>
      <c r="B141" s="185"/>
      <c r="C141" s="185"/>
      <c r="D141" s="185"/>
      <c r="E141" s="132">
        <v>7</v>
      </c>
      <c r="F141" s="126" t="s">
        <v>181</v>
      </c>
      <c r="G141" s="126" t="s">
        <v>0</v>
      </c>
      <c r="H141" s="170"/>
      <c r="I141" s="186"/>
      <c r="J141" s="127"/>
      <c r="K141" s="127"/>
      <c r="L141" s="187"/>
    </row>
    <row r="142" spans="1:12" ht="12" customHeight="1">
      <c r="A142" s="189">
        <v>7</v>
      </c>
      <c r="B142" s="185" t="s">
        <v>200</v>
      </c>
      <c r="C142" s="185" t="s">
        <v>233</v>
      </c>
      <c r="D142" s="185" t="s">
        <v>197</v>
      </c>
      <c r="E142" s="127">
        <v>1</v>
      </c>
      <c r="F142" s="128" t="s">
        <v>186</v>
      </c>
      <c r="G142" s="155" t="s">
        <v>178</v>
      </c>
      <c r="H142" s="170"/>
      <c r="I142" s="186" t="str">
        <f>IF(ISNUMBER(MATCH("Failed",H142:H144,0)),"Failed",IF(OR(COUNTBLANK(H142:H144), ISNUMBER(MATCH("",H142:H144,0))),"Not Yet Tested","Passed"))</f>
        <v>Not Yet Tested</v>
      </c>
      <c r="J142" s="127"/>
      <c r="K142" s="127"/>
      <c r="L142" s="187"/>
    </row>
    <row r="143" spans="1:12" ht="12.75" customHeight="1">
      <c r="A143" s="189"/>
      <c r="B143" s="185"/>
      <c r="C143" s="185"/>
      <c r="D143" s="185"/>
      <c r="E143" s="127">
        <v>2</v>
      </c>
      <c r="F143" s="128" t="s">
        <v>182</v>
      </c>
      <c r="G143" s="126" t="s">
        <v>234</v>
      </c>
      <c r="H143" s="170"/>
      <c r="I143" s="186"/>
      <c r="J143" s="127"/>
      <c r="K143" s="127"/>
      <c r="L143" s="187"/>
    </row>
    <row r="144" spans="1:12" ht="12.75" customHeight="1">
      <c r="A144" s="189"/>
      <c r="B144" s="185"/>
      <c r="C144" s="185"/>
      <c r="D144" s="185"/>
      <c r="E144" s="132">
        <v>3</v>
      </c>
      <c r="F144" s="126" t="s">
        <v>181</v>
      </c>
      <c r="G144" s="126" t="s">
        <v>0</v>
      </c>
      <c r="H144" s="170"/>
      <c r="I144" s="186"/>
      <c r="J144" s="127"/>
      <c r="K144" s="127"/>
      <c r="L144" s="187"/>
    </row>
    <row r="145" spans="1:12" ht="12" customHeight="1">
      <c r="A145" s="189">
        <v>8</v>
      </c>
      <c r="B145" s="185" t="s">
        <v>200</v>
      </c>
      <c r="C145" s="185" t="s">
        <v>249</v>
      </c>
      <c r="D145" s="185" t="s">
        <v>197</v>
      </c>
      <c r="E145" s="127">
        <v>1</v>
      </c>
      <c r="F145" s="128" t="s">
        <v>186</v>
      </c>
      <c r="G145" s="155" t="s">
        <v>178</v>
      </c>
      <c r="H145" s="170"/>
      <c r="I145" s="186" t="str">
        <f>IF(ISNUMBER(MATCH("Failed",H145:H148,0)),"Failed",IF(OR(COUNTBLANK(H145:H148), ISNUMBER(MATCH("",H145:H148,0))),"Not Yet Tested","Passed"))</f>
        <v>Not Yet Tested</v>
      </c>
      <c r="J145" s="127"/>
      <c r="K145" s="127"/>
      <c r="L145" s="187"/>
    </row>
    <row r="146" spans="1:12" ht="12.75" customHeight="1">
      <c r="A146" s="189"/>
      <c r="B146" s="185"/>
      <c r="C146" s="185"/>
      <c r="D146" s="185"/>
      <c r="E146" s="127">
        <v>2</v>
      </c>
      <c r="F146" s="128" t="s">
        <v>182</v>
      </c>
      <c r="G146" s="126" t="s">
        <v>236</v>
      </c>
      <c r="H146" s="170"/>
      <c r="I146" s="186"/>
      <c r="J146" s="127"/>
      <c r="K146" s="127"/>
      <c r="L146" s="187"/>
    </row>
    <row r="147" spans="1:12" ht="12.75" customHeight="1">
      <c r="A147" s="189"/>
      <c r="B147" s="185"/>
      <c r="C147" s="185"/>
      <c r="D147" s="185"/>
      <c r="E147" s="127">
        <v>3</v>
      </c>
      <c r="F147" s="128" t="s">
        <v>247</v>
      </c>
      <c r="G147" s="126" t="s">
        <v>248</v>
      </c>
      <c r="H147" s="170"/>
      <c r="I147" s="186"/>
      <c r="J147" s="127"/>
      <c r="K147" s="127"/>
      <c r="L147" s="187"/>
    </row>
    <row r="148" spans="1:12" ht="12.75" customHeight="1">
      <c r="A148" s="189"/>
      <c r="B148" s="185"/>
      <c r="C148" s="185"/>
      <c r="D148" s="185"/>
      <c r="E148" s="132">
        <v>4</v>
      </c>
      <c r="F148" s="126" t="s">
        <v>181</v>
      </c>
      <c r="G148" s="126" t="s">
        <v>0</v>
      </c>
      <c r="H148" s="170"/>
      <c r="I148" s="186"/>
      <c r="J148" s="127"/>
      <c r="K148" s="127"/>
      <c r="L148" s="187"/>
    </row>
    <row r="149" spans="1:12" ht="12" customHeight="1">
      <c r="A149" s="189">
        <v>9</v>
      </c>
      <c r="B149" s="185" t="s">
        <v>200</v>
      </c>
      <c r="C149" s="185" t="s">
        <v>235</v>
      </c>
      <c r="D149" s="185" t="s">
        <v>197</v>
      </c>
      <c r="E149" s="127">
        <v>1</v>
      </c>
      <c r="F149" s="128" t="s">
        <v>186</v>
      </c>
      <c r="G149" s="155" t="s">
        <v>178</v>
      </c>
      <c r="H149" s="170"/>
      <c r="I149" s="186" t="str">
        <f>IF(ISNUMBER(MATCH("Failed",H149:H152,0)),"Failed",IF(OR(COUNTBLANK(H149:H152), ISNUMBER(MATCH("",H149:H152,0))),"Not Yet Tested","Passed"))</f>
        <v>Not Yet Tested</v>
      </c>
      <c r="J149" s="127"/>
      <c r="K149" s="127"/>
      <c r="L149" s="187"/>
    </row>
    <row r="150" spans="1:12" ht="12.75" customHeight="1">
      <c r="A150" s="189"/>
      <c r="B150" s="185"/>
      <c r="C150" s="185"/>
      <c r="D150" s="185"/>
      <c r="E150" s="127">
        <v>2</v>
      </c>
      <c r="F150" s="128" t="s">
        <v>182</v>
      </c>
      <c r="G150" s="126" t="s">
        <v>236</v>
      </c>
      <c r="H150" s="170"/>
      <c r="I150" s="186"/>
      <c r="J150" s="127"/>
      <c r="K150" s="127"/>
      <c r="L150" s="187"/>
    </row>
    <row r="151" spans="1:12" ht="12.75" customHeight="1">
      <c r="A151" s="189"/>
      <c r="B151" s="185"/>
      <c r="C151" s="185"/>
      <c r="D151" s="185"/>
      <c r="E151" s="127">
        <v>3</v>
      </c>
      <c r="F151" s="128" t="s">
        <v>237</v>
      </c>
      <c r="G151" s="126" t="s">
        <v>0</v>
      </c>
      <c r="H151" s="170"/>
      <c r="I151" s="186"/>
      <c r="J151" s="127"/>
      <c r="K151" s="127"/>
      <c r="L151" s="187"/>
    </row>
    <row r="152" spans="1:12" ht="12.75" customHeight="1">
      <c r="A152" s="189"/>
      <c r="B152" s="185"/>
      <c r="C152" s="185"/>
      <c r="D152" s="185"/>
      <c r="E152" s="132">
        <v>4</v>
      </c>
      <c r="F152" s="126" t="s">
        <v>181</v>
      </c>
      <c r="G152" s="126" t="s">
        <v>0</v>
      </c>
      <c r="H152" s="167"/>
      <c r="I152" s="186"/>
      <c r="J152" s="127"/>
      <c r="K152" s="127"/>
      <c r="L152" s="187"/>
    </row>
  </sheetData>
  <mergeCells count="125">
    <mergeCell ref="L38:L41"/>
    <mergeCell ref="L30:L33"/>
    <mergeCell ref="B34:B37"/>
    <mergeCell ref="C34:C37"/>
    <mergeCell ref="D34:D37"/>
    <mergeCell ref="I34:I37"/>
    <mergeCell ref="L34:L37"/>
    <mergeCell ref="L23:L26"/>
    <mergeCell ref="B27:B29"/>
    <mergeCell ref="C27:C29"/>
    <mergeCell ref="D27:D29"/>
    <mergeCell ref="I27:I29"/>
    <mergeCell ref="L27:L29"/>
    <mergeCell ref="A23:A41"/>
    <mergeCell ref="B23:B26"/>
    <mergeCell ref="C23:C26"/>
    <mergeCell ref="D23:D26"/>
    <mergeCell ref="I23:I26"/>
    <mergeCell ref="B30:B33"/>
    <mergeCell ref="C30:C33"/>
    <mergeCell ref="D30:D33"/>
    <mergeCell ref="I30:I33"/>
    <mergeCell ref="B38:B41"/>
    <mergeCell ref="C38:C41"/>
    <mergeCell ref="D38:D41"/>
    <mergeCell ref="I38:I41"/>
    <mergeCell ref="L149:L152"/>
    <mergeCell ref="A142:A144"/>
    <mergeCell ref="B142:B144"/>
    <mergeCell ref="C142:C144"/>
    <mergeCell ref="D142:D144"/>
    <mergeCell ref="I142:I144"/>
    <mergeCell ref="L142:L144"/>
    <mergeCell ref="C145:C148"/>
    <mergeCell ref="A149:A152"/>
    <mergeCell ref="B149:B152"/>
    <mergeCell ref="C149:C152"/>
    <mergeCell ref="D149:D152"/>
    <mergeCell ref="I149:I152"/>
    <mergeCell ref="L135:L141"/>
    <mergeCell ref="A54:A75"/>
    <mergeCell ref="A82:A120"/>
    <mergeCell ref="A121:A141"/>
    <mergeCell ref="A145:A148"/>
    <mergeCell ref="B145:B148"/>
    <mergeCell ref="D145:D148"/>
    <mergeCell ref="I145:I148"/>
    <mergeCell ref="L145:L148"/>
    <mergeCell ref="B135:B141"/>
    <mergeCell ref="C135:C141"/>
    <mergeCell ref="D135:D141"/>
    <mergeCell ref="I135:I141"/>
    <mergeCell ref="L128:L134"/>
    <mergeCell ref="B128:B134"/>
    <mergeCell ref="C128:C134"/>
    <mergeCell ref="D128:D134"/>
    <mergeCell ref="I128:I134"/>
    <mergeCell ref="L116:L120"/>
    <mergeCell ref="B121:B127"/>
    <mergeCell ref="C121:C127"/>
    <mergeCell ref="D121:D127"/>
    <mergeCell ref="I121:I127"/>
    <mergeCell ref="L121:L127"/>
    <mergeCell ref="B116:B120"/>
    <mergeCell ref="C116:C120"/>
    <mergeCell ref="D116:D120"/>
    <mergeCell ref="I116:I120"/>
    <mergeCell ref="L101:L106"/>
    <mergeCell ref="B110:B115"/>
    <mergeCell ref="C110:C115"/>
    <mergeCell ref="D110:D115"/>
    <mergeCell ref="I110:I115"/>
    <mergeCell ref="L110:L115"/>
    <mergeCell ref="B101:B106"/>
    <mergeCell ref="C101:C106"/>
    <mergeCell ref="D101:D106"/>
    <mergeCell ref="I101:I106"/>
    <mergeCell ref="L54:L59"/>
    <mergeCell ref="B60:B66"/>
    <mergeCell ref="C60:C66"/>
    <mergeCell ref="D60:D66"/>
    <mergeCell ref="I60:I66"/>
    <mergeCell ref="L60:L66"/>
    <mergeCell ref="B54:B59"/>
    <mergeCell ref="C54:C59"/>
    <mergeCell ref="D54:D59"/>
    <mergeCell ref="I54:I59"/>
    <mergeCell ref="D89:D94"/>
    <mergeCell ref="I89:I94"/>
    <mergeCell ref="L89:L94"/>
    <mergeCell ref="B95:B100"/>
    <mergeCell ref="C95:C100"/>
    <mergeCell ref="D95:D100"/>
    <mergeCell ref="I95:I100"/>
    <mergeCell ref="L95:L100"/>
    <mergeCell ref="C89:C94"/>
    <mergeCell ref="D76:D81"/>
    <mergeCell ref="I76:I81"/>
    <mergeCell ref="L76:L81"/>
    <mergeCell ref="B82:B88"/>
    <mergeCell ref="C82:C88"/>
    <mergeCell ref="D82:D88"/>
    <mergeCell ref="I82:I88"/>
    <mergeCell ref="L82:L88"/>
    <mergeCell ref="A76:A81"/>
    <mergeCell ref="B76:B81"/>
    <mergeCell ref="C76:C81"/>
    <mergeCell ref="A22:L22"/>
    <mergeCell ref="B107:B109"/>
    <mergeCell ref="C107:C109"/>
    <mergeCell ref="D107:D109"/>
    <mergeCell ref="I107:I109"/>
    <mergeCell ref="L107:L109"/>
    <mergeCell ref="A42:A53"/>
    <mergeCell ref="B42:B53"/>
    <mergeCell ref="C42:C53"/>
    <mergeCell ref="D42:D53"/>
    <mergeCell ref="I42:I53"/>
    <mergeCell ref="L42:L53"/>
    <mergeCell ref="B89:B94"/>
    <mergeCell ref="L67:L75"/>
    <mergeCell ref="B67:B75"/>
    <mergeCell ref="C67:C75"/>
    <mergeCell ref="D67:D75"/>
    <mergeCell ref="I67:I75"/>
  </mergeCells>
  <conditionalFormatting sqref="I67 I107:I109 I71:I75 I115">
    <cfRule type="cellIs" dxfId="147" priority="90" operator="equal">
      <formula>"Failed"</formula>
    </cfRule>
    <cfRule type="cellIs" dxfId="146" priority="91" operator="equal">
      <formula>"Passed"</formula>
    </cfRule>
  </conditionalFormatting>
  <conditionalFormatting sqref="I76:I81">
    <cfRule type="cellIs" dxfId="145" priority="88" operator="equal">
      <formula>"Failed"</formula>
    </cfRule>
    <cfRule type="cellIs" dxfId="144" priority="89" operator="equal">
      <formula>"Passed"</formula>
    </cfRule>
  </conditionalFormatting>
  <conditionalFormatting sqref="I82:I88">
    <cfRule type="cellIs" dxfId="143" priority="86" operator="equal">
      <formula>"Failed"</formula>
    </cfRule>
    <cfRule type="cellIs" dxfId="142" priority="87" operator="equal">
      <formula>"Passed"</formula>
    </cfRule>
  </conditionalFormatting>
  <conditionalFormatting sqref="I42:I53">
    <cfRule type="cellIs" dxfId="141" priority="84" operator="equal">
      <formula>"Failed"</formula>
    </cfRule>
    <cfRule type="cellIs" dxfId="140" priority="85" operator="equal">
      <formula>"Passed"</formula>
    </cfRule>
  </conditionalFormatting>
  <conditionalFormatting sqref="I89:I94">
    <cfRule type="cellIs" dxfId="139" priority="82" operator="equal">
      <formula>"Failed"</formula>
    </cfRule>
    <cfRule type="cellIs" dxfId="138" priority="83" operator="equal">
      <formula>"Passed"</formula>
    </cfRule>
  </conditionalFormatting>
  <conditionalFormatting sqref="I95:I100">
    <cfRule type="cellIs" dxfId="137" priority="80" operator="equal">
      <formula>"Failed"</formula>
    </cfRule>
    <cfRule type="cellIs" dxfId="136" priority="81" operator="equal">
      <formula>"Passed"</formula>
    </cfRule>
  </conditionalFormatting>
  <conditionalFormatting sqref="I54:I59">
    <cfRule type="cellIs" dxfId="135" priority="78" operator="equal">
      <formula>"Failed"</formula>
    </cfRule>
    <cfRule type="cellIs" dxfId="134" priority="79" operator="equal">
      <formula>"Passed"</formula>
    </cfRule>
  </conditionalFormatting>
  <conditionalFormatting sqref="I60 I62:I66">
    <cfRule type="cellIs" dxfId="133" priority="74" operator="equal">
      <formula>"Failed"</formula>
    </cfRule>
    <cfRule type="cellIs" dxfId="132" priority="75" operator="equal">
      <formula>"Passed"</formula>
    </cfRule>
  </conditionalFormatting>
  <conditionalFormatting sqref="I61">
    <cfRule type="cellIs" dxfId="131" priority="72" operator="equal">
      <formula>"Failed"</formula>
    </cfRule>
    <cfRule type="cellIs" dxfId="130" priority="73" operator="equal">
      <formula>"Passed"</formula>
    </cfRule>
  </conditionalFormatting>
  <conditionalFormatting sqref="I68:I70">
    <cfRule type="cellIs" dxfId="129" priority="70" operator="equal">
      <formula>"Failed"</formula>
    </cfRule>
    <cfRule type="cellIs" dxfId="128" priority="71" operator="equal">
      <formula>"Passed"</formula>
    </cfRule>
  </conditionalFormatting>
  <conditionalFormatting sqref="I101:I104 I106">
    <cfRule type="cellIs" dxfId="127" priority="68" operator="equal">
      <formula>"Failed"</formula>
    </cfRule>
    <cfRule type="cellIs" dxfId="126" priority="69" operator="equal">
      <formula>"Passed"</formula>
    </cfRule>
  </conditionalFormatting>
  <conditionalFormatting sqref="I105">
    <cfRule type="cellIs" dxfId="125" priority="66" operator="equal">
      <formula>"Failed"</formula>
    </cfRule>
    <cfRule type="cellIs" dxfId="124" priority="67" operator="equal">
      <formula>"Passed"</formula>
    </cfRule>
  </conditionalFormatting>
  <conditionalFormatting sqref="I110:I111">
    <cfRule type="cellIs" dxfId="123" priority="64" operator="equal">
      <formula>"Failed"</formula>
    </cfRule>
    <cfRule type="cellIs" dxfId="122" priority="65" operator="equal">
      <formula>"Passed"</formula>
    </cfRule>
  </conditionalFormatting>
  <conditionalFormatting sqref="I114">
    <cfRule type="cellIs" dxfId="121" priority="60" operator="equal">
      <formula>"Failed"</formula>
    </cfRule>
    <cfRule type="cellIs" dxfId="120" priority="61" operator="equal">
      <formula>"Passed"</formula>
    </cfRule>
  </conditionalFormatting>
  <conditionalFormatting sqref="I112:I113">
    <cfRule type="cellIs" dxfId="119" priority="62" operator="equal">
      <formula>"Failed"</formula>
    </cfRule>
    <cfRule type="cellIs" dxfId="118" priority="63" operator="equal">
      <formula>"Passed"</formula>
    </cfRule>
  </conditionalFormatting>
  <conditionalFormatting sqref="I120">
    <cfRule type="cellIs" dxfId="117" priority="58" operator="equal">
      <formula>"Failed"</formula>
    </cfRule>
    <cfRule type="cellIs" dxfId="116" priority="59" operator="equal">
      <formula>"Passed"</formula>
    </cfRule>
  </conditionalFormatting>
  <conditionalFormatting sqref="I116:I117">
    <cfRule type="cellIs" dxfId="115" priority="56" operator="equal">
      <formula>"Failed"</formula>
    </cfRule>
    <cfRule type="cellIs" dxfId="114" priority="57" operator="equal">
      <formula>"Passed"</formula>
    </cfRule>
  </conditionalFormatting>
  <conditionalFormatting sqref="I139:I140">
    <cfRule type="cellIs" dxfId="113" priority="20" operator="equal">
      <formula>"Failed"</formula>
    </cfRule>
    <cfRule type="cellIs" dxfId="112" priority="21" operator="equal">
      <formula>"Passed"</formula>
    </cfRule>
  </conditionalFormatting>
  <conditionalFormatting sqref="I118:I119">
    <cfRule type="cellIs" dxfId="111" priority="54" operator="equal">
      <formula>"Failed"</formula>
    </cfRule>
    <cfRule type="cellIs" dxfId="110" priority="55" operator="equal">
      <formula>"Passed"</formula>
    </cfRule>
  </conditionalFormatting>
  <conditionalFormatting sqref="I127">
    <cfRule type="cellIs" dxfId="109" priority="50" operator="equal">
      <formula>"Failed"</formula>
    </cfRule>
    <cfRule type="cellIs" dxfId="108" priority="51" operator="equal">
      <formula>"Passed"</formula>
    </cfRule>
  </conditionalFormatting>
  <conditionalFormatting sqref="I121:I122">
    <cfRule type="cellIs" dxfId="107" priority="48" operator="equal">
      <formula>"Failed"</formula>
    </cfRule>
    <cfRule type="cellIs" dxfId="106" priority="49" operator="equal">
      <formula>"Passed"</formula>
    </cfRule>
  </conditionalFormatting>
  <conditionalFormatting sqref="I125:I126">
    <cfRule type="cellIs" dxfId="105" priority="44" operator="equal">
      <formula>"Failed"</formula>
    </cfRule>
    <cfRule type="cellIs" dxfId="104" priority="45" operator="equal">
      <formula>"Passed"</formula>
    </cfRule>
  </conditionalFormatting>
  <conditionalFormatting sqref="I123:I124">
    <cfRule type="cellIs" dxfId="103" priority="46" operator="equal">
      <formula>"Failed"</formula>
    </cfRule>
    <cfRule type="cellIs" dxfId="102" priority="47" operator="equal">
      <formula>"Passed"</formula>
    </cfRule>
  </conditionalFormatting>
  <conditionalFormatting sqref="I134">
    <cfRule type="cellIs" dxfId="101" priority="42" operator="equal">
      <formula>"Failed"</formula>
    </cfRule>
    <cfRule type="cellIs" dxfId="100" priority="43" operator="equal">
      <formula>"Passed"</formula>
    </cfRule>
  </conditionalFormatting>
  <conditionalFormatting sqref="I128:I129">
    <cfRule type="cellIs" dxfId="99" priority="40" operator="equal">
      <formula>"Failed"</formula>
    </cfRule>
    <cfRule type="cellIs" dxfId="98" priority="41" operator="equal">
      <formula>"Passed"</formula>
    </cfRule>
  </conditionalFormatting>
  <conditionalFormatting sqref="I132:I133">
    <cfRule type="cellIs" dxfId="97" priority="36" operator="equal">
      <formula>"Failed"</formula>
    </cfRule>
    <cfRule type="cellIs" dxfId="96" priority="37" operator="equal">
      <formula>"Passed"</formula>
    </cfRule>
  </conditionalFormatting>
  <conditionalFormatting sqref="I130:I131">
    <cfRule type="cellIs" dxfId="95" priority="38" operator="equal">
      <formula>"Failed"</formula>
    </cfRule>
    <cfRule type="cellIs" dxfId="94" priority="39" operator="equal">
      <formula>"Passed"</formula>
    </cfRule>
  </conditionalFormatting>
  <conditionalFormatting sqref="I141">
    <cfRule type="cellIs" dxfId="93" priority="26" operator="equal">
      <formula>"Failed"</formula>
    </cfRule>
    <cfRule type="cellIs" dxfId="92" priority="27" operator="equal">
      <formula>"Passed"</formula>
    </cfRule>
  </conditionalFormatting>
  <conditionalFormatting sqref="I137:I138">
    <cfRule type="cellIs" dxfId="91" priority="22" operator="equal">
      <formula>"Failed"</formula>
    </cfRule>
    <cfRule type="cellIs" dxfId="90" priority="23" operator="equal">
      <formula>"Passed"</formula>
    </cfRule>
  </conditionalFormatting>
  <conditionalFormatting sqref="I135:I136">
    <cfRule type="cellIs" dxfId="89" priority="24" operator="equal">
      <formula>"Failed"</formula>
    </cfRule>
    <cfRule type="cellIs" dxfId="88" priority="25" operator="equal">
      <formula>"Passed"</formula>
    </cfRule>
  </conditionalFormatting>
  <conditionalFormatting sqref="I149:I152">
    <cfRule type="cellIs" dxfId="87" priority="14" operator="equal">
      <formula>"Failed"</formula>
    </cfRule>
    <cfRule type="cellIs" dxfId="86" priority="15" operator="equal">
      <formula>"Passed"</formula>
    </cfRule>
  </conditionalFormatting>
  <conditionalFormatting sqref="I145:I148">
    <cfRule type="cellIs" dxfId="85" priority="18" operator="equal">
      <formula>"Failed"</formula>
    </cfRule>
    <cfRule type="cellIs" dxfId="84" priority="19" operator="equal">
      <formula>"Passed"</formula>
    </cfRule>
  </conditionalFormatting>
  <conditionalFormatting sqref="H24:H152">
    <cfRule type="cellIs" dxfId="83" priority="16" operator="equal">
      <formula>"Failed"</formula>
    </cfRule>
    <cfRule type="cellIs" dxfId="82" priority="17" operator="equal">
      <formula>"Passed"</formula>
    </cfRule>
  </conditionalFormatting>
  <conditionalFormatting sqref="I142:I144">
    <cfRule type="cellIs" dxfId="79" priority="10" operator="equal">
      <formula>"Failed"</formula>
    </cfRule>
    <cfRule type="cellIs" dxfId="78" priority="11" operator="equal">
      <formula>"Passed"</formula>
    </cfRule>
  </conditionalFormatting>
  <conditionalFormatting sqref="E142:G144">
    <cfRule type="expression" dxfId="77" priority="7">
      <formula>"$H$23:$H$121=""Failed"""</formula>
    </cfRule>
  </conditionalFormatting>
  <conditionalFormatting sqref="I27:I29">
    <cfRule type="cellIs" dxfId="76" priority="5" operator="equal">
      <formula>"Failed"</formula>
    </cfRule>
    <cfRule type="cellIs" dxfId="75" priority="6" operator="equal">
      <formula>"Passed"</formula>
    </cfRule>
  </conditionalFormatting>
  <conditionalFormatting sqref="H23:I23 I24:I26">
    <cfRule type="cellIs" dxfId="74" priority="3" operator="equal">
      <formula>"Failed"</formula>
    </cfRule>
    <cfRule type="cellIs" dxfId="73" priority="4" operator="equal">
      <formula>"Passed"</formula>
    </cfRule>
  </conditionalFormatting>
  <conditionalFormatting sqref="I30:I41">
    <cfRule type="cellIs" dxfId="72" priority="1" operator="equal">
      <formula>"Failed"</formula>
    </cfRule>
    <cfRule type="cellIs" dxfId="71" priority="2" operator="equal">
      <formula>"Passed"</formula>
    </cfRule>
  </conditionalFormatting>
  <dataValidations count="1">
    <dataValidation type="list" allowBlank="1" showInputMessage="1" showErrorMessage="1" sqref="H23:H152">
      <formula1>"Passed, Failed"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L140"/>
  <sheetViews>
    <sheetView showGridLines="0" topLeftCell="A22" zoomScale="70" zoomScaleNormal="70" workbookViewId="0">
      <selection activeCell="H140" sqref="H23:H140"/>
    </sheetView>
  </sheetViews>
  <sheetFormatPr defaultRowHeight="12"/>
  <cols>
    <col min="1" max="1" width="13" style="112" customWidth="1"/>
    <col min="2" max="2" width="22" style="112" customWidth="1"/>
    <col min="3" max="3" width="23.28515625" style="112" customWidth="1"/>
    <col min="4" max="4" width="23.5703125" style="113" customWidth="1"/>
    <col min="5" max="5" width="6.140625" style="113" customWidth="1"/>
    <col min="6" max="6" width="35.7109375" style="138" bestFit="1" customWidth="1"/>
    <col min="7" max="7" width="31" style="145" bestFit="1" customWidth="1"/>
    <col min="8" max="8" width="9.140625" style="113" customWidth="1"/>
    <col min="9" max="9" width="14.5703125" style="151" customWidth="1"/>
    <col min="10" max="10" width="13.5703125" style="151" bestFit="1" customWidth="1"/>
    <col min="11" max="11" width="12.5703125" style="151" customWidth="1"/>
    <col min="12" max="12" width="19.7109375" style="172" customWidth="1"/>
    <col min="13" max="16384" width="9.140625" style="117"/>
  </cols>
  <sheetData>
    <row r="2" spans="1:12">
      <c r="A2" s="111"/>
      <c r="K2" s="171" t="s">
        <v>165</v>
      </c>
    </row>
    <row r="3" spans="1:12" ht="12.75" thickBot="1">
      <c r="A3" s="115"/>
      <c r="B3" s="115"/>
      <c r="C3" s="115"/>
      <c r="D3" s="116"/>
      <c r="E3" s="116"/>
      <c r="F3" s="142"/>
      <c r="G3" s="146"/>
      <c r="H3" s="116"/>
      <c r="I3" s="152"/>
      <c r="J3" s="152"/>
      <c r="K3" s="152"/>
      <c r="L3" s="173"/>
    </row>
    <row r="4" spans="1:12" ht="12.75" thickTop="1">
      <c r="A4" s="117"/>
      <c r="B4" s="117"/>
      <c r="C4" s="117"/>
      <c r="D4" s="118"/>
      <c r="E4" s="118"/>
      <c r="F4" s="139"/>
      <c r="G4" s="147"/>
      <c r="H4" s="118"/>
      <c r="I4" s="149"/>
      <c r="J4" s="149"/>
      <c r="K4" s="149"/>
      <c r="L4" s="174"/>
    </row>
    <row r="5" spans="1:12">
      <c r="A5" s="119" t="s">
        <v>175</v>
      </c>
      <c r="B5" s="119" t="s">
        <v>2</v>
      </c>
    </row>
    <row r="6" spans="1:12">
      <c r="A6" s="120"/>
    </row>
    <row r="7" spans="1:12">
      <c r="A7" s="121" t="s">
        <v>18</v>
      </c>
      <c r="B7" s="122"/>
    </row>
    <row r="8" spans="1:12" s="133" customFormat="1">
      <c r="A8" s="165" t="s">
        <v>204</v>
      </c>
      <c r="B8" s="167">
        <f>COUNTA(A42:A908)</f>
        <v>9</v>
      </c>
      <c r="C8" s="159"/>
      <c r="D8" s="160"/>
      <c r="E8" s="160"/>
      <c r="F8" s="161"/>
      <c r="G8" s="162"/>
      <c r="H8" s="160"/>
      <c r="I8" s="163"/>
      <c r="J8" s="163"/>
      <c r="K8" s="163"/>
      <c r="L8" s="175"/>
    </row>
    <row r="9" spans="1:12">
      <c r="A9" s="123" t="s">
        <v>39</v>
      </c>
      <c r="B9" s="167">
        <f>COUNTA(C22:C909)</f>
        <v>21</v>
      </c>
    </row>
    <row r="10" spans="1:12">
      <c r="A10" s="123" t="s">
        <v>19</v>
      </c>
      <c r="B10" s="167">
        <f>COUNTIF(I42:I1049,"Passed")+COUNTIF(I42:I1049,"Failed")</f>
        <v>0</v>
      </c>
    </row>
    <row r="11" spans="1:12">
      <c r="A11" s="123" t="s">
        <v>20</v>
      </c>
      <c r="B11" s="167">
        <f>B9-B10</f>
        <v>21</v>
      </c>
    </row>
    <row r="12" spans="1:12">
      <c r="A12" s="123" t="s">
        <v>21</v>
      </c>
      <c r="B12" s="167">
        <f>COUNTIF(I22:I1037,"Passed")</f>
        <v>0</v>
      </c>
    </row>
    <row r="13" spans="1:12">
      <c r="A13" s="123" t="s">
        <v>22</v>
      </c>
      <c r="B13" s="167">
        <f>COUNTIF(I67:I1065,"Failed")</f>
        <v>0</v>
      </c>
    </row>
    <row r="14" spans="1:12">
      <c r="A14" s="123" t="s">
        <v>45</v>
      </c>
      <c r="B14" s="167">
        <f>MAX(J22:J75)</f>
        <v>1</v>
      </c>
    </row>
    <row r="16" spans="1:12">
      <c r="A16" s="124" t="s">
        <v>24</v>
      </c>
      <c r="D16" s="136"/>
    </row>
    <row r="17" spans="1:12">
      <c r="A17" s="120" t="s">
        <v>14</v>
      </c>
      <c r="D17" s="136"/>
      <c r="E17" s="130"/>
    </row>
    <row r="18" spans="1:12">
      <c r="A18" s="120" t="s">
        <v>13</v>
      </c>
      <c r="D18" s="136"/>
      <c r="E18" s="130"/>
    </row>
    <row r="19" spans="1:12">
      <c r="A19" s="120" t="s">
        <v>23</v>
      </c>
      <c r="D19" s="136"/>
      <c r="E19" s="130"/>
    </row>
    <row r="20" spans="1:12">
      <c r="B20" s="120"/>
      <c r="D20" s="136"/>
      <c r="E20" s="131"/>
    </row>
    <row r="21" spans="1:12" s="129" customFormat="1" ht="24">
      <c r="A21" s="125" t="s">
        <v>15</v>
      </c>
      <c r="B21" s="125" t="s">
        <v>27</v>
      </c>
      <c r="C21" s="125" t="s">
        <v>47</v>
      </c>
      <c r="D21" s="125" t="s">
        <v>48</v>
      </c>
      <c r="E21" s="125" t="s">
        <v>37</v>
      </c>
      <c r="F21" s="125" t="s">
        <v>46</v>
      </c>
      <c r="G21" s="144" t="s">
        <v>16</v>
      </c>
      <c r="H21" s="125" t="s">
        <v>38</v>
      </c>
      <c r="I21" s="125" t="s">
        <v>49</v>
      </c>
      <c r="J21" s="125" t="s">
        <v>50</v>
      </c>
      <c r="K21" s="125" t="s">
        <v>74</v>
      </c>
      <c r="L21" s="125" t="s">
        <v>17</v>
      </c>
    </row>
    <row r="22" spans="1:12" s="129" customFormat="1" ht="12" customHeight="1">
      <c r="A22" s="188" t="s">
        <v>177</v>
      </c>
      <c r="B22" s="188"/>
      <c r="C22" s="188"/>
      <c r="D22" s="188"/>
      <c r="E22" s="188"/>
      <c r="F22" s="188"/>
      <c r="G22" s="188"/>
      <c r="H22" s="188"/>
      <c r="I22" s="188"/>
      <c r="J22" s="188"/>
      <c r="K22" s="188"/>
      <c r="L22" s="188"/>
    </row>
    <row r="23" spans="1:12" ht="12" customHeight="1">
      <c r="A23" s="190">
        <v>1</v>
      </c>
      <c r="B23" s="185" t="s">
        <v>200</v>
      </c>
      <c r="C23" s="185" t="s">
        <v>252</v>
      </c>
      <c r="D23" s="185" t="s">
        <v>258</v>
      </c>
      <c r="E23" s="127">
        <v>1</v>
      </c>
      <c r="F23" s="128" t="s">
        <v>253</v>
      </c>
      <c r="G23" s="155" t="s">
        <v>0</v>
      </c>
      <c r="H23" s="170"/>
      <c r="I23" s="186" t="str">
        <f>IF(ISNUMBER(MATCH("Failed",H23:H26,0)),"Failed",IF(OR(COUNTBLANK(H23:H26), ISNUMBER(MATCH("",H23:H26,0))),"Not Yet Tested","Passed"))</f>
        <v>Not Yet Tested</v>
      </c>
      <c r="J23" s="127"/>
      <c r="K23" s="127"/>
      <c r="L23" s="187"/>
    </row>
    <row r="24" spans="1:12" ht="12.75" customHeight="1">
      <c r="A24" s="191"/>
      <c r="B24" s="185"/>
      <c r="C24" s="185"/>
      <c r="D24" s="185"/>
      <c r="E24" s="127">
        <v>2</v>
      </c>
      <c r="F24" s="128" t="s">
        <v>254</v>
      </c>
      <c r="G24" s="155" t="s">
        <v>0</v>
      </c>
      <c r="H24" s="170"/>
      <c r="I24" s="186"/>
      <c r="J24" s="127"/>
      <c r="K24" s="127"/>
      <c r="L24" s="187"/>
    </row>
    <row r="25" spans="1:12" ht="12.75" customHeight="1">
      <c r="A25" s="191"/>
      <c r="B25" s="185"/>
      <c r="C25" s="185"/>
      <c r="D25" s="185"/>
      <c r="E25" s="127">
        <v>3</v>
      </c>
      <c r="F25" s="128" t="s">
        <v>255</v>
      </c>
      <c r="G25" s="155" t="s">
        <v>0</v>
      </c>
      <c r="H25" s="170"/>
      <c r="I25" s="186"/>
      <c r="J25" s="127"/>
      <c r="K25" s="127"/>
      <c r="L25" s="187"/>
    </row>
    <row r="26" spans="1:12" ht="12.75" customHeight="1">
      <c r="A26" s="191"/>
      <c r="B26" s="185"/>
      <c r="C26" s="185"/>
      <c r="D26" s="185"/>
      <c r="E26" s="132">
        <v>4</v>
      </c>
      <c r="F26" s="128" t="s">
        <v>256</v>
      </c>
      <c r="G26" s="155" t="s">
        <v>178</v>
      </c>
      <c r="H26" s="170"/>
      <c r="I26" s="186"/>
      <c r="J26" s="127"/>
      <c r="K26" s="127"/>
      <c r="L26" s="187"/>
    </row>
    <row r="27" spans="1:12" ht="12" customHeight="1">
      <c r="A27" s="191"/>
      <c r="B27" s="185" t="s">
        <v>200</v>
      </c>
      <c r="C27" s="185" t="s">
        <v>252</v>
      </c>
      <c r="D27" s="185" t="s">
        <v>257</v>
      </c>
      <c r="E27" s="127">
        <v>1</v>
      </c>
      <c r="F27" s="128" t="s">
        <v>253</v>
      </c>
      <c r="G27" s="155" t="s">
        <v>0</v>
      </c>
      <c r="H27" s="170"/>
      <c r="I27" s="186" t="str">
        <f>IF(ISNUMBER(MATCH("Failed",H27:H29,0)),"Failed",IF(OR(COUNTBLANK(H27:H29), ISNUMBER(MATCH("",H27:H29,0))),"Not Yet Tested","Passed"))</f>
        <v>Not Yet Tested</v>
      </c>
      <c r="J27" s="127"/>
      <c r="K27" s="127"/>
      <c r="L27" s="187"/>
    </row>
    <row r="28" spans="1:12" ht="24" customHeight="1">
      <c r="A28" s="191"/>
      <c r="B28" s="185"/>
      <c r="C28" s="185"/>
      <c r="D28" s="185"/>
      <c r="E28" s="170">
        <v>2</v>
      </c>
      <c r="F28" s="126" t="s">
        <v>254</v>
      </c>
      <c r="G28" s="155" t="s">
        <v>259</v>
      </c>
      <c r="H28" s="170"/>
      <c r="I28" s="186"/>
      <c r="J28" s="127"/>
      <c r="K28" s="127"/>
      <c r="L28" s="187"/>
    </row>
    <row r="29" spans="1:12" ht="12.75" customHeight="1">
      <c r="A29" s="191"/>
      <c r="B29" s="185"/>
      <c r="C29" s="185"/>
      <c r="D29" s="185"/>
      <c r="E29" s="170">
        <v>3</v>
      </c>
      <c r="F29" s="126" t="s">
        <v>181</v>
      </c>
      <c r="G29" s="126" t="s">
        <v>0</v>
      </c>
      <c r="H29" s="170"/>
      <c r="I29" s="186"/>
      <c r="J29" s="127"/>
      <c r="K29" s="127"/>
      <c r="L29" s="187"/>
    </row>
    <row r="30" spans="1:12" ht="12" customHeight="1">
      <c r="A30" s="191"/>
      <c r="B30" s="185" t="s">
        <v>200</v>
      </c>
      <c r="C30" s="185" t="s">
        <v>252</v>
      </c>
      <c r="D30" s="185" t="s">
        <v>260</v>
      </c>
      <c r="E30" s="170">
        <v>1</v>
      </c>
      <c r="F30" s="126" t="s">
        <v>253</v>
      </c>
      <c r="G30" s="155" t="s">
        <v>0</v>
      </c>
      <c r="H30" s="170"/>
      <c r="I30" s="186" t="str">
        <f t="shared" ref="I30" si="0">IF(ISNUMBER(MATCH("Failed",H30:H33,0)),"Failed",IF(OR(COUNTBLANK(H30:H33), ISNUMBER(MATCH("",H30:H33,0))),"Not Yet Tested","Passed"))</f>
        <v>Not Yet Tested</v>
      </c>
      <c r="J30" s="127"/>
      <c r="K30" s="127"/>
      <c r="L30" s="187"/>
    </row>
    <row r="31" spans="1:12" ht="12.75" customHeight="1">
      <c r="A31" s="191"/>
      <c r="B31" s="185"/>
      <c r="C31" s="185"/>
      <c r="D31" s="185"/>
      <c r="E31" s="170">
        <v>2</v>
      </c>
      <c r="F31" s="126" t="s">
        <v>254</v>
      </c>
      <c r="G31" s="155" t="s">
        <v>0</v>
      </c>
      <c r="H31" s="170"/>
      <c r="I31" s="186"/>
      <c r="J31" s="127"/>
      <c r="K31" s="127"/>
      <c r="L31" s="187"/>
    </row>
    <row r="32" spans="1:12" ht="12.75" customHeight="1">
      <c r="A32" s="191"/>
      <c r="B32" s="185"/>
      <c r="C32" s="185"/>
      <c r="D32" s="185"/>
      <c r="E32" s="170">
        <v>3</v>
      </c>
      <c r="F32" s="126" t="s">
        <v>255</v>
      </c>
      <c r="G32" s="208" t="s">
        <v>261</v>
      </c>
      <c r="H32" s="170"/>
      <c r="I32" s="186"/>
      <c r="J32" s="127"/>
      <c r="K32" s="127"/>
      <c r="L32" s="187"/>
    </row>
    <row r="33" spans="1:12" ht="12.75" customHeight="1">
      <c r="A33" s="191"/>
      <c r="B33" s="185"/>
      <c r="C33" s="185"/>
      <c r="D33" s="185"/>
      <c r="E33" s="169">
        <v>4</v>
      </c>
      <c r="F33" s="126" t="s">
        <v>181</v>
      </c>
      <c r="G33" s="126" t="s">
        <v>0</v>
      </c>
      <c r="H33" s="170"/>
      <c r="I33" s="186"/>
      <c r="J33" s="127"/>
      <c r="K33" s="127"/>
      <c r="L33" s="187"/>
    </row>
    <row r="34" spans="1:12" ht="12" customHeight="1">
      <c r="A34" s="191"/>
      <c r="B34" s="185" t="s">
        <v>200</v>
      </c>
      <c r="C34" s="185" t="s">
        <v>252</v>
      </c>
      <c r="D34" s="185" t="s">
        <v>262</v>
      </c>
      <c r="E34" s="170">
        <v>1</v>
      </c>
      <c r="F34" s="126" t="s">
        <v>253</v>
      </c>
      <c r="G34" s="155" t="s">
        <v>0</v>
      </c>
      <c r="H34" s="170"/>
      <c r="I34" s="186" t="str">
        <f t="shared" ref="I34" si="1">IF(ISNUMBER(MATCH("Failed",H34:H37,0)),"Failed",IF(OR(COUNTBLANK(H34:H37), ISNUMBER(MATCH("",H34:H37,0))),"Not Yet Tested","Passed"))</f>
        <v>Not Yet Tested</v>
      </c>
      <c r="J34" s="127"/>
      <c r="K34" s="127"/>
      <c r="L34" s="187"/>
    </row>
    <row r="35" spans="1:12" ht="12.75" customHeight="1">
      <c r="A35" s="191"/>
      <c r="B35" s="185"/>
      <c r="C35" s="185"/>
      <c r="D35" s="185"/>
      <c r="E35" s="170">
        <v>2</v>
      </c>
      <c r="F35" s="126" t="s">
        <v>254</v>
      </c>
      <c r="G35" s="155"/>
      <c r="H35" s="170"/>
      <c r="I35" s="186"/>
      <c r="J35" s="127"/>
      <c r="K35" s="127"/>
      <c r="L35" s="187"/>
    </row>
    <row r="36" spans="1:12" ht="25.5" customHeight="1">
      <c r="A36" s="191"/>
      <c r="B36" s="185"/>
      <c r="C36" s="185"/>
      <c r="D36" s="185"/>
      <c r="E36" s="170">
        <v>3</v>
      </c>
      <c r="F36" s="126" t="s">
        <v>255</v>
      </c>
      <c r="G36" s="155" t="s">
        <v>259</v>
      </c>
      <c r="H36" s="170"/>
      <c r="I36" s="186"/>
      <c r="J36" s="127"/>
      <c r="K36" s="127"/>
      <c r="L36" s="187"/>
    </row>
    <row r="37" spans="1:12" ht="12.75" customHeight="1">
      <c r="A37" s="191"/>
      <c r="B37" s="185"/>
      <c r="C37" s="185"/>
      <c r="D37" s="185"/>
      <c r="E37" s="169">
        <v>4</v>
      </c>
      <c r="F37" s="126" t="s">
        <v>181</v>
      </c>
      <c r="G37" s="126" t="s">
        <v>0</v>
      </c>
      <c r="H37" s="170"/>
      <c r="I37" s="186"/>
      <c r="J37" s="127"/>
      <c r="K37" s="127"/>
      <c r="L37" s="187"/>
    </row>
    <row r="38" spans="1:12" ht="12" customHeight="1">
      <c r="A38" s="191"/>
      <c r="B38" s="185" t="s">
        <v>200</v>
      </c>
      <c r="C38" s="185" t="s">
        <v>252</v>
      </c>
      <c r="D38" s="185" t="s">
        <v>263</v>
      </c>
      <c r="E38" s="170">
        <v>1</v>
      </c>
      <c r="F38" s="126" t="s">
        <v>253</v>
      </c>
      <c r="G38" s="155" t="s">
        <v>0</v>
      </c>
      <c r="H38" s="170"/>
      <c r="I38" s="186" t="str">
        <f t="shared" ref="I38" si="2">IF(ISNUMBER(MATCH("Failed",H38:H41,0)),"Failed",IF(OR(COUNTBLANK(H38:H41), ISNUMBER(MATCH("",H38:H41,0))),"Not Yet Tested","Passed"))</f>
        <v>Not Yet Tested</v>
      </c>
      <c r="J38" s="127"/>
      <c r="K38" s="127"/>
      <c r="L38" s="187"/>
    </row>
    <row r="39" spans="1:12" ht="23.25" customHeight="1">
      <c r="A39" s="191"/>
      <c r="B39" s="185"/>
      <c r="C39" s="185"/>
      <c r="D39" s="185"/>
      <c r="E39" s="170">
        <v>2</v>
      </c>
      <c r="F39" s="126" t="s">
        <v>254</v>
      </c>
      <c r="G39" s="155" t="s">
        <v>259</v>
      </c>
      <c r="H39" s="170"/>
      <c r="I39" s="186"/>
      <c r="J39" s="127"/>
      <c r="K39" s="127"/>
      <c r="L39" s="187"/>
    </row>
    <row r="40" spans="1:12" ht="12.75" customHeight="1">
      <c r="A40" s="191"/>
      <c r="B40" s="185"/>
      <c r="C40" s="185"/>
      <c r="D40" s="185"/>
      <c r="E40" s="127">
        <v>3</v>
      </c>
      <c r="F40" s="128" t="s">
        <v>255</v>
      </c>
      <c r="G40" s="155"/>
      <c r="H40" s="170"/>
      <c r="I40" s="186"/>
      <c r="J40" s="127"/>
      <c r="K40" s="127"/>
      <c r="L40" s="187"/>
    </row>
    <row r="41" spans="1:12" ht="12.75" customHeight="1">
      <c r="A41" s="192"/>
      <c r="B41" s="185"/>
      <c r="C41" s="185"/>
      <c r="D41" s="185"/>
      <c r="E41" s="132">
        <v>4</v>
      </c>
      <c r="F41" s="126" t="s">
        <v>181</v>
      </c>
      <c r="G41" s="126" t="s">
        <v>0</v>
      </c>
      <c r="H41" s="170"/>
      <c r="I41" s="186"/>
      <c r="J41" s="127"/>
      <c r="K41" s="127"/>
      <c r="L41" s="187"/>
    </row>
    <row r="42" spans="1:12" ht="12" customHeight="1">
      <c r="A42" s="189">
        <v>2</v>
      </c>
      <c r="B42" s="185" t="s">
        <v>200</v>
      </c>
      <c r="C42" s="185" t="s">
        <v>187</v>
      </c>
      <c r="D42" s="185" t="s">
        <v>197</v>
      </c>
      <c r="E42" s="127">
        <v>1</v>
      </c>
      <c r="F42" s="128" t="s">
        <v>186</v>
      </c>
      <c r="G42" s="155" t="s">
        <v>178</v>
      </c>
      <c r="H42" s="170"/>
      <c r="I42" s="186" t="str">
        <f>IF(ISNUMBER(MATCH("Failed",H42:H53,0)),"Failed",IF(OR(COUNTBLANK(H42:H53), ISNUMBER(MATCH("",H42:H53,0))),"Not Yet Tested","Passed"))</f>
        <v>Not Yet Tested</v>
      </c>
      <c r="J42" s="168">
        <v>1</v>
      </c>
      <c r="K42" s="168"/>
      <c r="L42" s="185"/>
    </row>
    <row r="43" spans="1:12" ht="12.75" customHeight="1">
      <c r="A43" s="189"/>
      <c r="B43" s="185"/>
      <c r="C43" s="185"/>
      <c r="D43" s="185"/>
      <c r="E43" s="127">
        <v>2</v>
      </c>
      <c r="F43" s="128" t="s">
        <v>182</v>
      </c>
      <c r="G43" s="155" t="s">
        <v>188</v>
      </c>
      <c r="H43" s="170"/>
      <c r="I43" s="186"/>
      <c r="J43" s="168">
        <v>1</v>
      </c>
      <c r="K43" s="168"/>
      <c r="L43" s="185"/>
    </row>
    <row r="44" spans="1:12" ht="12.75" customHeight="1">
      <c r="A44" s="189"/>
      <c r="B44" s="185"/>
      <c r="C44" s="185"/>
      <c r="D44" s="185"/>
      <c r="E44" s="127">
        <v>3</v>
      </c>
      <c r="F44" s="128" t="s">
        <v>189</v>
      </c>
      <c r="G44" s="158" t="s">
        <v>183</v>
      </c>
      <c r="H44" s="170"/>
      <c r="I44" s="186"/>
      <c r="J44" s="168">
        <v>1</v>
      </c>
      <c r="K44" s="168"/>
      <c r="L44" s="185"/>
    </row>
    <row r="45" spans="1:12" ht="12.75" customHeight="1">
      <c r="A45" s="189"/>
      <c r="B45" s="185"/>
      <c r="C45" s="185"/>
      <c r="D45" s="185"/>
      <c r="E45" s="132">
        <v>4</v>
      </c>
      <c r="F45" s="128" t="s">
        <v>190</v>
      </c>
      <c r="G45" s="158" t="s">
        <v>183</v>
      </c>
      <c r="H45" s="170"/>
      <c r="I45" s="186"/>
      <c r="J45" s="168">
        <v>1</v>
      </c>
      <c r="K45" s="168"/>
      <c r="L45" s="185"/>
    </row>
    <row r="46" spans="1:12" ht="12.75" customHeight="1">
      <c r="A46" s="189"/>
      <c r="B46" s="185"/>
      <c r="C46" s="185"/>
      <c r="D46" s="185"/>
      <c r="E46" s="127">
        <v>5</v>
      </c>
      <c r="F46" s="128" t="s">
        <v>191</v>
      </c>
      <c r="G46" s="158" t="s">
        <v>183</v>
      </c>
      <c r="H46" s="170"/>
      <c r="I46" s="186"/>
      <c r="J46" s="168">
        <v>1</v>
      </c>
      <c r="K46" s="168"/>
      <c r="L46" s="185"/>
    </row>
    <row r="47" spans="1:12" ht="12.75" customHeight="1">
      <c r="A47" s="189"/>
      <c r="B47" s="185"/>
      <c r="C47" s="185"/>
      <c r="D47" s="185"/>
      <c r="E47" s="127">
        <v>6</v>
      </c>
      <c r="F47" s="135" t="s">
        <v>192</v>
      </c>
      <c r="G47" s="158" t="s">
        <v>183</v>
      </c>
      <c r="H47" s="170"/>
      <c r="I47" s="186"/>
      <c r="J47" s="168">
        <v>1</v>
      </c>
      <c r="K47" s="168"/>
      <c r="L47" s="185"/>
    </row>
    <row r="48" spans="1:12" ht="12.75" customHeight="1">
      <c r="A48" s="189"/>
      <c r="B48" s="185"/>
      <c r="C48" s="185"/>
      <c r="D48" s="185"/>
      <c r="E48" s="127">
        <v>7</v>
      </c>
      <c r="F48" s="135" t="s">
        <v>193</v>
      </c>
      <c r="G48" s="155" t="s">
        <v>0</v>
      </c>
      <c r="H48" s="170"/>
      <c r="I48" s="186"/>
      <c r="J48" s="168">
        <v>1</v>
      </c>
      <c r="K48" s="168"/>
      <c r="L48" s="185"/>
    </row>
    <row r="49" spans="1:12" ht="12.75" customHeight="1">
      <c r="A49" s="189"/>
      <c r="B49" s="185"/>
      <c r="C49" s="185"/>
      <c r="D49" s="185"/>
      <c r="E49" s="127">
        <v>8</v>
      </c>
      <c r="F49" s="135" t="s">
        <v>194</v>
      </c>
      <c r="G49" s="155" t="s">
        <v>0</v>
      </c>
      <c r="H49" s="170"/>
      <c r="I49" s="186"/>
      <c r="J49" s="168">
        <v>1</v>
      </c>
      <c r="K49" s="168"/>
      <c r="L49" s="185"/>
    </row>
    <row r="50" spans="1:12" ht="22.5">
      <c r="A50" s="189"/>
      <c r="B50" s="185"/>
      <c r="C50" s="185"/>
      <c r="D50" s="185"/>
      <c r="E50" s="167">
        <v>9</v>
      </c>
      <c r="F50" s="156" t="s">
        <v>195</v>
      </c>
      <c r="G50" s="155" t="s">
        <v>0</v>
      </c>
      <c r="H50" s="170"/>
      <c r="I50" s="186"/>
      <c r="J50" s="168">
        <v>1</v>
      </c>
      <c r="K50" s="168"/>
      <c r="L50" s="185"/>
    </row>
    <row r="51" spans="1:12" ht="12.75" customHeight="1">
      <c r="A51" s="189"/>
      <c r="B51" s="185"/>
      <c r="C51" s="185"/>
      <c r="D51" s="185"/>
      <c r="E51" s="132">
        <v>10</v>
      </c>
      <c r="F51" s="138" t="s">
        <v>196</v>
      </c>
      <c r="G51" s="155" t="s">
        <v>0</v>
      </c>
      <c r="H51" s="170"/>
      <c r="I51" s="186"/>
      <c r="J51" s="168">
        <v>1</v>
      </c>
      <c r="K51" s="168"/>
      <c r="L51" s="185"/>
    </row>
    <row r="52" spans="1:12" ht="12.75" customHeight="1">
      <c r="A52" s="189"/>
      <c r="B52" s="185"/>
      <c r="C52" s="185"/>
      <c r="D52" s="185"/>
      <c r="E52" s="132">
        <v>11</v>
      </c>
      <c r="F52" s="126" t="s">
        <v>179</v>
      </c>
      <c r="G52" s="155" t="s">
        <v>180</v>
      </c>
      <c r="H52" s="170"/>
      <c r="I52" s="186"/>
      <c r="J52" s="168">
        <v>1</v>
      </c>
      <c r="K52" s="168"/>
      <c r="L52" s="185"/>
    </row>
    <row r="53" spans="1:12">
      <c r="A53" s="189"/>
      <c r="B53" s="185"/>
      <c r="C53" s="185"/>
      <c r="D53" s="185"/>
      <c r="E53" s="132">
        <v>12</v>
      </c>
      <c r="F53" s="126" t="s">
        <v>181</v>
      </c>
      <c r="G53" s="126" t="s">
        <v>0</v>
      </c>
      <c r="H53" s="170"/>
      <c r="I53" s="186"/>
      <c r="J53" s="168">
        <v>1</v>
      </c>
      <c r="K53" s="168"/>
      <c r="L53" s="185"/>
    </row>
    <row r="54" spans="1:12">
      <c r="A54" s="190">
        <v>3</v>
      </c>
      <c r="B54" s="185" t="s">
        <v>200</v>
      </c>
      <c r="C54" s="185" t="s">
        <v>199</v>
      </c>
      <c r="D54" s="185" t="s">
        <v>198</v>
      </c>
      <c r="E54" s="127">
        <v>1</v>
      </c>
      <c r="F54" s="128" t="s">
        <v>186</v>
      </c>
      <c r="G54" s="155" t="s">
        <v>178</v>
      </c>
      <c r="H54" s="170"/>
      <c r="I54" s="186" t="str">
        <f>IF(ISNUMBER(MATCH("Failed",H54:H59,0)),"Failed",IF(OR(COUNTBLANK(H54:H59), ISNUMBER(MATCH("",H54:H59,0))),"Not Yet Tested","Passed"))</f>
        <v>Not Yet Tested</v>
      </c>
      <c r="J54" s="168">
        <v>1</v>
      </c>
      <c r="K54" s="168"/>
      <c r="L54" s="185"/>
    </row>
    <row r="55" spans="1:12" s="148" customFormat="1" ht="24">
      <c r="A55" s="191"/>
      <c r="B55" s="185"/>
      <c r="C55" s="185"/>
      <c r="D55" s="185"/>
      <c r="E55" s="167">
        <v>2</v>
      </c>
      <c r="F55" s="148" t="s">
        <v>201</v>
      </c>
      <c r="G55" s="126" t="s">
        <v>202</v>
      </c>
      <c r="H55" s="170"/>
      <c r="I55" s="186"/>
      <c r="J55" s="168">
        <v>1</v>
      </c>
      <c r="K55" s="168"/>
      <c r="L55" s="185"/>
    </row>
    <row r="56" spans="1:12">
      <c r="A56" s="191"/>
      <c r="B56" s="185"/>
      <c r="C56" s="185"/>
      <c r="D56" s="185"/>
      <c r="E56" s="127">
        <v>3</v>
      </c>
      <c r="F56" s="128" t="s">
        <v>182</v>
      </c>
      <c r="G56" s="155" t="s">
        <v>188</v>
      </c>
      <c r="H56" s="170"/>
      <c r="I56" s="186"/>
      <c r="J56" s="168">
        <v>1</v>
      </c>
      <c r="K56" s="168"/>
      <c r="L56" s="185"/>
    </row>
    <row r="57" spans="1:12">
      <c r="A57" s="191"/>
      <c r="B57" s="185"/>
      <c r="C57" s="185"/>
      <c r="D57" s="185"/>
      <c r="E57" s="132">
        <v>4</v>
      </c>
      <c r="F57" s="134" t="s">
        <v>203</v>
      </c>
      <c r="G57" s="153" t="s">
        <v>0</v>
      </c>
      <c r="H57" s="170"/>
      <c r="I57" s="186"/>
      <c r="J57" s="168">
        <v>1</v>
      </c>
      <c r="K57" s="168"/>
      <c r="L57" s="185"/>
    </row>
    <row r="58" spans="1:12">
      <c r="A58" s="191"/>
      <c r="B58" s="185"/>
      <c r="C58" s="185"/>
      <c r="D58" s="185"/>
      <c r="E58" s="127">
        <v>5</v>
      </c>
      <c r="F58" s="126" t="s">
        <v>179</v>
      </c>
      <c r="G58" s="155" t="s">
        <v>180</v>
      </c>
      <c r="H58" s="170"/>
      <c r="I58" s="186"/>
      <c r="J58" s="168">
        <v>1</v>
      </c>
      <c r="K58" s="168"/>
      <c r="L58" s="185"/>
    </row>
    <row r="59" spans="1:12">
      <c r="A59" s="191"/>
      <c r="B59" s="185"/>
      <c r="C59" s="185"/>
      <c r="D59" s="185"/>
      <c r="E59" s="127">
        <v>6</v>
      </c>
      <c r="F59" s="126" t="s">
        <v>181</v>
      </c>
      <c r="G59" s="126" t="s">
        <v>0</v>
      </c>
      <c r="H59" s="170"/>
      <c r="I59" s="186"/>
      <c r="J59" s="168">
        <v>1</v>
      </c>
      <c r="K59" s="168"/>
      <c r="L59" s="185"/>
    </row>
    <row r="60" spans="1:12">
      <c r="A60" s="191"/>
      <c r="B60" s="185" t="s">
        <v>200</v>
      </c>
      <c r="C60" s="185" t="s">
        <v>216</v>
      </c>
      <c r="D60" s="185" t="s">
        <v>198</v>
      </c>
      <c r="E60" s="127">
        <v>1</v>
      </c>
      <c r="F60" s="128" t="s">
        <v>186</v>
      </c>
      <c r="G60" s="155" t="s">
        <v>178</v>
      </c>
      <c r="H60" s="170"/>
      <c r="I60" s="186" t="str">
        <f>IF(ISNUMBER(MATCH("Failed",H60:H66,0)),"Failed",IF(OR(COUNTBLANK(H60:H66), ISNUMBER(MATCH("",H60:H66,0))),"Not Yet Tested","Passed"))</f>
        <v>Not Yet Tested</v>
      </c>
      <c r="J60" s="168">
        <v>1</v>
      </c>
      <c r="K60" s="168"/>
      <c r="L60" s="185"/>
    </row>
    <row r="61" spans="1:12" s="148" customFormat="1" ht="24">
      <c r="A61" s="191"/>
      <c r="B61" s="185"/>
      <c r="C61" s="185"/>
      <c r="D61" s="185"/>
      <c r="E61" s="167">
        <v>3</v>
      </c>
      <c r="F61" s="126" t="s">
        <v>209</v>
      </c>
      <c r="G61" s="155" t="s">
        <v>208</v>
      </c>
      <c r="H61" s="170"/>
      <c r="I61" s="186"/>
      <c r="J61" s="168">
        <v>1</v>
      </c>
      <c r="K61" s="168"/>
      <c r="L61" s="185"/>
    </row>
    <row r="62" spans="1:12" s="148" customFormat="1" ht="24">
      <c r="A62" s="191"/>
      <c r="B62" s="185"/>
      <c r="C62" s="185"/>
      <c r="D62" s="185"/>
      <c r="E62" s="167">
        <v>2</v>
      </c>
      <c r="F62" s="148" t="s">
        <v>201</v>
      </c>
      <c r="G62" s="126" t="s">
        <v>202</v>
      </c>
      <c r="H62" s="170"/>
      <c r="I62" s="186"/>
      <c r="J62" s="168">
        <v>1</v>
      </c>
      <c r="K62" s="168"/>
      <c r="L62" s="185"/>
    </row>
    <row r="63" spans="1:12">
      <c r="A63" s="191"/>
      <c r="B63" s="185"/>
      <c r="C63" s="185"/>
      <c r="D63" s="185"/>
      <c r="E63" s="127">
        <v>3</v>
      </c>
      <c r="F63" s="128" t="s">
        <v>182</v>
      </c>
      <c r="G63" s="155" t="s">
        <v>188</v>
      </c>
      <c r="H63" s="170"/>
      <c r="I63" s="186"/>
      <c r="J63" s="168">
        <v>1</v>
      </c>
      <c r="K63" s="168"/>
      <c r="L63" s="185"/>
    </row>
    <row r="64" spans="1:12">
      <c r="A64" s="191"/>
      <c r="B64" s="185"/>
      <c r="C64" s="185"/>
      <c r="D64" s="185"/>
      <c r="E64" s="132">
        <v>4</v>
      </c>
      <c r="F64" s="134" t="s">
        <v>203</v>
      </c>
      <c r="G64" s="153" t="s">
        <v>0</v>
      </c>
      <c r="H64" s="170"/>
      <c r="I64" s="186"/>
      <c r="J64" s="168">
        <v>1</v>
      </c>
      <c r="K64" s="168"/>
      <c r="L64" s="185"/>
    </row>
    <row r="65" spans="1:12">
      <c r="A65" s="191"/>
      <c r="B65" s="185"/>
      <c r="C65" s="185"/>
      <c r="D65" s="185"/>
      <c r="E65" s="127">
        <v>5</v>
      </c>
      <c r="F65" s="126" t="s">
        <v>179</v>
      </c>
      <c r="G65" s="155" t="s">
        <v>180</v>
      </c>
      <c r="H65" s="170"/>
      <c r="I65" s="186"/>
      <c r="J65" s="168">
        <v>1</v>
      </c>
      <c r="K65" s="168"/>
      <c r="L65" s="185"/>
    </row>
    <row r="66" spans="1:12">
      <c r="A66" s="191"/>
      <c r="B66" s="185"/>
      <c r="C66" s="185"/>
      <c r="D66" s="185"/>
      <c r="E66" s="127">
        <v>6</v>
      </c>
      <c r="F66" s="126" t="s">
        <v>181</v>
      </c>
      <c r="G66" s="126" t="s">
        <v>0</v>
      </c>
      <c r="H66" s="170"/>
      <c r="I66" s="186"/>
      <c r="J66" s="168">
        <v>1</v>
      </c>
      <c r="K66" s="168"/>
      <c r="L66" s="185"/>
    </row>
    <row r="67" spans="1:12" ht="12" customHeight="1">
      <c r="A67" s="191"/>
      <c r="B67" s="185" t="s">
        <v>200</v>
      </c>
      <c r="C67" s="185" t="s">
        <v>217</v>
      </c>
      <c r="D67" s="185" t="s">
        <v>198</v>
      </c>
      <c r="E67" s="127">
        <v>1</v>
      </c>
      <c r="F67" s="128" t="s">
        <v>186</v>
      </c>
      <c r="G67" s="155" t="s">
        <v>178</v>
      </c>
      <c r="H67" s="170"/>
      <c r="I67" s="186" t="str">
        <f>IF(ISNUMBER(MATCH("Failed",H67:H75,0)),"Failed",IF(OR(COUNTBLANK(H67:H75), ISNUMBER(MATCH("",H67:H75,0))),"Not Yet Tested","Passed"))</f>
        <v>Not Yet Tested</v>
      </c>
      <c r="J67" s="168">
        <v>1</v>
      </c>
      <c r="K67" s="168"/>
      <c r="L67" s="185"/>
    </row>
    <row r="68" spans="1:12" s="148" customFormat="1">
      <c r="A68" s="191"/>
      <c r="B68" s="185"/>
      <c r="C68" s="185"/>
      <c r="D68" s="185"/>
      <c r="E68" s="167">
        <v>2</v>
      </c>
      <c r="F68" s="126" t="s">
        <v>214</v>
      </c>
      <c r="G68" s="155" t="s">
        <v>213</v>
      </c>
      <c r="H68" s="170"/>
      <c r="I68" s="186"/>
      <c r="J68" s="168">
        <v>1</v>
      </c>
      <c r="K68" s="168"/>
      <c r="L68" s="185"/>
    </row>
    <row r="69" spans="1:12" s="148" customFormat="1">
      <c r="A69" s="191"/>
      <c r="B69" s="185"/>
      <c r="C69" s="185"/>
      <c r="D69" s="185"/>
      <c r="E69" s="166">
        <v>3</v>
      </c>
      <c r="F69" s="135" t="s">
        <v>218</v>
      </c>
      <c r="G69" s="153" t="s">
        <v>0</v>
      </c>
      <c r="H69" s="170"/>
      <c r="I69" s="186"/>
      <c r="J69" s="168">
        <v>1</v>
      </c>
      <c r="K69" s="168"/>
      <c r="L69" s="185"/>
    </row>
    <row r="70" spans="1:12" s="148" customFormat="1" ht="24">
      <c r="A70" s="191"/>
      <c r="B70" s="185"/>
      <c r="C70" s="185"/>
      <c r="D70" s="185"/>
      <c r="E70" s="167">
        <v>4</v>
      </c>
      <c r="F70" s="126" t="s">
        <v>209</v>
      </c>
      <c r="G70" s="155" t="s">
        <v>212</v>
      </c>
      <c r="H70" s="170"/>
      <c r="I70" s="186"/>
      <c r="J70" s="168">
        <v>1</v>
      </c>
      <c r="K70" s="168"/>
      <c r="L70" s="185"/>
    </row>
    <row r="71" spans="1:12" s="148" customFormat="1" ht="24">
      <c r="A71" s="191"/>
      <c r="B71" s="185"/>
      <c r="C71" s="185"/>
      <c r="D71" s="185"/>
      <c r="E71" s="167">
        <v>5</v>
      </c>
      <c r="F71" s="148" t="s">
        <v>201</v>
      </c>
      <c r="G71" s="126" t="s">
        <v>202</v>
      </c>
      <c r="H71" s="170"/>
      <c r="I71" s="186"/>
      <c r="J71" s="168">
        <v>1</v>
      </c>
      <c r="K71" s="168"/>
      <c r="L71" s="185"/>
    </row>
    <row r="72" spans="1:12">
      <c r="A72" s="191"/>
      <c r="B72" s="185"/>
      <c r="C72" s="185"/>
      <c r="D72" s="185"/>
      <c r="E72" s="127">
        <v>6</v>
      </c>
      <c r="F72" s="128" t="s">
        <v>182</v>
      </c>
      <c r="G72" s="155" t="s">
        <v>188</v>
      </c>
      <c r="H72" s="170"/>
      <c r="I72" s="186"/>
      <c r="J72" s="168">
        <v>1</v>
      </c>
      <c r="K72" s="168"/>
      <c r="L72" s="185"/>
    </row>
    <row r="73" spans="1:12">
      <c r="A73" s="191"/>
      <c r="B73" s="185"/>
      <c r="C73" s="185"/>
      <c r="D73" s="185"/>
      <c r="E73" s="132">
        <v>7</v>
      </c>
      <c r="F73" s="134" t="s">
        <v>203</v>
      </c>
      <c r="G73" s="153" t="s">
        <v>0</v>
      </c>
      <c r="H73" s="170"/>
      <c r="I73" s="186"/>
      <c r="J73" s="168">
        <v>1</v>
      </c>
      <c r="K73" s="168"/>
      <c r="L73" s="185"/>
    </row>
    <row r="74" spans="1:12">
      <c r="A74" s="191"/>
      <c r="B74" s="185"/>
      <c r="C74" s="185"/>
      <c r="D74" s="185"/>
      <c r="E74" s="127">
        <v>8</v>
      </c>
      <c r="F74" s="126" t="s">
        <v>179</v>
      </c>
      <c r="G74" s="155" t="s">
        <v>180</v>
      </c>
      <c r="H74" s="170"/>
      <c r="I74" s="186"/>
      <c r="J74" s="168">
        <v>1</v>
      </c>
      <c r="K74" s="168"/>
      <c r="L74" s="185"/>
    </row>
    <row r="75" spans="1:12">
      <c r="A75" s="192"/>
      <c r="B75" s="185"/>
      <c r="C75" s="185"/>
      <c r="D75" s="185"/>
      <c r="E75" s="127">
        <v>9</v>
      </c>
      <c r="F75" s="126" t="s">
        <v>181</v>
      </c>
      <c r="G75" s="126" t="s">
        <v>0</v>
      </c>
      <c r="H75" s="170"/>
      <c r="I75" s="186"/>
      <c r="J75" s="168">
        <v>1</v>
      </c>
      <c r="K75" s="168"/>
      <c r="L75" s="185"/>
    </row>
    <row r="76" spans="1:12" ht="12" customHeight="1">
      <c r="A76" s="189">
        <v>4</v>
      </c>
      <c r="B76" s="193" t="s">
        <v>200</v>
      </c>
      <c r="C76" s="193" t="s">
        <v>205</v>
      </c>
      <c r="D76" s="193" t="s">
        <v>198</v>
      </c>
      <c r="E76" s="127">
        <v>1</v>
      </c>
      <c r="F76" s="128" t="s">
        <v>186</v>
      </c>
      <c r="G76" s="155" t="s">
        <v>178</v>
      </c>
      <c r="H76" s="170"/>
      <c r="I76" s="186" t="str">
        <f>IF(ISNUMBER(MATCH("Failed",H76:H81,0)),"Failed",IF(OR(COUNTBLANK(H76:H81), ISNUMBER(MATCH("",H76:H81,0))),"Not Yet Tested","Passed"))</f>
        <v>Not Yet Tested</v>
      </c>
      <c r="J76" s="168">
        <v>1</v>
      </c>
      <c r="K76" s="168"/>
      <c r="L76" s="185"/>
    </row>
    <row r="77" spans="1:12" s="148" customFormat="1" ht="24">
      <c r="A77" s="189"/>
      <c r="B77" s="194"/>
      <c r="C77" s="194"/>
      <c r="D77" s="194"/>
      <c r="E77" s="167">
        <v>2</v>
      </c>
      <c r="F77" s="148" t="s">
        <v>201</v>
      </c>
      <c r="G77" s="126" t="s">
        <v>202</v>
      </c>
      <c r="H77" s="170"/>
      <c r="I77" s="186"/>
      <c r="J77" s="168">
        <v>1</v>
      </c>
      <c r="K77" s="168"/>
      <c r="L77" s="185"/>
    </row>
    <row r="78" spans="1:12">
      <c r="A78" s="189"/>
      <c r="B78" s="194"/>
      <c r="C78" s="194"/>
      <c r="D78" s="194"/>
      <c r="E78" s="127">
        <v>3</v>
      </c>
      <c r="F78" s="128" t="s">
        <v>182</v>
      </c>
      <c r="G78" s="155" t="s">
        <v>188</v>
      </c>
      <c r="H78" s="170"/>
      <c r="I78" s="186"/>
      <c r="J78" s="168">
        <v>1</v>
      </c>
      <c r="K78" s="168"/>
      <c r="L78" s="185"/>
    </row>
    <row r="79" spans="1:12">
      <c r="A79" s="189"/>
      <c r="B79" s="194"/>
      <c r="C79" s="194"/>
      <c r="D79" s="194"/>
      <c r="E79" s="132">
        <v>4</v>
      </c>
      <c r="F79" s="134" t="s">
        <v>203</v>
      </c>
      <c r="G79" s="153" t="s">
        <v>0</v>
      </c>
      <c r="H79" s="170"/>
      <c r="I79" s="186"/>
      <c r="J79" s="168">
        <v>1</v>
      </c>
      <c r="K79" s="168"/>
      <c r="L79" s="185"/>
    </row>
    <row r="80" spans="1:12">
      <c r="A80" s="189"/>
      <c r="B80" s="194"/>
      <c r="C80" s="194"/>
      <c r="D80" s="194"/>
      <c r="E80" s="127">
        <v>5</v>
      </c>
      <c r="F80" s="126" t="s">
        <v>206</v>
      </c>
      <c r="G80" s="155" t="s">
        <v>180</v>
      </c>
      <c r="H80" s="170"/>
      <c r="I80" s="186"/>
      <c r="J80" s="168">
        <v>1</v>
      </c>
      <c r="K80" s="168"/>
      <c r="L80" s="185"/>
    </row>
    <row r="81" spans="1:12">
      <c r="A81" s="189"/>
      <c r="B81" s="195"/>
      <c r="C81" s="195"/>
      <c r="D81" s="195"/>
      <c r="E81" s="127">
        <v>6</v>
      </c>
      <c r="F81" s="126" t="s">
        <v>181</v>
      </c>
      <c r="G81" s="126" t="s">
        <v>0</v>
      </c>
      <c r="H81" s="170"/>
      <c r="I81" s="186"/>
      <c r="J81" s="168">
        <v>1</v>
      </c>
      <c r="K81" s="168"/>
      <c r="L81" s="185"/>
    </row>
    <row r="82" spans="1:12">
      <c r="A82" s="190">
        <v>5</v>
      </c>
      <c r="B82" s="185" t="s">
        <v>200</v>
      </c>
      <c r="C82" s="185" t="s">
        <v>219</v>
      </c>
      <c r="D82" s="185" t="s">
        <v>198</v>
      </c>
      <c r="E82" s="127">
        <v>1</v>
      </c>
      <c r="F82" s="128" t="s">
        <v>186</v>
      </c>
      <c r="G82" s="155" t="s">
        <v>178</v>
      </c>
      <c r="H82" s="170"/>
      <c r="I82" s="186" t="str">
        <f>IF(ISNUMBER(MATCH("Failed",H82:H88,0)),"Failed",IF(OR(COUNTBLANK(H82:H88), ISNUMBER(MATCH("",H82:H88,0))),"Not Yet Tested","Passed"))</f>
        <v>Not Yet Tested</v>
      </c>
      <c r="J82" s="168">
        <v>1</v>
      </c>
      <c r="K82" s="168"/>
      <c r="L82" s="185"/>
    </row>
    <row r="83" spans="1:12" s="148" customFormat="1" ht="24">
      <c r="A83" s="191"/>
      <c r="B83" s="193"/>
      <c r="C83" s="193"/>
      <c r="D83" s="193"/>
      <c r="E83" s="167">
        <v>2</v>
      </c>
      <c r="F83" s="148" t="s">
        <v>207</v>
      </c>
      <c r="G83" s="126" t="s">
        <v>202</v>
      </c>
      <c r="H83" s="170"/>
      <c r="I83" s="186"/>
      <c r="J83" s="168">
        <v>1</v>
      </c>
      <c r="K83" s="168"/>
      <c r="L83" s="185"/>
    </row>
    <row r="84" spans="1:12" s="148" customFormat="1" ht="24">
      <c r="A84" s="191"/>
      <c r="B84" s="194"/>
      <c r="C84" s="194"/>
      <c r="D84" s="194"/>
      <c r="E84" s="167">
        <v>3</v>
      </c>
      <c r="F84" s="126" t="s">
        <v>209</v>
      </c>
      <c r="G84" s="155" t="s">
        <v>208</v>
      </c>
      <c r="H84" s="170"/>
      <c r="I84" s="186"/>
      <c r="J84" s="168">
        <v>1</v>
      </c>
      <c r="K84" s="168"/>
      <c r="L84" s="185"/>
    </row>
    <row r="85" spans="1:12" ht="24">
      <c r="A85" s="191"/>
      <c r="B85" s="194"/>
      <c r="C85" s="194"/>
      <c r="D85" s="194"/>
      <c r="E85" s="167">
        <v>4</v>
      </c>
      <c r="F85" s="148" t="s">
        <v>201</v>
      </c>
      <c r="G85" s="126" t="s">
        <v>202</v>
      </c>
      <c r="H85" s="170"/>
      <c r="I85" s="186"/>
      <c r="J85" s="168">
        <v>1</v>
      </c>
      <c r="K85" s="168"/>
      <c r="L85" s="185"/>
    </row>
    <row r="86" spans="1:12">
      <c r="A86" s="191"/>
      <c r="B86" s="194"/>
      <c r="C86" s="194"/>
      <c r="D86" s="194"/>
      <c r="E86" s="132">
        <v>5</v>
      </c>
      <c r="F86" s="134" t="s">
        <v>203</v>
      </c>
      <c r="G86" s="153" t="s">
        <v>0</v>
      </c>
      <c r="H86" s="170"/>
      <c r="I86" s="186"/>
      <c r="J86" s="168">
        <v>1</v>
      </c>
      <c r="K86" s="168"/>
      <c r="L86" s="185"/>
    </row>
    <row r="87" spans="1:12">
      <c r="A87" s="191"/>
      <c r="B87" s="194"/>
      <c r="C87" s="194"/>
      <c r="D87" s="194"/>
      <c r="E87" s="127">
        <v>6</v>
      </c>
      <c r="F87" s="126" t="s">
        <v>206</v>
      </c>
      <c r="G87" s="155" t="s">
        <v>180</v>
      </c>
      <c r="H87" s="170"/>
      <c r="I87" s="186"/>
      <c r="J87" s="168">
        <v>1</v>
      </c>
      <c r="K87" s="168"/>
      <c r="L87" s="185"/>
    </row>
    <row r="88" spans="1:12">
      <c r="A88" s="191"/>
      <c r="B88" s="195"/>
      <c r="C88" s="195"/>
      <c r="D88" s="195"/>
      <c r="E88" s="127">
        <v>7</v>
      </c>
      <c r="F88" s="126" t="s">
        <v>181</v>
      </c>
      <c r="G88" s="126" t="s">
        <v>0</v>
      </c>
      <c r="H88" s="170"/>
      <c r="I88" s="186"/>
      <c r="J88" s="168">
        <v>1</v>
      </c>
      <c r="K88" s="168"/>
      <c r="L88" s="185"/>
    </row>
    <row r="89" spans="1:12">
      <c r="A89" s="191"/>
      <c r="B89" s="185" t="s">
        <v>200</v>
      </c>
      <c r="C89" s="185" t="s">
        <v>220</v>
      </c>
      <c r="D89" s="185" t="s">
        <v>198</v>
      </c>
      <c r="E89" s="127">
        <v>1</v>
      </c>
      <c r="F89" s="128" t="s">
        <v>186</v>
      </c>
      <c r="G89" s="155" t="s">
        <v>178</v>
      </c>
      <c r="H89" s="170"/>
      <c r="I89" s="186" t="str">
        <f>IF(ISNUMBER(MATCH("Failed",H89:H94,0)),"Failed",IF(OR(COUNTBLANK(H89:H94), ISNUMBER(MATCH("",H89:H94,0))),"Not Yet Tested","Passed"))</f>
        <v>Not Yet Tested</v>
      </c>
      <c r="J89" s="168">
        <v>1</v>
      </c>
      <c r="K89" s="168"/>
      <c r="L89" s="185"/>
    </row>
    <row r="90" spans="1:12" s="148" customFormat="1" ht="24">
      <c r="A90" s="191"/>
      <c r="B90" s="193"/>
      <c r="C90" s="193"/>
      <c r="D90" s="193"/>
      <c r="E90" s="167">
        <v>2</v>
      </c>
      <c r="F90" s="148" t="s">
        <v>207</v>
      </c>
      <c r="G90" s="126" t="s">
        <v>202</v>
      </c>
      <c r="H90" s="170"/>
      <c r="I90" s="186"/>
      <c r="J90" s="168">
        <v>1</v>
      </c>
      <c r="K90" s="168"/>
      <c r="L90" s="185"/>
    </row>
    <row r="91" spans="1:12" ht="24">
      <c r="A91" s="191"/>
      <c r="B91" s="194"/>
      <c r="C91" s="194"/>
      <c r="D91" s="194"/>
      <c r="E91" s="127">
        <v>3</v>
      </c>
      <c r="F91" s="126" t="s">
        <v>209</v>
      </c>
      <c r="G91" s="155" t="s">
        <v>208</v>
      </c>
      <c r="H91" s="170"/>
      <c r="I91" s="186"/>
      <c r="J91" s="168">
        <v>1</v>
      </c>
      <c r="K91" s="168"/>
      <c r="L91" s="185"/>
    </row>
    <row r="92" spans="1:12">
      <c r="A92" s="191"/>
      <c r="B92" s="194"/>
      <c r="C92" s="194"/>
      <c r="D92" s="194"/>
      <c r="E92" s="132">
        <v>4</v>
      </c>
      <c r="F92" s="134" t="s">
        <v>203</v>
      </c>
      <c r="G92" s="153" t="s">
        <v>0</v>
      </c>
      <c r="H92" s="170"/>
      <c r="I92" s="186"/>
      <c r="J92" s="168">
        <v>1</v>
      </c>
      <c r="K92" s="168"/>
      <c r="L92" s="185"/>
    </row>
    <row r="93" spans="1:12">
      <c r="A93" s="191"/>
      <c r="B93" s="194"/>
      <c r="C93" s="194"/>
      <c r="D93" s="194"/>
      <c r="E93" s="127">
        <v>5</v>
      </c>
      <c r="F93" s="126" t="s">
        <v>206</v>
      </c>
      <c r="G93" s="155" t="s">
        <v>180</v>
      </c>
      <c r="H93" s="170"/>
      <c r="I93" s="186"/>
      <c r="J93" s="168">
        <v>1</v>
      </c>
      <c r="K93" s="168"/>
      <c r="L93" s="185"/>
    </row>
    <row r="94" spans="1:12">
      <c r="A94" s="191"/>
      <c r="B94" s="195"/>
      <c r="C94" s="195"/>
      <c r="D94" s="195"/>
      <c r="E94" s="127">
        <v>6</v>
      </c>
      <c r="F94" s="126" t="s">
        <v>181</v>
      </c>
      <c r="G94" s="126" t="s">
        <v>0</v>
      </c>
      <c r="H94" s="170"/>
      <c r="I94" s="186"/>
      <c r="J94" s="168">
        <v>1</v>
      </c>
      <c r="K94" s="168"/>
      <c r="L94" s="185"/>
    </row>
    <row r="95" spans="1:12">
      <c r="A95" s="191"/>
      <c r="B95" s="185" t="s">
        <v>200</v>
      </c>
      <c r="C95" s="185" t="s">
        <v>215</v>
      </c>
      <c r="D95" s="185" t="s">
        <v>198</v>
      </c>
      <c r="E95" s="127">
        <v>1</v>
      </c>
      <c r="F95" s="128" t="s">
        <v>186</v>
      </c>
      <c r="G95" s="155" t="s">
        <v>178</v>
      </c>
      <c r="H95" s="170"/>
      <c r="I95" s="186" t="str">
        <f>IF(ISNUMBER(MATCH("Failed",H95:H100,0)),"Failed",IF(OR(COUNTBLANK(H95:H100), ISNUMBER(MATCH("",H95:H100,0))),"Not Yet Tested","Passed"))</f>
        <v>Not Yet Tested</v>
      </c>
      <c r="J95" s="168">
        <v>1</v>
      </c>
      <c r="K95" s="168"/>
      <c r="L95" s="185"/>
    </row>
    <row r="96" spans="1:12" s="148" customFormat="1" ht="24">
      <c r="A96" s="191"/>
      <c r="B96" s="193"/>
      <c r="C96" s="193"/>
      <c r="D96" s="193"/>
      <c r="E96" s="167">
        <v>2</v>
      </c>
      <c r="F96" s="148" t="s">
        <v>207</v>
      </c>
      <c r="G96" s="126" t="s">
        <v>202</v>
      </c>
      <c r="H96" s="170"/>
      <c r="I96" s="186"/>
      <c r="J96" s="168">
        <v>1</v>
      </c>
      <c r="K96" s="168"/>
      <c r="L96" s="185"/>
    </row>
    <row r="97" spans="1:12">
      <c r="A97" s="191"/>
      <c r="B97" s="194"/>
      <c r="C97" s="194"/>
      <c r="D97" s="194"/>
      <c r="E97" s="127">
        <v>3</v>
      </c>
      <c r="F97" s="126" t="s">
        <v>214</v>
      </c>
      <c r="G97" s="155" t="s">
        <v>213</v>
      </c>
      <c r="H97" s="170"/>
      <c r="I97" s="186"/>
      <c r="J97" s="168">
        <v>1</v>
      </c>
      <c r="K97" s="168"/>
      <c r="L97" s="185"/>
    </row>
    <row r="98" spans="1:12">
      <c r="A98" s="191"/>
      <c r="B98" s="194"/>
      <c r="C98" s="194"/>
      <c r="D98" s="194"/>
      <c r="E98" s="132">
        <v>4</v>
      </c>
      <c r="F98" s="134" t="s">
        <v>218</v>
      </c>
      <c r="G98" s="153" t="s">
        <v>0</v>
      </c>
      <c r="H98" s="170"/>
      <c r="I98" s="186"/>
      <c r="J98" s="168">
        <v>1</v>
      </c>
      <c r="K98" s="168"/>
      <c r="L98" s="185"/>
    </row>
    <row r="99" spans="1:12" ht="24">
      <c r="A99" s="191"/>
      <c r="B99" s="194"/>
      <c r="C99" s="194"/>
      <c r="D99" s="194"/>
      <c r="E99" s="127">
        <v>5</v>
      </c>
      <c r="F99" s="126" t="s">
        <v>209</v>
      </c>
      <c r="G99" s="155" t="s">
        <v>212</v>
      </c>
      <c r="H99" s="170"/>
      <c r="I99" s="186"/>
      <c r="J99" s="168">
        <v>1</v>
      </c>
      <c r="K99" s="168"/>
      <c r="L99" s="185"/>
    </row>
    <row r="100" spans="1:12">
      <c r="A100" s="191"/>
      <c r="B100" s="195"/>
      <c r="C100" s="195"/>
      <c r="D100" s="195"/>
      <c r="E100" s="127">
        <v>6</v>
      </c>
      <c r="F100" s="126" t="s">
        <v>181</v>
      </c>
      <c r="G100" s="126" t="s">
        <v>0</v>
      </c>
      <c r="H100" s="170"/>
      <c r="I100" s="186"/>
      <c r="J100" s="168">
        <v>1</v>
      </c>
      <c r="K100" s="168"/>
      <c r="L100" s="185"/>
    </row>
    <row r="101" spans="1:12">
      <c r="A101" s="191"/>
      <c r="B101" s="185" t="s">
        <v>200</v>
      </c>
      <c r="C101" s="185" t="s">
        <v>215</v>
      </c>
      <c r="D101" s="185" t="s">
        <v>198</v>
      </c>
      <c r="E101" s="127">
        <v>1</v>
      </c>
      <c r="F101" s="128" t="s">
        <v>186</v>
      </c>
      <c r="G101" s="155" t="s">
        <v>178</v>
      </c>
      <c r="H101" s="170"/>
      <c r="I101" s="186" t="str">
        <f>IF(ISNUMBER(MATCH("Failed",H101:H106,0)),"Failed",IF(OR(COUNTBLANK(H101:H106), ISNUMBER(MATCH("",H101:H106,0))),"Not Yet Tested","Passed"))</f>
        <v>Not Yet Tested</v>
      </c>
      <c r="J101" s="168">
        <v>1</v>
      </c>
      <c r="K101" s="168"/>
      <c r="L101" s="185"/>
    </row>
    <row r="102" spans="1:12" s="148" customFormat="1" ht="24">
      <c r="A102" s="191"/>
      <c r="B102" s="193"/>
      <c r="C102" s="193"/>
      <c r="D102" s="193"/>
      <c r="E102" s="167">
        <v>2</v>
      </c>
      <c r="F102" s="148" t="s">
        <v>207</v>
      </c>
      <c r="G102" s="126" t="s">
        <v>202</v>
      </c>
      <c r="H102" s="170"/>
      <c r="I102" s="186"/>
      <c r="J102" s="168">
        <v>1</v>
      </c>
      <c r="K102" s="168"/>
      <c r="L102" s="185"/>
    </row>
    <row r="103" spans="1:12">
      <c r="A103" s="191"/>
      <c r="B103" s="194"/>
      <c r="C103" s="194"/>
      <c r="D103" s="194"/>
      <c r="E103" s="127">
        <v>3</v>
      </c>
      <c r="F103" s="126" t="s">
        <v>214</v>
      </c>
      <c r="G103" s="153" t="s">
        <v>0</v>
      </c>
      <c r="H103" s="170"/>
      <c r="I103" s="186"/>
      <c r="J103" s="168">
        <v>1</v>
      </c>
      <c r="K103" s="168"/>
      <c r="L103" s="185"/>
    </row>
    <row r="104" spans="1:12">
      <c r="A104" s="191"/>
      <c r="B104" s="194"/>
      <c r="C104" s="194"/>
      <c r="D104" s="194"/>
      <c r="E104" s="132">
        <v>4</v>
      </c>
      <c r="F104" s="134" t="s">
        <v>221</v>
      </c>
      <c r="G104" s="153" t="s">
        <v>0</v>
      </c>
      <c r="H104" s="170"/>
      <c r="I104" s="186"/>
      <c r="J104" s="168">
        <v>1</v>
      </c>
      <c r="K104" s="168"/>
      <c r="L104" s="185"/>
    </row>
    <row r="105" spans="1:12" s="148" customFormat="1" ht="24">
      <c r="A105" s="191"/>
      <c r="B105" s="194"/>
      <c r="C105" s="194"/>
      <c r="D105" s="194"/>
      <c r="E105" s="166">
        <v>4</v>
      </c>
      <c r="F105" s="135" t="s">
        <v>222</v>
      </c>
      <c r="G105" s="155" t="s">
        <v>223</v>
      </c>
      <c r="H105" s="170"/>
      <c r="I105" s="186"/>
      <c r="J105" s="168">
        <v>1</v>
      </c>
      <c r="K105" s="168"/>
      <c r="L105" s="185"/>
    </row>
    <row r="106" spans="1:12">
      <c r="A106" s="191"/>
      <c r="B106" s="194"/>
      <c r="C106" s="194"/>
      <c r="D106" s="194"/>
      <c r="E106" s="127">
        <v>5</v>
      </c>
      <c r="F106" s="126" t="s">
        <v>181</v>
      </c>
      <c r="G106" s="126" t="s">
        <v>0</v>
      </c>
      <c r="H106" s="170"/>
      <c r="I106" s="186"/>
      <c r="J106" s="168">
        <v>1</v>
      </c>
      <c r="K106" s="168"/>
      <c r="L106" s="185"/>
    </row>
    <row r="107" spans="1:12" ht="12" customHeight="1">
      <c r="A107" s="191"/>
      <c r="B107" s="185" t="s">
        <v>200</v>
      </c>
      <c r="C107" s="185" t="s">
        <v>211</v>
      </c>
      <c r="D107" s="185" t="s">
        <v>197</v>
      </c>
      <c r="E107" s="127">
        <v>1</v>
      </c>
      <c r="F107" s="128" t="s">
        <v>186</v>
      </c>
      <c r="G107" s="155" t="s">
        <v>178</v>
      </c>
      <c r="H107" s="170"/>
      <c r="I107" s="186" t="str">
        <f>IF(ISNUMBER(MATCH("Failed",H107:H109,0)),"Failed",IF(OR(COUNTBLANK(H107:H109), ISNUMBER(MATCH("",H107:H109,0))),"Not Yet Tested","Passed"))</f>
        <v>Not Yet Tested</v>
      </c>
      <c r="J107" s="168">
        <v>1</v>
      </c>
      <c r="K107" s="168"/>
      <c r="L107" s="185"/>
    </row>
    <row r="108" spans="1:12" ht="12.75" customHeight="1">
      <c r="A108" s="191"/>
      <c r="B108" s="185"/>
      <c r="C108" s="185"/>
      <c r="D108" s="185"/>
      <c r="E108" s="127">
        <v>2</v>
      </c>
      <c r="F108" s="128" t="s">
        <v>182</v>
      </c>
      <c r="G108" s="126" t="s">
        <v>210</v>
      </c>
      <c r="H108" s="170"/>
      <c r="I108" s="186"/>
      <c r="J108" s="168">
        <v>1</v>
      </c>
      <c r="K108" s="168"/>
      <c r="L108" s="185"/>
    </row>
    <row r="109" spans="1:12" ht="12.75" customHeight="1">
      <c r="A109" s="191"/>
      <c r="B109" s="185"/>
      <c r="C109" s="185"/>
      <c r="D109" s="185"/>
      <c r="E109" s="132">
        <v>3</v>
      </c>
      <c r="F109" s="126" t="s">
        <v>181</v>
      </c>
      <c r="G109" s="126" t="s">
        <v>0</v>
      </c>
      <c r="H109" s="170"/>
      <c r="I109" s="186"/>
      <c r="J109" s="168">
        <v>1</v>
      </c>
      <c r="K109" s="168"/>
      <c r="L109" s="185"/>
    </row>
    <row r="110" spans="1:12" ht="12" customHeight="1">
      <c r="A110" s="191"/>
      <c r="B110" s="185" t="s">
        <v>200</v>
      </c>
      <c r="C110" s="185" t="s">
        <v>225</v>
      </c>
      <c r="D110" s="185" t="s">
        <v>197</v>
      </c>
      <c r="E110" s="127">
        <v>1</v>
      </c>
      <c r="F110" s="128" t="s">
        <v>186</v>
      </c>
      <c r="G110" s="155" t="s">
        <v>178</v>
      </c>
      <c r="H110" s="170"/>
      <c r="I110" s="186" t="str">
        <f>IF(ISNUMBER(MATCH("Failed",H110:H115,0)),"Failed",IF(OR(COUNTBLANK(H110:H115), ISNUMBER(MATCH("",H110:H115,0))),"Not Yet Tested","Passed"))</f>
        <v>Not Yet Tested</v>
      </c>
      <c r="J110" s="168">
        <v>1</v>
      </c>
      <c r="K110" s="168"/>
      <c r="L110" s="185"/>
    </row>
    <row r="111" spans="1:12" ht="12.75" customHeight="1">
      <c r="A111" s="191"/>
      <c r="B111" s="185"/>
      <c r="C111" s="185"/>
      <c r="D111" s="185"/>
      <c r="E111" s="127">
        <v>2</v>
      </c>
      <c r="F111" s="128" t="s">
        <v>182</v>
      </c>
      <c r="G111" s="126" t="s">
        <v>224</v>
      </c>
      <c r="H111" s="170"/>
      <c r="I111" s="186"/>
      <c r="J111" s="168">
        <v>1</v>
      </c>
      <c r="K111" s="168"/>
      <c r="L111" s="185"/>
    </row>
    <row r="112" spans="1:12">
      <c r="A112" s="191"/>
      <c r="B112" s="185"/>
      <c r="C112" s="185"/>
      <c r="D112" s="185"/>
      <c r="E112" s="127">
        <v>3</v>
      </c>
      <c r="F112" s="126" t="s">
        <v>214</v>
      </c>
      <c r="G112" s="153" t="s">
        <v>0</v>
      </c>
      <c r="H112" s="170"/>
      <c r="I112" s="186"/>
      <c r="J112" s="168">
        <v>1</v>
      </c>
      <c r="K112" s="168"/>
      <c r="L112" s="185"/>
    </row>
    <row r="113" spans="1:12">
      <c r="A113" s="191"/>
      <c r="B113" s="185"/>
      <c r="C113" s="185"/>
      <c r="D113" s="185"/>
      <c r="E113" s="132">
        <v>4</v>
      </c>
      <c r="F113" s="134" t="s">
        <v>221</v>
      </c>
      <c r="G113" s="153" t="s">
        <v>0</v>
      </c>
      <c r="H113" s="170"/>
      <c r="I113" s="186"/>
      <c r="J113" s="168">
        <v>1</v>
      </c>
      <c r="K113" s="168"/>
      <c r="L113" s="185"/>
    </row>
    <row r="114" spans="1:12" s="148" customFormat="1" ht="24">
      <c r="A114" s="191"/>
      <c r="B114" s="185"/>
      <c r="C114" s="185"/>
      <c r="D114" s="185"/>
      <c r="E114" s="166">
        <v>4</v>
      </c>
      <c r="F114" s="135" t="s">
        <v>222</v>
      </c>
      <c r="G114" s="155" t="s">
        <v>223</v>
      </c>
      <c r="H114" s="170"/>
      <c r="I114" s="186"/>
      <c r="J114" s="168">
        <v>1</v>
      </c>
      <c r="K114" s="168"/>
      <c r="L114" s="185"/>
    </row>
    <row r="115" spans="1:12" ht="12.75" customHeight="1">
      <c r="A115" s="192"/>
      <c r="B115" s="185"/>
      <c r="C115" s="185"/>
      <c r="D115" s="185"/>
      <c r="E115" s="132">
        <v>4</v>
      </c>
      <c r="F115" s="126" t="s">
        <v>181</v>
      </c>
      <c r="G115" s="126" t="s">
        <v>0</v>
      </c>
      <c r="H115" s="170"/>
      <c r="I115" s="186"/>
      <c r="J115" s="168">
        <v>1</v>
      </c>
      <c r="K115" s="168"/>
      <c r="L115" s="185"/>
    </row>
    <row r="116" spans="1:12" ht="12" customHeight="1">
      <c r="A116" s="189">
        <v>6</v>
      </c>
      <c r="B116" s="185" t="s">
        <v>200</v>
      </c>
      <c r="C116" s="185" t="s">
        <v>230</v>
      </c>
      <c r="D116" s="185" t="s">
        <v>197</v>
      </c>
      <c r="E116" s="127">
        <v>1</v>
      </c>
      <c r="F116" s="128" t="s">
        <v>186</v>
      </c>
      <c r="G116" s="155" t="s">
        <v>178</v>
      </c>
      <c r="H116" s="170"/>
      <c r="I116" s="186" t="str">
        <f>IF(ISNUMBER(MATCH("Failed",H116:H122,0)),"Failed",IF(OR(COUNTBLANK(H116:H122), ISNUMBER(MATCH("",H116:H122,0))),"Not Yet Tested","Passed"))</f>
        <v>Not Yet Tested</v>
      </c>
      <c r="J116" s="168">
        <v>1</v>
      </c>
      <c r="K116" s="168"/>
      <c r="L116" s="185"/>
    </row>
    <row r="117" spans="1:12" ht="12.75" customHeight="1">
      <c r="A117" s="189"/>
      <c r="B117" s="185"/>
      <c r="C117" s="185"/>
      <c r="D117" s="185"/>
      <c r="E117" s="127">
        <v>2</v>
      </c>
      <c r="F117" s="128" t="s">
        <v>182</v>
      </c>
      <c r="G117" s="126" t="s">
        <v>224</v>
      </c>
      <c r="H117" s="170"/>
      <c r="I117" s="186"/>
      <c r="J117" s="168">
        <v>1</v>
      </c>
      <c r="K117" s="168"/>
      <c r="L117" s="185"/>
    </row>
    <row r="118" spans="1:12">
      <c r="A118" s="189"/>
      <c r="B118" s="185"/>
      <c r="C118" s="185"/>
      <c r="D118" s="185"/>
      <c r="E118" s="127">
        <v>3</v>
      </c>
      <c r="F118" s="126" t="s">
        <v>227</v>
      </c>
      <c r="G118" s="153" t="s">
        <v>0</v>
      </c>
      <c r="H118" s="170"/>
      <c r="I118" s="186"/>
      <c r="J118" s="168">
        <v>1</v>
      </c>
      <c r="K118" s="168"/>
      <c r="L118" s="185"/>
    </row>
    <row r="119" spans="1:12" s="148" customFormat="1" ht="24">
      <c r="A119" s="189"/>
      <c r="B119" s="185"/>
      <c r="C119" s="185"/>
      <c r="D119" s="185"/>
      <c r="E119" s="166">
        <v>4</v>
      </c>
      <c r="F119" s="135" t="s">
        <v>228</v>
      </c>
      <c r="G119" s="155" t="s">
        <v>229</v>
      </c>
      <c r="H119" s="170"/>
      <c r="I119" s="186"/>
      <c r="J119" s="168">
        <v>1</v>
      </c>
      <c r="K119" s="168"/>
      <c r="L119" s="185"/>
    </row>
    <row r="120" spans="1:12" s="148" customFormat="1">
      <c r="A120" s="189"/>
      <c r="B120" s="185"/>
      <c r="C120" s="185"/>
      <c r="D120" s="185"/>
      <c r="E120" s="166">
        <v>5</v>
      </c>
      <c r="F120" s="135" t="s">
        <v>226</v>
      </c>
      <c r="G120" s="153" t="s">
        <v>0</v>
      </c>
      <c r="H120" s="170"/>
      <c r="I120" s="186"/>
      <c r="J120" s="168">
        <v>1</v>
      </c>
      <c r="K120" s="168"/>
      <c r="L120" s="185"/>
    </row>
    <row r="121" spans="1:12" s="148" customFormat="1">
      <c r="A121" s="189"/>
      <c r="B121" s="185"/>
      <c r="C121" s="185"/>
      <c r="D121" s="185"/>
      <c r="E121" s="166">
        <v>6</v>
      </c>
      <c r="F121" s="126" t="s">
        <v>179</v>
      </c>
      <c r="G121" s="155" t="s">
        <v>180</v>
      </c>
      <c r="H121" s="170"/>
      <c r="I121" s="186"/>
      <c r="J121" s="168">
        <v>1</v>
      </c>
      <c r="K121" s="168"/>
      <c r="L121" s="185"/>
    </row>
    <row r="122" spans="1:12" ht="12.75" customHeight="1">
      <c r="A122" s="189"/>
      <c r="B122" s="185"/>
      <c r="C122" s="185"/>
      <c r="D122" s="185"/>
      <c r="E122" s="132">
        <v>7</v>
      </c>
      <c r="F122" s="126" t="s">
        <v>181</v>
      </c>
      <c r="G122" s="126" t="s">
        <v>0</v>
      </c>
      <c r="H122" s="170"/>
      <c r="I122" s="186"/>
      <c r="J122" s="168">
        <v>1</v>
      </c>
      <c r="K122" s="168"/>
      <c r="L122" s="185"/>
    </row>
    <row r="123" spans="1:12" ht="12" customHeight="1">
      <c r="A123" s="189">
        <v>7</v>
      </c>
      <c r="B123" s="185" t="s">
        <v>200</v>
      </c>
      <c r="C123" s="185" t="s">
        <v>231</v>
      </c>
      <c r="D123" s="185" t="s">
        <v>197</v>
      </c>
      <c r="E123" s="127">
        <v>1</v>
      </c>
      <c r="F123" s="128" t="s">
        <v>186</v>
      </c>
      <c r="G123" s="155" t="s">
        <v>178</v>
      </c>
      <c r="H123" s="170"/>
      <c r="I123" s="186" t="str">
        <f>IF(ISNUMBER(MATCH("Failed",H123:H129,0)),"Failed",IF(OR(COUNTBLANK(H123:H129), ISNUMBER(MATCH("",H123:H129,0))),"Not Yet Tested","Passed"))</f>
        <v>Not Yet Tested</v>
      </c>
      <c r="J123" s="168">
        <v>1</v>
      </c>
      <c r="K123" s="168"/>
      <c r="L123" s="185"/>
    </row>
    <row r="124" spans="1:12" ht="12.75" customHeight="1">
      <c r="A124" s="189"/>
      <c r="B124" s="185"/>
      <c r="C124" s="185"/>
      <c r="D124" s="185"/>
      <c r="E124" s="127">
        <v>2</v>
      </c>
      <c r="F124" s="128" t="s">
        <v>182</v>
      </c>
      <c r="G124" s="126" t="s">
        <v>224</v>
      </c>
      <c r="H124" s="170"/>
      <c r="I124" s="186"/>
      <c r="J124" s="168">
        <v>1</v>
      </c>
      <c r="K124" s="168"/>
      <c r="L124" s="185"/>
    </row>
    <row r="125" spans="1:12">
      <c r="A125" s="189"/>
      <c r="B125" s="185"/>
      <c r="C125" s="185"/>
      <c r="D125" s="185"/>
      <c r="E125" s="127">
        <v>3</v>
      </c>
      <c r="F125" s="126" t="s">
        <v>227</v>
      </c>
      <c r="G125" s="153" t="s">
        <v>0</v>
      </c>
      <c r="H125" s="170"/>
      <c r="I125" s="186"/>
      <c r="J125" s="168">
        <v>1</v>
      </c>
      <c r="K125" s="168"/>
      <c r="L125" s="185"/>
    </row>
    <row r="126" spans="1:12" s="148" customFormat="1" ht="24">
      <c r="A126" s="189"/>
      <c r="B126" s="185"/>
      <c r="C126" s="185"/>
      <c r="D126" s="185"/>
      <c r="E126" s="166">
        <v>4</v>
      </c>
      <c r="F126" s="135" t="s">
        <v>228</v>
      </c>
      <c r="G126" s="155" t="s">
        <v>229</v>
      </c>
      <c r="H126" s="170"/>
      <c r="I126" s="186"/>
      <c r="J126" s="168">
        <v>1</v>
      </c>
      <c r="K126" s="168"/>
      <c r="L126" s="185"/>
    </row>
    <row r="127" spans="1:12" s="148" customFormat="1">
      <c r="A127" s="189"/>
      <c r="B127" s="185"/>
      <c r="C127" s="185"/>
      <c r="D127" s="185"/>
      <c r="E127" s="166">
        <v>5</v>
      </c>
      <c r="F127" s="135" t="s">
        <v>226</v>
      </c>
      <c r="G127" s="153" t="s">
        <v>0</v>
      </c>
      <c r="H127" s="170"/>
      <c r="I127" s="186"/>
      <c r="J127" s="168">
        <v>1</v>
      </c>
      <c r="K127" s="168"/>
      <c r="L127" s="185"/>
    </row>
    <row r="128" spans="1:12" s="148" customFormat="1">
      <c r="A128" s="189"/>
      <c r="B128" s="185"/>
      <c r="C128" s="185"/>
      <c r="D128" s="185"/>
      <c r="E128" s="166">
        <v>6</v>
      </c>
      <c r="F128" s="126" t="s">
        <v>232</v>
      </c>
      <c r="G128" s="126" t="s">
        <v>0</v>
      </c>
      <c r="H128" s="170"/>
      <c r="I128" s="186"/>
      <c r="J128" s="168">
        <v>1</v>
      </c>
      <c r="K128" s="168"/>
      <c r="L128" s="185"/>
    </row>
    <row r="129" spans="1:12" ht="12.75" customHeight="1">
      <c r="A129" s="189"/>
      <c r="B129" s="185"/>
      <c r="C129" s="185"/>
      <c r="D129" s="185"/>
      <c r="E129" s="132">
        <v>7</v>
      </c>
      <c r="F129" s="126" t="s">
        <v>181</v>
      </c>
      <c r="G129" s="126" t="s">
        <v>0</v>
      </c>
      <c r="H129" s="170"/>
      <c r="I129" s="186"/>
      <c r="J129" s="168">
        <v>1</v>
      </c>
      <c r="K129" s="168"/>
      <c r="L129" s="185"/>
    </row>
    <row r="130" spans="1:12" ht="12" customHeight="1">
      <c r="A130" s="189">
        <v>8</v>
      </c>
      <c r="B130" s="185" t="s">
        <v>200</v>
      </c>
      <c r="C130" s="185" t="s">
        <v>233</v>
      </c>
      <c r="D130" s="185" t="s">
        <v>197</v>
      </c>
      <c r="E130" s="127">
        <v>1</v>
      </c>
      <c r="F130" s="128" t="s">
        <v>186</v>
      </c>
      <c r="G130" s="155" t="s">
        <v>178</v>
      </c>
      <c r="H130" s="170"/>
      <c r="I130" s="186" t="str">
        <f>IF(ISNUMBER(MATCH("Failed",H130:H132,0)),"Failed",IF(OR(COUNTBLANK(H130:H132), ISNUMBER(MATCH("",H130:H132,0))),"Not Yet Tested","Passed"))</f>
        <v>Not Yet Tested</v>
      </c>
      <c r="J130" s="168">
        <v>1</v>
      </c>
      <c r="K130" s="168"/>
      <c r="L130" s="185"/>
    </row>
    <row r="131" spans="1:12" ht="12.75" customHeight="1">
      <c r="A131" s="189"/>
      <c r="B131" s="185"/>
      <c r="C131" s="185"/>
      <c r="D131" s="185"/>
      <c r="E131" s="127">
        <v>2</v>
      </c>
      <c r="F131" s="128" t="s">
        <v>182</v>
      </c>
      <c r="G131" s="126" t="s">
        <v>234</v>
      </c>
      <c r="H131" s="170"/>
      <c r="I131" s="186"/>
      <c r="J131" s="168">
        <v>1</v>
      </c>
      <c r="K131" s="168"/>
      <c r="L131" s="185"/>
    </row>
    <row r="132" spans="1:12" ht="12.75" customHeight="1">
      <c r="A132" s="189"/>
      <c r="B132" s="185"/>
      <c r="C132" s="185"/>
      <c r="D132" s="185"/>
      <c r="E132" s="132">
        <v>3</v>
      </c>
      <c r="F132" s="126" t="s">
        <v>181</v>
      </c>
      <c r="G132" s="126" t="s">
        <v>0</v>
      </c>
      <c r="H132" s="170"/>
      <c r="I132" s="186"/>
      <c r="J132" s="168">
        <v>1</v>
      </c>
      <c r="K132" s="168"/>
      <c r="L132" s="185"/>
    </row>
    <row r="133" spans="1:12" ht="12" customHeight="1">
      <c r="A133" s="189">
        <v>9</v>
      </c>
      <c r="B133" s="185" t="s">
        <v>200</v>
      </c>
      <c r="C133" s="185" t="s">
        <v>249</v>
      </c>
      <c r="D133" s="185" t="s">
        <v>197</v>
      </c>
      <c r="E133" s="127">
        <v>1</v>
      </c>
      <c r="F133" s="128" t="s">
        <v>186</v>
      </c>
      <c r="G133" s="155" t="s">
        <v>178</v>
      </c>
      <c r="H133" s="170"/>
      <c r="I133" s="186" t="str">
        <f>IF(ISNUMBER(MATCH("Failed",H133:H136,0)),"Failed",IF(OR(COUNTBLANK(H133:H136), ISNUMBER(MATCH("",H133:H136,0))),"Not Yet Tested","Passed"))</f>
        <v>Not Yet Tested</v>
      </c>
      <c r="J133" s="168">
        <v>1</v>
      </c>
      <c r="K133" s="168"/>
      <c r="L133" s="185"/>
    </row>
    <row r="134" spans="1:12" ht="12.75" customHeight="1">
      <c r="A134" s="189"/>
      <c r="B134" s="185"/>
      <c r="C134" s="185"/>
      <c r="D134" s="185"/>
      <c r="E134" s="127">
        <v>2</v>
      </c>
      <c r="F134" s="128" t="s">
        <v>182</v>
      </c>
      <c r="G134" s="126" t="s">
        <v>236</v>
      </c>
      <c r="H134" s="170"/>
      <c r="I134" s="186"/>
      <c r="J134" s="168">
        <v>1</v>
      </c>
      <c r="K134" s="168"/>
      <c r="L134" s="185"/>
    </row>
    <row r="135" spans="1:12" ht="12.75" customHeight="1">
      <c r="A135" s="189"/>
      <c r="B135" s="185"/>
      <c r="C135" s="185"/>
      <c r="D135" s="185"/>
      <c r="E135" s="127">
        <v>3</v>
      </c>
      <c r="F135" s="128" t="s">
        <v>247</v>
      </c>
      <c r="G135" s="126" t="s">
        <v>248</v>
      </c>
      <c r="H135" s="170"/>
      <c r="I135" s="186"/>
      <c r="J135" s="168">
        <v>1</v>
      </c>
      <c r="K135" s="168"/>
      <c r="L135" s="185"/>
    </row>
    <row r="136" spans="1:12" ht="12.75" customHeight="1">
      <c r="A136" s="189"/>
      <c r="B136" s="185"/>
      <c r="C136" s="185"/>
      <c r="D136" s="185"/>
      <c r="E136" s="132">
        <v>4</v>
      </c>
      <c r="F136" s="126" t="s">
        <v>181</v>
      </c>
      <c r="G136" s="126" t="s">
        <v>0</v>
      </c>
      <c r="H136" s="170"/>
      <c r="I136" s="186"/>
      <c r="J136" s="168">
        <v>1</v>
      </c>
      <c r="K136" s="168"/>
      <c r="L136" s="185"/>
    </row>
    <row r="137" spans="1:12" ht="12" customHeight="1">
      <c r="A137" s="189">
        <v>10</v>
      </c>
      <c r="B137" s="185" t="s">
        <v>200</v>
      </c>
      <c r="C137" s="185" t="s">
        <v>235</v>
      </c>
      <c r="D137" s="185" t="s">
        <v>197</v>
      </c>
      <c r="E137" s="127">
        <v>1</v>
      </c>
      <c r="F137" s="128" t="s">
        <v>186</v>
      </c>
      <c r="G137" s="155" t="s">
        <v>178</v>
      </c>
      <c r="H137" s="170"/>
      <c r="I137" s="186" t="str">
        <f>IF(ISNUMBER(MATCH("Failed",H137:H140,0)),"Failed",IF(OR(COUNTBLANK(H137:H140), ISNUMBER(MATCH("",H137:H140,0))),"Not Yet Tested","Passed"))</f>
        <v>Not Yet Tested</v>
      </c>
      <c r="J137" s="168">
        <v>1</v>
      </c>
      <c r="K137" s="168"/>
      <c r="L137" s="185"/>
    </row>
    <row r="138" spans="1:12" ht="12.75" customHeight="1">
      <c r="A138" s="189"/>
      <c r="B138" s="185"/>
      <c r="C138" s="185"/>
      <c r="D138" s="185"/>
      <c r="E138" s="127">
        <v>2</v>
      </c>
      <c r="F138" s="128" t="s">
        <v>182</v>
      </c>
      <c r="G138" s="126" t="s">
        <v>236</v>
      </c>
      <c r="H138" s="170"/>
      <c r="I138" s="186"/>
      <c r="J138" s="168">
        <v>1</v>
      </c>
      <c r="K138" s="168"/>
      <c r="L138" s="185"/>
    </row>
    <row r="139" spans="1:12" ht="12.75" customHeight="1">
      <c r="A139" s="189"/>
      <c r="B139" s="185"/>
      <c r="C139" s="185"/>
      <c r="D139" s="185"/>
      <c r="E139" s="127">
        <v>3</v>
      </c>
      <c r="F139" s="128" t="s">
        <v>237</v>
      </c>
      <c r="G139" s="126" t="s">
        <v>0</v>
      </c>
      <c r="H139" s="170"/>
      <c r="I139" s="186"/>
      <c r="J139" s="168">
        <v>1</v>
      </c>
      <c r="K139" s="168"/>
      <c r="L139" s="185"/>
    </row>
    <row r="140" spans="1:12" ht="12.75" customHeight="1">
      <c r="A140" s="189"/>
      <c r="B140" s="185"/>
      <c r="C140" s="185"/>
      <c r="D140" s="185"/>
      <c r="E140" s="132">
        <v>4</v>
      </c>
      <c r="F140" s="126" t="s">
        <v>181</v>
      </c>
      <c r="G140" s="126" t="s">
        <v>0</v>
      </c>
      <c r="H140" s="167"/>
      <c r="I140" s="186"/>
      <c r="J140" s="168">
        <v>1</v>
      </c>
      <c r="K140" s="168"/>
      <c r="L140" s="185"/>
    </row>
  </sheetData>
  <mergeCells count="116">
    <mergeCell ref="B38:B41"/>
    <mergeCell ref="C38:C41"/>
    <mergeCell ref="D38:D41"/>
    <mergeCell ref="I38:I41"/>
    <mergeCell ref="L38:L41"/>
    <mergeCell ref="B34:B37"/>
    <mergeCell ref="C34:C37"/>
    <mergeCell ref="D34:D37"/>
    <mergeCell ref="I34:I37"/>
    <mergeCell ref="L34:L37"/>
    <mergeCell ref="I27:I29"/>
    <mergeCell ref="L27:L29"/>
    <mergeCell ref="B30:B33"/>
    <mergeCell ref="C30:C33"/>
    <mergeCell ref="D30:D33"/>
    <mergeCell ref="I30:I33"/>
    <mergeCell ref="L30:L33"/>
    <mergeCell ref="L137:L140"/>
    <mergeCell ref="A133:A136"/>
    <mergeCell ref="B133:B136"/>
    <mergeCell ref="C133:C136"/>
    <mergeCell ref="D133:D136"/>
    <mergeCell ref="I133:I136"/>
    <mergeCell ref="L133:L136"/>
    <mergeCell ref="A137:A140"/>
    <mergeCell ref="B137:B140"/>
    <mergeCell ref="C137:C140"/>
    <mergeCell ref="D137:D140"/>
    <mergeCell ref="I137:I140"/>
    <mergeCell ref="L130:L132"/>
    <mergeCell ref="A123:A129"/>
    <mergeCell ref="B123:B129"/>
    <mergeCell ref="C123:C129"/>
    <mergeCell ref="D123:D129"/>
    <mergeCell ref="I123:I129"/>
    <mergeCell ref="L123:L129"/>
    <mergeCell ref="A130:A132"/>
    <mergeCell ref="B130:B132"/>
    <mergeCell ref="C130:C132"/>
    <mergeCell ref="D130:D132"/>
    <mergeCell ref="I130:I132"/>
    <mergeCell ref="A116:A122"/>
    <mergeCell ref="B116:B122"/>
    <mergeCell ref="C116:C122"/>
    <mergeCell ref="D116:D122"/>
    <mergeCell ref="I116:I122"/>
    <mergeCell ref="L116:L122"/>
    <mergeCell ref="B110:B115"/>
    <mergeCell ref="C110:C115"/>
    <mergeCell ref="D110:D115"/>
    <mergeCell ref="I110:I115"/>
    <mergeCell ref="L110:L115"/>
    <mergeCell ref="I101:I106"/>
    <mergeCell ref="L101:L106"/>
    <mergeCell ref="B107:B109"/>
    <mergeCell ref="C107:C109"/>
    <mergeCell ref="D107:D109"/>
    <mergeCell ref="I107:I109"/>
    <mergeCell ref="A54:A75"/>
    <mergeCell ref="B60:B66"/>
    <mergeCell ref="C60:C66"/>
    <mergeCell ref="L95:L100"/>
    <mergeCell ref="B89:B94"/>
    <mergeCell ref="C89:C94"/>
    <mergeCell ref="D89:D94"/>
    <mergeCell ref="I89:I94"/>
    <mergeCell ref="L89:L94"/>
    <mergeCell ref="B95:B100"/>
    <mergeCell ref="C95:C100"/>
    <mergeCell ref="D95:D100"/>
    <mergeCell ref="I95:I100"/>
    <mergeCell ref="L82:L88"/>
    <mergeCell ref="A76:A81"/>
    <mergeCell ref="B76:B81"/>
    <mergeCell ref="C76:C81"/>
    <mergeCell ref="D76:D81"/>
    <mergeCell ref="I76:I81"/>
    <mergeCell ref="L76:L81"/>
    <mergeCell ref="A82:A115"/>
    <mergeCell ref="B82:B88"/>
    <mergeCell ref="C82:C88"/>
    <mergeCell ref="D82:D88"/>
    <mergeCell ref="I82:I88"/>
    <mergeCell ref="L107:L109"/>
    <mergeCell ref="B101:B106"/>
    <mergeCell ref="C101:C106"/>
    <mergeCell ref="D101:D106"/>
    <mergeCell ref="B67:B75"/>
    <mergeCell ref="C67:C75"/>
    <mergeCell ref="D67:D75"/>
    <mergeCell ref="I67:I75"/>
    <mergeCell ref="L67:L75"/>
    <mergeCell ref="L60:L66"/>
    <mergeCell ref="B54:B59"/>
    <mergeCell ref="C54:C59"/>
    <mergeCell ref="D54:D59"/>
    <mergeCell ref="I54:I59"/>
    <mergeCell ref="L54:L59"/>
    <mergeCell ref="D60:D66"/>
    <mergeCell ref="I60:I66"/>
    <mergeCell ref="A22:L22"/>
    <mergeCell ref="A42:A53"/>
    <mergeCell ref="B42:B53"/>
    <mergeCell ref="C42:C53"/>
    <mergeCell ref="D42:D53"/>
    <mergeCell ref="I42:I53"/>
    <mergeCell ref="L42:L53"/>
    <mergeCell ref="A23:A41"/>
    <mergeCell ref="B23:B26"/>
    <mergeCell ref="C23:C26"/>
    <mergeCell ref="D23:D26"/>
    <mergeCell ref="I23:I26"/>
    <mergeCell ref="L23:L26"/>
    <mergeCell ref="B27:B29"/>
    <mergeCell ref="C27:C29"/>
    <mergeCell ref="D27:D29"/>
  </mergeCells>
  <conditionalFormatting sqref="I67 I107:I109 I71:I75 I115">
    <cfRule type="cellIs" dxfId="70" priority="60" operator="equal">
      <formula>"Failed"</formula>
    </cfRule>
    <cfRule type="cellIs" dxfId="69" priority="61" operator="equal">
      <formula>"Passed"</formula>
    </cfRule>
  </conditionalFormatting>
  <conditionalFormatting sqref="I76:I81">
    <cfRule type="cellIs" dxfId="68" priority="58" operator="equal">
      <formula>"Failed"</formula>
    </cfRule>
    <cfRule type="cellIs" dxfId="67" priority="59" operator="equal">
      <formula>"Passed"</formula>
    </cfRule>
  </conditionalFormatting>
  <conditionalFormatting sqref="I82:I88">
    <cfRule type="cellIs" dxfId="66" priority="56" operator="equal">
      <formula>"Failed"</formula>
    </cfRule>
    <cfRule type="cellIs" dxfId="65" priority="57" operator="equal">
      <formula>"Passed"</formula>
    </cfRule>
  </conditionalFormatting>
  <conditionalFormatting sqref="I42:I53">
    <cfRule type="cellIs" dxfId="64" priority="54" operator="equal">
      <formula>"Failed"</formula>
    </cfRule>
    <cfRule type="cellIs" dxfId="63" priority="55" operator="equal">
      <formula>"Passed"</formula>
    </cfRule>
  </conditionalFormatting>
  <conditionalFormatting sqref="I89:I94">
    <cfRule type="cellIs" dxfId="62" priority="52" operator="equal">
      <formula>"Failed"</formula>
    </cfRule>
    <cfRule type="cellIs" dxfId="61" priority="53" operator="equal">
      <formula>"Passed"</formula>
    </cfRule>
  </conditionalFormatting>
  <conditionalFormatting sqref="I95:I100">
    <cfRule type="cellIs" dxfId="60" priority="50" operator="equal">
      <formula>"Failed"</formula>
    </cfRule>
    <cfRule type="cellIs" dxfId="59" priority="51" operator="equal">
      <formula>"Passed"</formula>
    </cfRule>
  </conditionalFormatting>
  <conditionalFormatting sqref="I54:I59">
    <cfRule type="cellIs" dxfId="58" priority="48" operator="equal">
      <formula>"Failed"</formula>
    </cfRule>
    <cfRule type="cellIs" dxfId="57" priority="49" operator="equal">
      <formula>"Passed"</formula>
    </cfRule>
  </conditionalFormatting>
  <conditionalFormatting sqref="I60 I62:I66">
    <cfRule type="cellIs" dxfId="56" priority="46" operator="equal">
      <formula>"Failed"</formula>
    </cfRule>
    <cfRule type="cellIs" dxfId="55" priority="47" operator="equal">
      <formula>"Passed"</formula>
    </cfRule>
  </conditionalFormatting>
  <conditionalFormatting sqref="I61">
    <cfRule type="cellIs" dxfId="54" priority="44" operator="equal">
      <formula>"Failed"</formula>
    </cfRule>
    <cfRule type="cellIs" dxfId="53" priority="45" operator="equal">
      <formula>"Passed"</formula>
    </cfRule>
  </conditionalFormatting>
  <conditionalFormatting sqref="I68:I70">
    <cfRule type="cellIs" dxfId="52" priority="42" operator="equal">
      <formula>"Failed"</formula>
    </cfRule>
    <cfRule type="cellIs" dxfId="51" priority="43" operator="equal">
      <formula>"Passed"</formula>
    </cfRule>
  </conditionalFormatting>
  <conditionalFormatting sqref="I101:I104 I106">
    <cfRule type="cellIs" dxfId="50" priority="40" operator="equal">
      <formula>"Failed"</formula>
    </cfRule>
    <cfRule type="cellIs" dxfId="49" priority="41" operator="equal">
      <formula>"Passed"</formula>
    </cfRule>
  </conditionalFormatting>
  <conditionalFormatting sqref="I105">
    <cfRule type="cellIs" dxfId="48" priority="38" operator="equal">
      <formula>"Failed"</formula>
    </cfRule>
    <cfRule type="cellIs" dxfId="47" priority="39" operator="equal">
      <formula>"Passed"</formula>
    </cfRule>
  </conditionalFormatting>
  <conditionalFormatting sqref="I110:I111">
    <cfRule type="cellIs" dxfId="46" priority="36" operator="equal">
      <formula>"Failed"</formula>
    </cfRule>
    <cfRule type="cellIs" dxfId="45" priority="37" operator="equal">
      <formula>"Passed"</formula>
    </cfRule>
  </conditionalFormatting>
  <conditionalFormatting sqref="I114">
    <cfRule type="cellIs" dxfId="44" priority="32" operator="equal">
      <formula>"Failed"</formula>
    </cfRule>
    <cfRule type="cellIs" dxfId="43" priority="33" operator="equal">
      <formula>"Passed"</formula>
    </cfRule>
  </conditionalFormatting>
  <conditionalFormatting sqref="I112:I113">
    <cfRule type="cellIs" dxfId="42" priority="34" operator="equal">
      <formula>"Failed"</formula>
    </cfRule>
    <cfRule type="cellIs" dxfId="41" priority="35" operator="equal">
      <formula>"Passed"</formula>
    </cfRule>
  </conditionalFormatting>
  <conditionalFormatting sqref="I122">
    <cfRule type="cellIs" dxfId="40" priority="30" operator="equal">
      <formula>"Failed"</formula>
    </cfRule>
    <cfRule type="cellIs" dxfId="39" priority="31" operator="equal">
      <formula>"Passed"</formula>
    </cfRule>
  </conditionalFormatting>
  <conditionalFormatting sqref="I116:I117">
    <cfRule type="cellIs" dxfId="38" priority="28" operator="equal">
      <formula>"Failed"</formula>
    </cfRule>
    <cfRule type="cellIs" dxfId="37" priority="29" operator="equal">
      <formula>"Passed"</formula>
    </cfRule>
  </conditionalFormatting>
  <conditionalFormatting sqref="I120:I121">
    <cfRule type="cellIs" dxfId="36" priority="24" operator="equal">
      <formula>"Failed"</formula>
    </cfRule>
    <cfRule type="cellIs" dxfId="35" priority="25" operator="equal">
      <formula>"Passed"</formula>
    </cfRule>
  </conditionalFormatting>
  <conditionalFormatting sqref="I118:I119">
    <cfRule type="cellIs" dxfId="34" priority="26" operator="equal">
      <formula>"Failed"</formula>
    </cfRule>
    <cfRule type="cellIs" dxfId="33" priority="27" operator="equal">
      <formula>"Passed"</formula>
    </cfRule>
  </conditionalFormatting>
  <conditionalFormatting sqref="I129">
    <cfRule type="cellIs" dxfId="32" priority="22" operator="equal">
      <formula>"Failed"</formula>
    </cfRule>
    <cfRule type="cellIs" dxfId="31" priority="23" operator="equal">
      <formula>"Passed"</formula>
    </cfRule>
  </conditionalFormatting>
  <conditionalFormatting sqref="I123:I124">
    <cfRule type="cellIs" dxfId="30" priority="20" operator="equal">
      <formula>"Failed"</formula>
    </cfRule>
    <cfRule type="cellIs" dxfId="29" priority="21" operator="equal">
      <formula>"Passed"</formula>
    </cfRule>
  </conditionalFormatting>
  <conditionalFormatting sqref="I127:I128">
    <cfRule type="cellIs" dxfId="28" priority="16" operator="equal">
      <formula>"Failed"</formula>
    </cfRule>
    <cfRule type="cellIs" dxfId="27" priority="17" operator="equal">
      <formula>"Passed"</formula>
    </cfRule>
  </conditionalFormatting>
  <conditionalFormatting sqref="I125:I126">
    <cfRule type="cellIs" dxfId="26" priority="18" operator="equal">
      <formula>"Failed"</formula>
    </cfRule>
    <cfRule type="cellIs" dxfId="25" priority="19" operator="equal">
      <formula>"Passed"</formula>
    </cfRule>
  </conditionalFormatting>
  <conditionalFormatting sqref="I130:I132">
    <cfRule type="cellIs" dxfId="24" priority="14" operator="equal">
      <formula>"Failed"</formula>
    </cfRule>
    <cfRule type="cellIs" dxfId="23" priority="15" operator="equal">
      <formula>"Passed"</formula>
    </cfRule>
  </conditionalFormatting>
  <conditionalFormatting sqref="I133:I136">
    <cfRule type="cellIs" dxfId="22" priority="12" operator="equal">
      <formula>"Failed"</formula>
    </cfRule>
    <cfRule type="cellIs" dxfId="21" priority="13" operator="equal">
      <formula>"Passed"</formula>
    </cfRule>
  </conditionalFormatting>
  <conditionalFormatting sqref="H23:H140">
    <cfRule type="cellIs" dxfId="20" priority="10" operator="equal">
      <formula>"Failed"</formula>
    </cfRule>
    <cfRule type="cellIs" dxfId="19" priority="11" operator="equal">
      <formula>"Passed"</formula>
    </cfRule>
  </conditionalFormatting>
  <conditionalFormatting sqref="I137:I140">
    <cfRule type="cellIs" dxfId="18" priority="8" operator="equal">
      <formula>"Failed"</formula>
    </cfRule>
    <cfRule type="cellIs" dxfId="17" priority="9" operator="equal">
      <formula>"Passed"</formula>
    </cfRule>
  </conditionalFormatting>
  <conditionalFormatting sqref="E42:G140">
    <cfRule type="expression" dxfId="16" priority="7">
      <formula>"$H$23:$H$121=""Failed"""</formula>
    </cfRule>
  </conditionalFormatting>
  <conditionalFormatting sqref="I27:I29">
    <cfRule type="cellIs" dxfId="15" priority="5" operator="equal">
      <formula>"Failed"</formula>
    </cfRule>
    <cfRule type="cellIs" dxfId="14" priority="6" operator="equal">
      <formula>"Passed"</formula>
    </cfRule>
  </conditionalFormatting>
  <conditionalFormatting sqref="I23:I26">
    <cfRule type="cellIs" dxfId="11" priority="3" operator="equal">
      <formula>"Failed"</formula>
    </cfRule>
    <cfRule type="cellIs" dxfId="10" priority="4" operator="equal">
      <formula>"Passed"</formula>
    </cfRule>
  </conditionalFormatting>
  <conditionalFormatting sqref="I30:I41">
    <cfRule type="cellIs" dxfId="7" priority="1" operator="equal">
      <formula>"Failed"</formula>
    </cfRule>
    <cfRule type="cellIs" dxfId="6" priority="2" operator="equal">
      <formula>"Passed"</formula>
    </cfRule>
  </conditionalFormatting>
  <dataValidations count="1">
    <dataValidation type="list" allowBlank="1" showInputMessage="1" showErrorMessage="1" sqref="H23:H140">
      <formula1>"Passed, Failed"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showGridLines="0" topLeftCell="A4" zoomScale="80" zoomScaleNormal="80" workbookViewId="0">
      <pane xSplit="6" ySplit="5" topLeftCell="G9" activePane="bottomRight" state="frozen"/>
      <selection activeCell="A4" sqref="A4"/>
      <selection pane="topRight" activeCell="G4" sqref="G4"/>
      <selection pane="bottomLeft" activeCell="A9" sqref="A9"/>
      <selection pane="bottomRight" activeCell="E9" sqref="E9"/>
    </sheetView>
  </sheetViews>
  <sheetFormatPr defaultRowHeight="12.75"/>
  <cols>
    <col min="1" max="1" width="11.140625" customWidth="1"/>
    <col min="2" max="2" width="30.85546875" customWidth="1"/>
    <col min="3" max="3" width="14.85546875" style="93" customWidth="1"/>
    <col min="4" max="4" width="36.7109375" customWidth="1"/>
    <col min="5" max="5" width="10" customWidth="1"/>
    <col min="6" max="6" width="38.85546875" customWidth="1"/>
    <col min="7" max="8" width="15.7109375" customWidth="1"/>
    <col min="9" max="9" width="20.7109375" customWidth="1"/>
    <col min="10" max="11" width="17.7109375" customWidth="1"/>
    <col min="12" max="12" width="17.5703125" customWidth="1"/>
    <col min="13" max="13" width="22.85546875" customWidth="1"/>
    <col min="14" max="15" width="17.7109375" customWidth="1"/>
    <col min="16" max="16" width="30.7109375" customWidth="1"/>
    <col min="17" max="17" width="17.5703125" customWidth="1"/>
    <col min="18" max="18" width="12.7109375" customWidth="1"/>
    <col min="19" max="19" width="16.5703125" customWidth="1"/>
    <col min="20" max="20" width="17.7109375" customWidth="1"/>
    <col min="21" max="21" width="30.7109375" customWidth="1"/>
    <col min="22" max="22" width="17.5703125" customWidth="1"/>
    <col min="23" max="23" width="30.85546875" customWidth="1"/>
    <col min="24" max="24" width="40.7109375" customWidth="1"/>
  </cols>
  <sheetData>
    <row r="1" spans="1:23" s="1" customFormat="1">
      <c r="C1" s="89"/>
    </row>
    <row r="2" spans="1:23" s="1" customFormat="1" ht="15">
      <c r="A2" s="60"/>
      <c r="C2" s="89"/>
      <c r="D2" s="89"/>
      <c r="W2" s="81" t="s">
        <v>173</v>
      </c>
    </row>
    <row r="3" spans="1:23" s="3" customFormat="1" ht="13.5" thickBot="1">
      <c r="A3" s="53"/>
      <c r="B3" s="53"/>
      <c r="C3" s="90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</row>
    <row r="4" spans="1:23" s="3" customFormat="1" ht="13.5" thickTop="1">
      <c r="C4" s="91"/>
    </row>
    <row r="5" spans="1:23" s="80" customFormat="1">
      <c r="A5" s="86" t="s">
        <v>3</v>
      </c>
      <c r="C5" s="92"/>
      <c r="G5" s="87"/>
      <c r="H5" s="87"/>
    </row>
    <row r="6" spans="1:23">
      <c r="G6" s="79"/>
      <c r="H6" s="79"/>
    </row>
    <row r="7" spans="1:23" s="80" customFormat="1">
      <c r="A7" s="196" t="s">
        <v>10</v>
      </c>
      <c r="B7" s="197"/>
      <c r="C7" s="197"/>
      <c r="D7" s="197"/>
      <c r="E7" s="197"/>
      <c r="F7" s="197"/>
      <c r="G7" s="197"/>
      <c r="H7" s="197"/>
      <c r="I7" s="197"/>
      <c r="J7" s="197"/>
      <c r="K7" s="198"/>
      <c r="L7" s="200" t="s">
        <v>12</v>
      </c>
      <c r="M7" s="201"/>
      <c r="N7" s="201"/>
      <c r="O7" s="201"/>
      <c r="P7" s="201"/>
      <c r="Q7" s="201"/>
      <c r="R7" s="202"/>
      <c r="S7" s="199" t="s">
        <v>10</v>
      </c>
      <c r="T7" s="199"/>
      <c r="U7" s="199"/>
      <c r="V7" s="199"/>
      <c r="W7" s="199"/>
    </row>
    <row r="8" spans="1:23" s="80" customFormat="1">
      <c r="A8" s="83" t="s">
        <v>169</v>
      </c>
      <c r="B8" s="83" t="s">
        <v>121</v>
      </c>
      <c r="C8" s="83" t="s">
        <v>15</v>
      </c>
      <c r="D8" s="83" t="s">
        <v>47</v>
      </c>
      <c r="E8" s="83" t="s">
        <v>176</v>
      </c>
      <c r="F8" s="83" t="s">
        <v>4</v>
      </c>
      <c r="G8" s="83" t="s">
        <v>123</v>
      </c>
      <c r="H8" s="83" t="s">
        <v>53</v>
      </c>
      <c r="I8" s="83" t="s">
        <v>129</v>
      </c>
      <c r="J8" s="83" t="s">
        <v>124</v>
      </c>
      <c r="K8" s="83" t="s">
        <v>125</v>
      </c>
      <c r="L8" s="84" t="s">
        <v>53</v>
      </c>
      <c r="M8" s="84" t="s">
        <v>17</v>
      </c>
      <c r="N8" s="84" t="s">
        <v>126</v>
      </c>
      <c r="O8" s="84" t="s">
        <v>127</v>
      </c>
      <c r="P8" s="84" t="s">
        <v>5</v>
      </c>
      <c r="Q8" s="84" t="s">
        <v>6</v>
      </c>
      <c r="R8" s="84" t="s">
        <v>11</v>
      </c>
      <c r="S8" s="85" t="s">
        <v>7</v>
      </c>
      <c r="T8" s="85" t="s">
        <v>8</v>
      </c>
      <c r="U8" s="85" t="s">
        <v>17</v>
      </c>
      <c r="V8" s="85" t="s">
        <v>127</v>
      </c>
      <c r="W8" s="85" t="s">
        <v>9</v>
      </c>
    </row>
    <row r="9" spans="1:23" s="94" customFormat="1">
      <c r="A9" s="97"/>
      <c r="B9" s="88"/>
      <c r="C9" s="88"/>
      <c r="D9" s="88"/>
      <c r="E9" s="88"/>
      <c r="F9" s="88"/>
      <c r="G9" s="98"/>
      <c r="H9" s="98"/>
      <c r="I9" s="98"/>
      <c r="J9" s="98"/>
      <c r="K9" s="99"/>
      <c r="L9" s="99"/>
      <c r="M9" s="99"/>
      <c r="N9" s="98"/>
      <c r="O9" s="99"/>
      <c r="P9" s="96"/>
      <c r="Q9" s="100"/>
      <c r="R9" s="96"/>
      <c r="S9" s="96"/>
      <c r="T9" s="100"/>
      <c r="U9" s="96"/>
      <c r="V9" s="100"/>
      <c r="W9" s="96"/>
    </row>
    <row r="10" spans="1:23" s="94" customFormat="1">
      <c r="A10" s="97"/>
      <c r="B10" s="88"/>
      <c r="D10" s="88"/>
      <c r="E10" s="88"/>
      <c r="F10" s="88"/>
      <c r="G10" s="98"/>
      <c r="H10" s="98"/>
      <c r="I10" s="98"/>
      <c r="J10" s="98"/>
      <c r="K10" s="99"/>
      <c r="L10" s="99"/>
      <c r="M10" s="99"/>
      <c r="N10" s="98"/>
      <c r="O10" s="99"/>
      <c r="P10" s="96"/>
      <c r="Q10" s="100"/>
      <c r="R10" s="96"/>
      <c r="S10" s="96"/>
      <c r="T10" s="100"/>
      <c r="U10" s="96"/>
      <c r="V10" s="100"/>
      <c r="W10" s="96"/>
    </row>
    <row r="11" spans="1:23" s="94" customFormat="1">
      <c r="A11" s="97"/>
      <c r="B11" s="88"/>
      <c r="C11" s="96"/>
      <c r="D11" s="88"/>
      <c r="E11" s="88"/>
      <c r="F11" s="88"/>
      <c r="G11" s="98"/>
      <c r="H11" s="98"/>
      <c r="I11" s="98"/>
      <c r="J11" s="98"/>
      <c r="K11" s="99"/>
      <c r="L11" s="99"/>
      <c r="M11" s="99"/>
      <c r="N11" s="98"/>
      <c r="O11" s="99"/>
      <c r="P11" s="96"/>
      <c r="Q11" s="100"/>
      <c r="R11" s="96"/>
      <c r="S11" s="96"/>
      <c r="T11" s="100"/>
      <c r="U11" s="96"/>
      <c r="V11" s="100"/>
      <c r="W11" s="96"/>
    </row>
    <row r="12" spans="1:23" s="94" customFormat="1">
      <c r="A12" s="97"/>
      <c r="B12" s="88"/>
      <c r="C12" s="88"/>
      <c r="D12" s="88"/>
      <c r="E12" s="88"/>
      <c r="F12" s="88"/>
      <c r="G12" s="98"/>
      <c r="H12" s="98"/>
      <c r="I12" s="98"/>
      <c r="J12" s="98"/>
      <c r="K12" s="99"/>
      <c r="L12" s="99"/>
      <c r="M12" s="99"/>
      <c r="N12" s="98"/>
      <c r="O12" s="99"/>
      <c r="P12" s="96"/>
      <c r="Q12" s="100"/>
      <c r="R12" s="96"/>
      <c r="S12" s="96"/>
      <c r="T12" s="100"/>
      <c r="U12" s="96"/>
      <c r="V12" s="100"/>
      <c r="W12" s="96"/>
    </row>
    <row r="13" spans="1:23" s="94" customFormat="1">
      <c r="A13" s="97"/>
      <c r="B13" s="88"/>
      <c r="C13" s="88"/>
      <c r="D13" s="88"/>
      <c r="E13" s="88"/>
      <c r="F13" s="88"/>
      <c r="G13" s="98"/>
      <c r="H13" s="98"/>
      <c r="I13" s="98"/>
      <c r="J13" s="98"/>
      <c r="K13" s="99"/>
      <c r="L13" s="99"/>
      <c r="M13" s="99"/>
      <c r="N13" s="98"/>
      <c r="O13" s="99"/>
      <c r="P13" s="96"/>
      <c r="Q13" s="100"/>
      <c r="R13" s="96"/>
      <c r="S13" s="96"/>
      <c r="T13" s="100"/>
      <c r="U13" s="96"/>
      <c r="V13" s="96"/>
      <c r="W13" s="96"/>
    </row>
    <row r="14" spans="1:23" s="94" customFormat="1">
      <c r="A14" s="97"/>
      <c r="B14" s="88"/>
      <c r="C14" s="88"/>
      <c r="D14" s="88"/>
      <c r="E14" s="88"/>
      <c r="F14" s="88"/>
      <c r="G14" s="98"/>
      <c r="H14" s="98"/>
      <c r="I14" s="98"/>
      <c r="J14" s="98"/>
      <c r="K14" s="99"/>
      <c r="L14" s="99"/>
      <c r="M14" s="99"/>
      <c r="N14" s="98"/>
      <c r="O14" s="99"/>
      <c r="P14" s="96"/>
      <c r="Q14" s="100"/>
      <c r="R14" s="96"/>
      <c r="S14" s="96"/>
      <c r="T14" s="100"/>
      <c r="U14" s="96"/>
      <c r="V14" s="100"/>
      <c r="W14" s="96"/>
    </row>
    <row r="15" spans="1:23" s="94" customFormat="1">
      <c r="A15" s="97"/>
      <c r="B15" s="88"/>
      <c r="C15" s="88"/>
      <c r="D15" s="88"/>
      <c r="E15" s="88"/>
      <c r="F15" s="88"/>
      <c r="G15" s="98"/>
      <c r="H15" s="98"/>
      <c r="I15" s="98"/>
      <c r="J15" s="98"/>
      <c r="K15" s="99"/>
      <c r="L15" s="99"/>
      <c r="M15" s="99"/>
      <c r="N15" s="98"/>
      <c r="O15" s="99"/>
      <c r="P15" s="96"/>
      <c r="Q15" s="100"/>
      <c r="R15" s="96"/>
      <c r="S15" s="96"/>
      <c r="T15" s="100"/>
      <c r="U15" s="96"/>
      <c r="V15" s="100"/>
      <c r="W15" s="96"/>
    </row>
    <row r="16" spans="1:23" s="94" customFormat="1">
      <c r="A16" s="97"/>
      <c r="B16" s="88"/>
      <c r="C16" s="88"/>
      <c r="D16" s="88"/>
      <c r="E16" s="88"/>
      <c r="F16" s="88"/>
      <c r="G16" s="98"/>
      <c r="H16" s="98"/>
      <c r="I16" s="98"/>
      <c r="J16" s="98"/>
      <c r="K16" s="99"/>
      <c r="L16" s="99"/>
      <c r="M16" s="99"/>
      <c r="N16" s="98"/>
      <c r="O16" s="99"/>
      <c r="P16" s="96"/>
      <c r="Q16" s="100"/>
      <c r="R16" s="96"/>
      <c r="S16" s="96"/>
      <c r="T16" s="100"/>
      <c r="U16" s="96"/>
      <c r="V16" s="100"/>
      <c r="W16" s="96"/>
    </row>
    <row r="17" spans="1:23" s="94" customFormat="1">
      <c r="A17" s="97"/>
      <c r="B17" s="88"/>
      <c r="C17" s="88"/>
      <c r="D17" s="88"/>
      <c r="E17" s="88"/>
      <c r="F17" s="88"/>
      <c r="G17" s="98"/>
      <c r="H17" s="98"/>
      <c r="I17" s="98"/>
      <c r="J17" s="98"/>
      <c r="K17" s="99"/>
      <c r="L17" s="99"/>
      <c r="M17" s="99"/>
      <c r="N17" s="98"/>
      <c r="O17" s="99"/>
      <c r="P17" s="96"/>
      <c r="Q17" s="100"/>
      <c r="R17" s="96"/>
      <c r="S17" s="96"/>
      <c r="T17" s="100"/>
      <c r="U17" s="96"/>
      <c r="V17" s="100"/>
      <c r="W17" s="96"/>
    </row>
    <row r="18" spans="1:23" s="94" customFormat="1">
      <c r="A18" s="97"/>
      <c r="B18" s="88"/>
      <c r="C18" s="88"/>
      <c r="D18" s="88"/>
      <c r="E18" s="88"/>
      <c r="F18" s="88"/>
      <c r="G18" s="98"/>
      <c r="H18" s="98"/>
      <c r="I18" s="98"/>
      <c r="J18" s="98"/>
      <c r="K18" s="99"/>
      <c r="L18" s="99"/>
      <c r="M18" s="99"/>
      <c r="N18" s="98"/>
      <c r="O18" s="99"/>
      <c r="P18" s="96"/>
      <c r="Q18" s="100"/>
      <c r="R18" s="96"/>
      <c r="S18" s="96"/>
      <c r="T18" s="100"/>
      <c r="U18" s="96"/>
      <c r="V18" s="100"/>
      <c r="W18" s="96"/>
    </row>
    <row r="19" spans="1:23" s="94" customFormat="1">
      <c r="A19" s="97"/>
      <c r="B19" s="88"/>
      <c r="C19" s="88"/>
      <c r="D19" s="88"/>
      <c r="E19" s="88"/>
      <c r="F19" s="88"/>
      <c r="G19" s="98"/>
      <c r="H19" s="98"/>
      <c r="I19" s="98"/>
      <c r="J19" s="98"/>
      <c r="K19" s="99"/>
      <c r="L19" s="99"/>
      <c r="M19" s="99"/>
      <c r="N19" s="98"/>
      <c r="O19" s="99"/>
      <c r="P19" s="96"/>
      <c r="Q19" s="100"/>
      <c r="R19" s="96"/>
      <c r="S19" s="96"/>
      <c r="T19" s="100"/>
      <c r="U19" s="96"/>
      <c r="V19" s="100"/>
      <c r="W19" s="96"/>
    </row>
    <row r="20" spans="1:23" s="94" customFormat="1">
      <c r="A20" s="97"/>
      <c r="B20" s="88"/>
      <c r="C20" s="88"/>
      <c r="D20" s="88"/>
      <c r="E20" s="88"/>
      <c r="F20" s="88"/>
      <c r="G20" s="98"/>
      <c r="H20" s="98"/>
      <c r="I20" s="98"/>
      <c r="J20" s="98"/>
      <c r="K20" s="99"/>
      <c r="L20" s="99"/>
      <c r="M20" s="99"/>
      <c r="N20" s="98"/>
      <c r="O20" s="99"/>
      <c r="P20" s="96"/>
      <c r="Q20" s="100"/>
      <c r="R20" s="96"/>
      <c r="S20" s="96"/>
      <c r="T20" s="100"/>
      <c r="U20" s="96"/>
      <c r="V20" s="100"/>
      <c r="W20" s="96"/>
    </row>
    <row r="21" spans="1:23" s="94" customFormat="1">
      <c r="A21" s="97"/>
      <c r="B21" s="88"/>
      <c r="C21" s="88"/>
      <c r="D21" s="88"/>
      <c r="E21" s="88"/>
      <c r="F21" s="88"/>
      <c r="G21" s="98"/>
      <c r="H21" s="98"/>
      <c r="I21" s="98"/>
      <c r="J21" s="98"/>
      <c r="K21" s="99"/>
      <c r="L21" s="99"/>
      <c r="M21" s="99"/>
      <c r="N21" s="98"/>
      <c r="O21" s="99"/>
      <c r="P21" s="96"/>
      <c r="Q21" s="100"/>
      <c r="R21" s="96"/>
      <c r="S21" s="96"/>
      <c r="T21" s="100"/>
      <c r="U21" s="96"/>
      <c r="V21" s="100"/>
      <c r="W21" s="96"/>
    </row>
    <row r="22" spans="1:23" s="94" customFormat="1">
      <c r="A22" s="97"/>
      <c r="B22" s="88"/>
      <c r="C22" s="88"/>
      <c r="D22" s="88"/>
      <c r="E22" s="88"/>
      <c r="F22" s="88"/>
      <c r="G22" s="98"/>
      <c r="H22" s="98"/>
      <c r="I22" s="98"/>
      <c r="J22" s="98"/>
      <c r="K22" s="99"/>
      <c r="L22" s="99"/>
      <c r="M22" s="99"/>
      <c r="N22" s="98"/>
      <c r="O22" s="99"/>
      <c r="P22" s="96"/>
      <c r="Q22" s="100"/>
      <c r="R22" s="96"/>
      <c r="S22" s="96"/>
      <c r="T22" s="100"/>
      <c r="U22" s="96"/>
      <c r="V22" s="100"/>
      <c r="W22" s="96"/>
    </row>
    <row r="23" spans="1:23" s="94" customFormat="1">
      <c r="A23" s="97"/>
      <c r="B23" s="88"/>
      <c r="C23" s="88"/>
      <c r="D23" s="88"/>
      <c r="E23" s="88"/>
      <c r="F23" s="88"/>
      <c r="G23" s="98"/>
      <c r="H23" s="98"/>
      <c r="I23" s="98"/>
      <c r="J23" s="98"/>
      <c r="K23" s="99"/>
      <c r="L23" s="99"/>
      <c r="M23" s="99"/>
      <c r="N23" s="98"/>
      <c r="O23" s="99"/>
      <c r="P23" s="96"/>
      <c r="Q23" s="100"/>
      <c r="R23" s="96"/>
      <c r="S23" s="96"/>
      <c r="T23" s="100"/>
      <c r="U23" s="96"/>
      <c r="V23" s="100"/>
      <c r="W23" s="96"/>
    </row>
    <row r="24" spans="1:23" s="94" customFormat="1">
      <c r="A24" s="97"/>
      <c r="B24" s="88"/>
      <c r="C24" s="88"/>
      <c r="D24" s="88"/>
      <c r="E24" s="88"/>
      <c r="F24" s="88"/>
      <c r="G24" s="98"/>
      <c r="H24" s="98"/>
      <c r="I24" s="98"/>
      <c r="J24" s="98"/>
      <c r="K24" s="99"/>
      <c r="L24" s="99"/>
      <c r="M24" s="99"/>
      <c r="N24" s="98"/>
      <c r="O24" s="99"/>
      <c r="P24" s="96"/>
      <c r="Q24" s="100"/>
      <c r="R24" s="96"/>
      <c r="S24" s="96"/>
      <c r="T24" s="100"/>
      <c r="U24" s="96"/>
      <c r="V24" s="100"/>
      <c r="W24" s="96"/>
    </row>
    <row r="25" spans="1:23" s="94" customFormat="1">
      <c r="A25" s="97"/>
      <c r="B25" s="88"/>
      <c r="C25" s="88"/>
      <c r="D25" s="88"/>
      <c r="E25" s="88"/>
      <c r="F25" s="88"/>
      <c r="G25" s="98"/>
      <c r="H25" s="98"/>
      <c r="I25" s="98"/>
      <c r="J25" s="98"/>
      <c r="K25" s="99"/>
      <c r="L25" s="99"/>
      <c r="M25" s="99"/>
      <c r="N25" s="98"/>
      <c r="O25" s="99"/>
      <c r="P25" s="96"/>
      <c r="Q25" s="100"/>
      <c r="R25" s="96"/>
      <c r="S25" s="96"/>
      <c r="T25" s="100"/>
      <c r="U25" s="96"/>
      <c r="V25" s="100"/>
      <c r="W25" s="96"/>
    </row>
    <row r="26" spans="1:23" s="94" customFormat="1">
      <c r="A26" s="97"/>
      <c r="B26" s="88"/>
      <c r="C26" s="88"/>
      <c r="D26" s="88"/>
      <c r="E26" s="88"/>
      <c r="F26" s="88"/>
      <c r="G26" s="98"/>
      <c r="H26" s="98"/>
      <c r="I26" s="98"/>
      <c r="J26" s="98"/>
      <c r="K26" s="99"/>
      <c r="L26" s="99"/>
      <c r="M26" s="99"/>
      <c r="N26" s="98"/>
      <c r="O26" s="99"/>
      <c r="P26" s="96"/>
      <c r="Q26" s="100"/>
      <c r="R26" s="96"/>
      <c r="S26" s="96"/>
      <c r="T26" s="100"/>
      <c r="U26" s="96"/>
      <c r="V26" s="100"/>
      <c r="W26" s="96"/>
    </row>
    <row r="27" spans="1:23" s="94" customFormat="1">
      <c r="A27" s="97"/>
      <c r="B27" s="88"/>
      <c r="C27" s="88"/>
      <c r="D27" s="88"/>
      <c r="E27" s="88"/>
      <c r="F27" s="88"/>
      <c r="G27" s="98"/>
      <c r="H27" s="98"/>
      <c r="I27" s="98"/>
      <c r="J27" s="98"/>
      <c r="K27" s="99"/>
      <c r="L27" s="99"/>
      <c r="M27" s="99"/>
      <c r="N27" s="98"/>
      <c r="O27" s="99"/>
      <c r="P27" s="96"/>
      <c r="Q27" s="100"/>
      <c r="R27" s="96"/>
      <c r="S27" s="96"/>
      <c r="T27" s="100"/>
      <c r="U27" s="96"/>
      <c r="V27" s="100"/>
      <c r="W27" s="96"/>
    </row>
    <row r="28" spans="1:23" s="94" customFormat="1">
      <c r="A28" s="97"/>
      <c r="B28" s="88"/>
      <c r="C28" s="88"/>
      <c r="D28" s="88"/>
      <c r="E28" s="88"/>
      <c r="F28" s="88"/>
      <c r="G28" s="98"/>
      <c r="H28" s="98"/>
      <c r="I28" s="98"/>
      <c r="J28" s="98"/>
      <c r="K28" s="99"/>
      <c r="L28" s="99"/>
      <c r="M28" s="99"/>
      <c r="N28" s="98"/>
      <c r="O28" s="99"/>
      <c r="P28" s="96"/>
      <c r="Q28" s="100"/>
      <c r="R28" s="96"/>
      <c r="S28" s="96"/>
      <c r="T28" s="100"/>
      <c r="U28" s="96"/>
      <c r="V28" s="100"/>
      <c r="W28" s="96"/>
    </row>
    <row r="29" spans="1:23" s="94" customFormat="1">
      <c r="A29" s="97"/>
      <c r="B29" s="88"/>
      <c r="C29" s="88"/>
      <c r="D29" s="88"/>
      <c r="E29" s="88"/>
      <c r="F29" s="88"/>
      <c r="G29" s="98"/>
      <c r="H29" s="98"/>
      <c r="I29" s="98"/>
      <c r="J29" s="98"/>
      <c r="K29" s="99"/>
      <c r="L29" s="99"/>
      <c r="M29" s="99"/>
      <c r="N29" s="98"/>
      <c r="O29" s="99"/>
      <c r="P29" s="96"/>
      <c r="Q29" s="100"/>
      <c r="R29" s="96"/>
      <c r="S29" s="96"/>
      <c r="T29" s="100"/>
      <c r="U29" s="96"/>
      <c r="V29" s="100"/>
      <c r="W29" s="96"/>
    </row>
    <row r="30" spans="1:23" s="94" customFormat="1">
      <c r="A30" s="97"/>
      <c r="B30" s="88"/>
      <c r="C30" s="88"/>
      <c r="D30" s="88"/>
      <c r="E30" s="88"/>
      <c r="F30" s="88"/>
      <c r="G30" s="98"/>
      <c r="H30" s="98"/>
      <c r="I30" s="98"/>
      <c r="J30" s="98"/>
      <c r="K30" s="99"/>
      <c r="L30" s="99"/>
      <c r="M30" s="99"/>
      <c r="N30" s="98"/>
      <c r="O30" s="99"/>
      <c r="P30" s="96"/>
      <c r="Q30" s="100"/>
      <c r="R30" s="96"/>
      <c r="S30" s="96"/>
      <c r="T30" s="100"/>
      <c r="U30" s="96"/>
      <c r="V30" s="100"/>
      <c r="W30" s="96"/>
    </row>
    <row r="31" spans="1:23" s="94" customFormat="1">
      <c r="A31" s="97"/>
      <c r="B31" s="88"/>
      <c r="C31" s="88"/>
      <c r="D31" s="88"/>
      <c r="E31" s="88"/>
      <c r="F31" s="88"/>
      <c r="G31" s="98"/>
      <c r="H31" s="98"/>
      <c r="I31" s="98"/>
      <c r="J31" s="98"/>
      <c r="K31" s="99"/>
      <c r="L31" s="99"/>
      <c r="M31" s="99"/>
      <c r="N31" s="98"/>
      <c r="O31" s="99"/>
      <c r="P31" s="96"/>
      <c r="Q31" s="100"/>
      <c r="R31" s="96"/>
      <c r="S31" s="96"/>
      <c r="T31" s="100"/>
      <c r="U31" s="96"/>
      <c r="V31" s="100"/>
      <c r="W31" s="96"/>
    </row>
    <row r="32" spans="1:23" s="94" customFormat="1">
      <c r="A32" s="97"/>
      <c r="B32" s="88"/>
      <c r="C32" s="88"/>
      <c r="D32" s="88"/>
      <c r="E32" s="88"/>
      <c r="F32" s="88"/>
      <c r="G32" s="98"/>
      <c r="H32" s="98"/>
      <c r="I32" s="98"/>
      <c r="J32" s="98"/>
      <c r="K32" s="99"/>
      <c r="L32" s="99"/>
      <c r="M32" s="99"/>
      <c r="N32" s="98"/>
      <c r="O32" s="99"/>
      <c r="P32" s="96"/>
      <c r="Q32" s="100"/>
      <c r="R32" s="96"/>
      <c r="S32" s="96"/>
      <c r="T32" s="100"/>
      <c r="U32" s="96"/>
      <c r="V32" s="100"/>
      <c r="W32" s="96"/>
    </row>
    <row r="33" spans="1:23" s="94" customFormat="1">
      <c r="A33" s="97"/>
      <c r="B33" s="88"/>
      <c r="C33" s="88"/>
      <c r="D33" s="88"/>
      <c r="E33" s="88"/>
      <c r="F33" s="88"/>
      <c r="G33" s="98"/>
      <c r="H33" s="98"/>
      <c r="I33" s="98"/>
      <c r="J33" s="98"/>
      <c r="K33" s="99"/>
      <c r="L33" s="99"/>
      <c r="M33" s="99"/>
      <c r="N33" s="98"/>
      <c r="O33" s="99"/>
      <c r="P33" s="96"/>
      <c r="Q33" s="100"/>
      <c r="R33" s="96"/>
      <c r="S33" s="96"/>
      <c r="T33" s="100"/>
      <c r="U33" s="96"/>
      <c r="V33" s="100"/>
      <c r="W33" s="96"/>
    </row>
    <row r="34" spans="1:23" s="94" customFormat="1">
      <c r="A34" s="97"/>
      <c r="B34" s="88"/>
      <c r="C34" s="88"/>
      <c r="D34" s="88"/>
      <c r="E34" s="88"/>
      <c r="F34" s="88"/>
      <c r="G34" s="98"/>
      <c r="H34" s="98"/>
      <c r="I34" s="98"/>
      <c r="J34" s="98"/>
      <c r="K34" s="99"/>
      <c r="L34" s="99"/>
      <c r="M34" s="99"/>
      <c r="N34" s="98"/>
      <c r="O34" s="99"/>
      <c r="P34" s="96"/>
      <c r="Q34" s="100"/>
      <c r="R34" s="96"/>
      <c r="S34" s="96"/>
      <c r="T34" s="100"/>
      <c r="U34" s="96"/>
      <c r="V34" s="100"/>
      <c r="W34" s="96"/>
    </row>
    <row r="35" spans="1:23" s="94" customFormat="1">
      <c r="A35" s="97"/>
      <c r="B35" s="95"/>
      <c r="C35" s="95"/>
      <c r="D35" s="95"/>
      <c r="E35" s="95"/>
      <c r="F35" s="95"/>
      <c r="G35" s="104"/>
      <c r="H35" s="104"/>
      <c r="I35" s="104"/>
      <c r="J35" s="104"/>
      <c r="K35" s="102"/>
      <c r="L35" s="99"/>
      <c r="M35" s="99"/>
      <c r="N35" s="98"/>
      <c r="O35" s="99"/>
      <c r="P35" s="96"/>
      <c r="Q35" s="100"/>
      <c r="R35" s="96"/>
      <c r="S35" s="96"/>
      <c r="T35" s="100"/>
      <c r="U35" s="96"/>
      <c r="V35" s="100"/>
      <c r="W35" s="96"/>
    </row>
    <row r="36" spans="1:23" s="107" customFormat="1">
      <c r="A36" s="97"/>
      <c r="B36" s="95"/>
      <c r="C36" s="95"/>
      <c r="D36" s="95"/>
      <c r="F36" s="88"/>
      <c r="G36" s="98"/>
      <c r="H36" s="98"/>
      <c r="I36" s="98"/>
      <c r="J36" s="98"/>
      <c r="K36" s="99"/>
      <c r="L36" s="99"/>
      <c r="M36" s="99"/>
      <c r="N36" s="98"/>
      <c r="O36" s="99"/>
      <c r="P36" s="96"/>
      <c r="Q36" s="100"/>
      <c r="R36" s="96"/>
      <c r="S36" s="96"/>
      <c r="T36" s="100"/>
      <c r="U36" s="96"/>
      <c r="V36" s="100"/>
      <c r="W36" s="96"/>
    </row>
    <row r="37" spans="1:23" s="107" customFormat="1">
      <c r="A37" s="97"/>
      <c r="B37" s="95"/>
      <c r="C37" s="95"/>
      <c r="D37" s="95"/>
      <c r="E37" s="95"/>
      <c r="F37" s="88"/>
      <c r="G37" s="98"/>
      <c r="H37" s="98"/>
      <c r="I37" s="98"/>
      <c r="J37" s="98"/>
      <c r="K37" s="99"/>
      <c r="L37" s="99"/>
      <c r="M37" s="99"/>
      <c r="N37" s="98"/>
      <c r="O37" s="99"/>
      <c r="P37" s="96"/>
      <c r="Q37" s="100"/>
      <c r="R37" s="96"/>
      <c r="T37" s="100"/>
    </row>
    <row r="38" spans="1:23" s="107" customFormat="1">
      <c r="A38" s="97"/>
      <c r="B38" s="95"/>
      <c r="C38" s="95"/>
      <c r="D38" s="95"/>
      <c r="E38" s="95"/>
      <c r="F38" s="88"/>
      <c r="G38" s="98"/>
      <c r="H38" s="98"/>
      <c r="I38" s="98"/>
      <c r="J38" s="98"/>
      <c r="K38" s="99"/>
      <c r="L38" s="99"/>
      <c r="M38" s="99"/>
      <c r="N38" s="98"/>
      <c r="O38" s="99"/>
      <c r="P38" s="96"/>
      <c r="Q38" s="100"/>
      <c r="R38" s="96"/>
      <c r="S38" s="96"/>
      <c r="T38" s="100"/>
      <c r="U38" s="96"/>
      <c r="V38" s="100"/>
      <c r="W38" s="96"/>
    </row>
    <row r="39" spans="1:23" s="94" customFormat="1">
      <c r="A39" s="97"/>
      <c r="B39" s="88"/>
      <c r="C39" s="88"/>
      <c r="D39" s="88"/>
      <c r="E39" s="88"/>
      <c r="F39" s="88"/>
      <c r="G39" s="98"/>
      <c r="H39" s="98"/>
      <c r="I39" s="98"/>
      <c r="J39" s="98"/>
      <c r="K39" s="99"/>
      <c r="L39" s="99"/>
      <c r="M39" s="99"/>
      <c r="N39" s="98"/>
      <c r="O39" s="99"/>
      <c r="P39" s="96"/>
      <c r="Q39" s="100"/>
      <c r="R39" s="96"/>
      <c r="S39" s="96"/>
      <c r="T39" s="108"/>
      <c r="U39" s="96"/>
      <c r="V39" s="96"/>
      <c r="W39" s="96"/>
    </row>
    <row r="40" spans="1:23" s="94" customFormat="1">
      <c r="A40" s="97"/>
      <c r="B40" s="88"/>
      <c r="C40" s="88"/>
      <c r="D40" s="88"/>
      <c r="E40" s="88"/>
      <c r="F40" s="88"/>
      <c r="G40" s="98"/>
      <c r="H40" s="98"/>
      <c r="I40" s="98"/>
      <c r="J40" s="98"/>
      <c r="K40" s="99"/>
      <c r="L40" s="99"/>
      <c r="M40" s="99"/>
      <c r="N40" s="98"/>
      <c r="O40" s="99"/>
      <c r="P40" s="96"/>
      <c r="Q40" s="100"/>
      <c r="R40" s="96"/>
      <c r="S40" s="96"/>
      <c r="T40" s="100"/>
      <c r="U40" s="96"/>
      <c r="V40" s="100"/>
      <c r="W40" s="96"/>
    </row>
    <row r="41" spans="1:23" s="94" customFormat="1">
      <c r="A41" s="97"/>
      <c r="B41" s="88"/>
      <c r="C41" s="88"/>
      <c r="D41" s="88"/>
      <c r="E41" s="88"/>
      <c r="F41" s="88"/>
      <c r="G41" s="98"/>
      <c r="H41" s="98"/>
      <c r="I41" s="98"/>
      <c r="J41" s="98"/>
      <c r="K41" s="99"/>
      <c r="L41" s="99"/>
      <c r="M41" s="99"/>
      <c r="N41" s="98"/>
      <c r="O41" s="99"/>
      <c r="P41" s="96"/>
      <c r="Q41" s="100"/>
      <c r="R41" s="96"/>
      <c r="S41" s="96"/>
      <c r="T41" s="100"/>
      <c r="U41" s="96"/>
      <c r="V41" s="100"/>
      <c r="W41" s="96"/>
    </row>
    <row r="42" spans="1:23" s="94" customFormat="1">
      <c r="A42" s="97"/>
      <c r="B42" s="88"/>
      <c r="C42" s="88"/>
      <c r="D42" s="88"/>
      <c r="E42" s="88"/>
      <c r="F42" s="88"/>
      <c r="G42" s="98"/>
      <c r="H42" s="98"/>
      <c r="I42" s="98"/>
      <c r="J42" s="98"/>
      <c r="K42" s="99"/>
      <c r="L42" s="99"/>
      <c r="M42" s="99"/>
      <c r="N42" s="98"/>
      <c r="O42" s="99"/>
      <c r="P42" s="96"/>
      <c r="Q42" s="100"/>
      <c r="R42" s="96"/>
      <c r="S42" s="96"/>
      <c r="T42" s="100"/>
      <c r="U42" s="96"/>
      <c r="V42" s="100"/>
      <c r="W42" s="96"/>
    </row>
    <row r="43" spans="1:23" s="94" customFormat="1">
      <c r="A43" s="97"/>
      <c r="B43" s="88"/>
      <c r="C43" s="88"/>
      <c r="D43" s="88"/>
      <c r="E43" s="88"/>
      <c r="F43" s="88"/>
      <c r="G43" s="98"/>
      <c r="H43" s="98"/>
      <c r="I43" s="98"/>
      <c r="J43" s="98"/>
      <c r="K43" s="99"/>
      <c r="L43" s="99"/>
      <c r="M43" s="99"/>
      <c r="N43" s="98"/>
      <c r="O43" s="99"/>
      <c r="P43" s="96"/>
      <c r="Q43" s="100"/>
      <c r="R43" s="96"/>
      <c r="S43" s="96"/>
      <c r="T43" s="96"/>
      <c r="U43" s="96"/>
      <c r="V43" s="96"/>
      <c r="W43" s="96"/>
    </row>
    <row r="44" spans="1:23" s="94" customFormat="1">
      <c r="A44" s="97"/>
      <c r="B44" s="88"/>
      <c r="C44" s="88"/>
      <c r="D44" s="88"/>
      <c r="E44" s="88"/>
      <c r="F44" s="88"/>
      <c r="G44" s="98"/>
      <c r="H44" s="98"/>
      <c r="I44" s="98"/>
      <c r="J44" s="98"/>
      <c r="K44" s="99"/>
      <c r="L44" s="99"/>
      <c r="M44" s="99"/>
      <c r="N44" s="98"/>
      <c r="O44" s="99"/>
      <c r="P44" s="96"/>
      <c r="Q44" s="100"/>
      <c r="R44" s="96"/>
      <c r="S44" s="96"/>
      <c r="T44" s="100"/>
      <c r="U44" s="96"/>
      <c r="V44" s="100"/>
      <c r="W44" s="96"/>
    </row>
    <row r="45" spans="1:23" s="93" customFormat="1">
      <c r="A45" s="97"/>
      <c r="B45" s="88"/>
      <c r="C45" s="88"/>
      <c r="D45" s="88"/>
      <c r="E45" s="88"/>
      <c r="F45" s="88"/>
      <c r="G45" s="98"/>
      <c r="H45" s="98"/>
      <c r="I45" s="98"/>
      <c r="J45" s="98"/>
      <c r="K45" s="99"/>
      <c r="L45" s="99"/>
      <c r="M45" s="99"/>
      <c r="N45" s="98"/>
      <c r="O45" s="99"/>
      <c r="P45" s="96"/>
      <c r="Q45" s="100"/>
      <c r="R45" s="96"/>
      <c r="S45" s="96"/>
      <c r="T45" s="100"/>
      <c r="U45" s="96"/>
      <c r="V45" s="96"/>
      <c r="W45" s="96"/>
    </row>
    <row r="46" spans="1:23" s="93" customFormat="1">
      <c r="A46" s="97"/>
      <c r="B46" s="88"/>
      <c r="C46" s="88"/>
      <c r="D46" s="88"/>
      <c r="E46" s="88"/>
      <c r="F46" s="88"/>
      <c r="G46" s="98"/>
      <c r="H46" s="98"/>
      <c r="I46" s="98"/>
      <c r="J46" s="98"/>
      <c r="K46" s="99"/>
      <c r="L46" s="99"/>
      <c r="M46" s="99"/>
      <c r="N46" s="98"/>
      <c r="O46" s="99"/>
      <c r="P46" s="96"/>
      <c r="Q46" s="100"/>
      <c r="R46" s="96"/>
      <c r="S46" s="96"/>
      <c r="T46" s="96"/>
      <c r="U46" s="96"/>
      <c r="V46" s="96"/>
      <c r="W46" s="96"/>
    </row>
    <row r="47" spans="1:23" s="94" customFormat="1">
      <c r="A47" s="97"/>
      <c r="B47" s="88"/>
      <c r="C47" s="88"/>
      <c r="D47" s="88"/>
      <c r="E47" s="88"/>
      <c r="F47" s="88"/>
      <c r="G47" s="98"/>
      <c r="H47" s="98"/>
      <c r="I47" s="98"/>
      <c r="J47" s="98"/>
      <c r="K47" s="99"/>
      <c r="L47" s="99"/>
      <c r="M47" s="99"/>
      <c r="N47" s="98"/>
      <c r="O47" s="99"/>
      <c r="P47" s="96"/>
      <c r="Q47" s="96"/>
      <c r="R47" s="96"/>
      <c r="S47" s="96"/>
      <c r="T47" s="100"/>
      <c r="U47" s="96"/>
      <c r="V47" s="100"/>
      <c r="W47" s="96"/>
    </row>
    <row r="48" spans="1:23" s="94" customFormat="1">
      <c r="A48" s="97"/>
      <c r="B48" s="88"/>
      <c r="C48" s="88"/>
      <c r="D48" s="88"/>
      <c r="E48" s="88"/>
      <c r="F48" s="88"/>
      <c r="G48" s="98"/>
      <c r="H48" s="98"/>
      <c r="I48" s="98"/>
      <c r="J48" s="98"/>
      <c r="K48" s="99"/>
      <c r="L48" s="99"/>
      <c r="M48" s="99"/>
      <c r="N48" s="98"/>
      <c r="O48" s="99"/>
      <c r="P48" s="96"/>
      <c r="Q48" s="96"/>
      <c r="R48" s="96"/>
      <c r="S48" s="96"/>
      <c r="T48" s="100"/>
      <c r="U48" s="96"/>
      <c r="V48" s="100"/>
      <c r="W48" s="96"/>
    </row>
    <row r="49" spans="1:23" s="94" customFormat="1">
      <c r="A49" s="97"/>
      <c r="B49" s="88"/>
      <c r="C49" s="88"/>
      <c r="D49" s="88"/>
      <c r="E49" s="88"/>
      <c r="F49" s="88"/>
      <c r="G49" s="98"/>
      <c r="H49" s="98"/>
      <c r="I49" s="98"/>
      <c r="J49" s="98"/>
      <c r="K49" s="99"/>
      <c r="L49" s="99"/>
      <c r="M49" s="99"/>
      <c r="N49" s="98"/>
      <c r="O49" s="99"/>
      <c r="P49" s="96"/>
      <c r="Q49" s="100"/>
      <c r="R49" s="96"/>
      <c r="S49" s="96"/>
      <c r="T49" s="100"/>
      <c r="U49" s="96"/>
      <c r="V49" s="100"/>
      <c r="W49" s="96"/>
    </row>
    <row r="50" spans="1:23" s="94" customFormat="1">
      <c r="A50" s="97"/>
      <c r="B50" s="88"/>
      <c r="C50" s="88"/>
      <c r="D50" s="88"/>
      <c r="E50" s="88"/>
      <c r="F50" s="88"/>
      <c r="G50" s="98"/>
      <c r="H50" s="98"/>
      <c r="I50" s="98"/>
      <c r="J50" s="98"/>
      <c r="K50" s="99"/>
      <c r="L50" s="99"/>
      <c r="M50" s="99"/>
      <c r="N50" s="98"/>
      <c r="O50" s="99"/>
      <c r="P50" s="96"/>
      <c r="Q50" s="96"/>
      <c r="R50" s="96"/>
      <c r="S50" s="96"/>
      <c r="T50" s="100"/>
      <c r="U50" s="96"/>
      <c r="V50" s="100"/>
      <c r="W50" s="96"/>
    </row>
    <row r="51" spans="1:23" s="94" customFormat="1">
      <c r="A51" s="97"/>
      <c r="B51" s="88"/>
      <c r="C51" s="88"/>
      <c r="D51" s="88"/>
      <c r="E51" s="88"/>
      <c r="F51" s="88"/>
      <c r="G51" s="98"/>
      <c r="H51" s="98"/>
      <c r="I51" s="98"/>
      <c r="J51" s="98"/>
      <c r="K51" s="99"/>
      <c r="L51" s="99"/>
      <c r="M51" s="99"/>
      <c r="N51" s="98"/>
      <c r="O51" s="99"/>
      <c r="P51" s="96"/>
      <c r="Q51" s="100"/>
      <c r="R51" s="96"/>
      <c r="S51" s="96"/>
      <c r="T51" s="100"/>
      <c r="U51" s="96"/>
      <c r="V51" s="100"/>
      <c r="W51" s="96"/>
    </row>
    <row r="52" spans="1:23" s="94" customFormat="1">
      <c r="A52" s="97"/>
      <c r="B52" s="88"/>
      <c r="C52" s="88"/>
      <c r="D52" s="88"/>
      <c r="E52" s="88"/>
      <c r="F52" s="88"/>
      <c r="G52" s="98"/>
      <c r="H52" s="98"/>
      <c r="I52" s="98"/>
      <c r="J52" s="98"/>
      <c r="K52" s="99"/>
      <c r="L52" s="99"/>
      <c r="M52" s="99"/>
      <c r="N52" s="98"/>
      <c r="O52" s="99"/>
      <c r="P52" s="96"/>
      <c r="Q52" s="99"/>
      <c r="R52" s="96"/>
      <c r="S52" s="96"/>
      <c r="T52" s="100"/>
      <c r="U52" s="96"/>
      <c r="V52" s="100"/>
      <c r="W52" s="96"/>
    </row>
    <row r="53" spans="1:23" s="94" customFormat="1">
      <c r="A53" s="97"/>
      <c r="B53" s="88"/>
      <c r="C53" s="88"/>
      <c r="D53" s="88"/>
      <c r="E53" s="88"/>
      <c r="F53" s="88"/>
      <c r="G53" s="98"/>
      <c r="H53" s="98"/>
      <c r="I53" s="98"/>
      <c r="J53" s="98"/>
      <c r="K53" s="99"/>
      <c r="L53" s="99"/>
      <c r="M53" s="99"/>
      <c r="N53" s="98"/>
      <c r="O53" s="99"/>
      <c r="P53" s="96"/>
      <c r="Q53" s="101"/>
      <c r="R53" s="96"/>
      <c r="S53" s="96"/>
      <c r="T53" s="96"/>
      <c r="U53" s="96"/>
      <c r="V53" s="96"/>
      <c r="W53" s="96"/>
    </row>
    <row r="54" spans="1:23" s="93" customFormat="1">
      <c r="A54" s="97"/>
      <c r="B54" s="88"/>
      <c r="C54" s="88"/>
      <c r="D54" s="88"/>
      <c r="E54" s="88"/>
      <c r="F54" s="88"/>
      <c r="G54" s="98"/>
      <c r="H54" s="98"/>
      <c r="I54" s="98"/>
      <c r="J54" s="98"/>
      <c r="K54" s="99"/>
      <c r="L54" s="99"/>
      <c r="M54" s="99"/>
      <c r="N54" s="98"/>
      <c r="O54" s="102"/>
      <c r="P54" s="106"/>
      <c r="Q54" s="103"/>
      <c r="R54" s="106"/>
      <c r="S54" s="106"/>
      <c r="T54" s="106"/>
      <c r="U54" s="106"/>
      <c r="V54" s="106"/>
      <c r="W54" s="106"/>
    </row>
    <row r="55" spans="1:23" s="94" customFormat="1">
      <c r="A55" s="97"/>
      <c r="B55" s="88"/>
      <c r="C55" s="88"/>
      <c r="D55" s="88"/>
      <c r="E55" s="88"/>
      <c r="F55" s="88"/>
      <c r="G55" s="98"/>
      <c r="H55" s="98"/>
      <c r="I55" s="98"/>
      <c r="J55" s="98"/>
      <c r="K55" s="99"/>
      <c r="L55" s="99"/>
      <c r="M55" s="99"/>
      <c r="N55" s="98"/>
      <c r="O55" s="99"/>
      <c r="P55" s="96"/>
      <c r="Q55" s="96"/>
      <c r="R55" s="96"/>
      <c r="S55" s="96"/>
      <c r="T55" s="100"/>
      <c r="U55" s="96"/>
      <c r="V55" s="96"/>
      <c r="W55" s="96"/>
    </row>
    <row r="56" spans="1:23" s="94" customFormat="1">
      <c r="A56" s="97"/>
      <c r="B56" s="88"/>
      <c r="C56" s="88"/>
      <c r="D56" s="88"/>
      <c r="E56" s="88"/>
      <c r="F56" s="88"/>
      <c r="G56" s="98"/>
      <c r="H56" s="98"/>
      <c r="I56" s="98"/>
      <c r="J56" s="98"/>
      <c r="K56" s="99"/>
      <c r="L56" s="99"/>
      <c r="M56" s="99"/>
      <c r="N56" s="98"/>
      <c r="O56" s="99"/>
      <c r="P56" s="96"/>
      <c r="Q56" s="101"/>
      <c r="R56" s="96"/>
      <c r="S56" s="96"/>
      <c r="T56" s="96"/>
      <c r="U56" s="96"/>
      <c r="V56" s="96"/>
      <c r="W56" s="96"/>
    </row>
    <row r="57" spans="1:23" s="94" customFormat="1">
      <c r="A57" s="97"/>
      <c r="B57" s="88"/>
      <c r="C57" s="88"/>
      <c r="D57" s="88"/>
      <c r="E57" s="88"/>
      <c r="F57" s="88"/>
      <c r="G57" s="98"/>
      <c r="H57" s="98"/>
      <c r="I57" s="98"/>
      <c r="J57" s="98"/>
      <c r="K57" s="99"/>
      <c r="L57" s="99"/>
      <c r="M57" s="99"/>
      <c r="N57" s="98"/>
      <c r="O57" s="99"/>
      <c r="P57" s="96"/>
      <c r="Q57" s="101"/>
      <c r="R57" s="96"/>
      <c r="S57" s="96"/>
      <c r="T57" s="96"/>
      <c r="U57" s="96"/>
      <c r="V57" s="96"/>
      <c r="W57" s="96"/>
    </row>
    <row r="58" spans="1:23" s="94" customFormat="1">
      <c r="A58" s="97"/>
      <c r="B58" s="88"/>
      <c r="C58" s="88"/>
      <c r="D58" s="88"/>
      <c r="E58" s="88"/>
      <c r="F58" s="88"/>
      <c r="G58" s="98"/>
      <c r="H58" s="98"/>
      <c r="I58" s="98"/>
      <c r="J58" s="98"/>
      <c r="K58" s="99"/>
      <c r="L58" s="99"/>
      <c r="M58" s="99"/>
      <c r="N58" s="98"/>
      <c r="O58" s="99"/>
      <c r="P58" s="96"/>
      <c r="Q58" s="101"/>
      <c r="R58" s="96"/>
      <c r="S58" s="96"/>
      <c r="T58" s="96"/>
      <c r="U58" s="96"/>
      <c r="V58" s="96"/>
      <c r="W58" s="96"/>
    </row>
    <row r="59" spans="1:23" s="94" customFormat="1">
      <c r="A59" s="97"/>
      <c r="B59" s="88"/>
      <c r="C59" s="88"/>
      <c r="D59" s="88"/>
      <c r="E59" s="88"/>
      <c r="F59" s="88"/>
      <c r="G59" s="98"/>
      <c r="H59" s="98"/>
      <c r="I59" s="98"/>
      <c r="J59" s="98"/>
      <c r="K59" s="99"/>
      <c r="L59" s="99"/>
      <c r="M59" s="99"/>
      <c r="N59" s="98"/>
      <c r="O59" s="99"/>
      <c r="P59" s="96"/>
      <c r="Q59" s="96"/>
      <c r="R59" s="96"/>
      <c r="S59" s="96"/>
      <c r="T59" s="100"/>
      <c r="U59" s="96"/>
      <c r="V59" s="96"/>
      <c r="W59" s="96"/>
    </row>
    <row r="60" spans="1:23" s="94" customFormat="1">
      <c r="A60" s="97"/>
      <c r="B60" s="88"/>
      <c r="C60" s="88"/>
      <c r="D60" s="88"/>
      <c r="E60" s="88"/>
      <c r="F60" s="88"/>
      <c r="G60" s="98"/>
      <c r="H60" s="98"/>
      <c r="I60" s="98"/>
      <c r="J60" s="98"/>
      <c r="K60" s="99"/>
      <c r="L60" s="99"/>
      <c r="M60" s="99"/>
      <c r="N60" s="98"/>
      <c r="O60" s="99"/>
      <c r="P60" s="96"/>
      <c r="Q60" s="100"/>
      <c r="R60" s="96"/>
      <c r="S60" s="96"/>
      <c r="T60" s="100"/>
      <c r="U60" s="96"/>
      <c r="V60" s="100"/>
      <c r="W60" s="96"/>
    </row>
    <row r="61" spans="1:23" s="94" customFormat="1">
      <c r="A61" s="97"/>
      <c r="B61" s="88"/>
      <c r="C61" s="88"/>
      <c r="D61" s="88"/>
      <c r="E61" s="88"/>
      <c r="F61" s="88"/>
      <c r="G61" s="98"/>
      <c r="H61" s="98"/>
      <c r="I61" s="98"/>
      <c r="J61" s="98"/>
      <c r="K61" s="99"/>
      <c r="L61" s="99"/>
      <c r="M61" s="99"/>
      <c r="N61" s="98"/>
      <c r="O61" s="99"/>
      <c r="P61" s="96"/>
      <c r="Q61" s="96"/>
      <c r="R61" s="96"/>
      <c r="S61" s="96"/>
      <c r="T61" s="100"/>
      <c r="U61" s="96"/>
      <c r="V61" s="96"/>
      <c r="W61" s="96"/>
    </row>
    <row r="62" spans="1:23" s="94" customFormat="1">
      <c r="A62" s="97"/>
      <c r="B62" s="88"/>
      <c r="C62" s="88"/>
      <c r="D62" s="88"/>
      <c r="E62" s="88"/>
      <c r="F62" s="88"/>
      <c r="G62" s="98"/>
      <c r="H62" s="98"/>
      <c r="I62" s="98"/>
      <c r="J62" s="98"/>
      <c r="K62" s="99"/>
      <c r="L62" s="99"/>
      <c r="M62" s="99"/>
      <c r="N62" s="98"/>
      <c r="O62" s="99"/>
      <c r="P62" s="96"/>
      <c r="Q62" s="96"/>
      <c r="R62" s="96"/>
      <c r="S62" s="96"/>
      <c r="T62" s="100"/>
      <c r="U62" s="96"/>
      <c r="V62" s="96"/>
      <c r="W62" s="96"/>
    </row>
    <row r="63" spans="1:23" s="94" customFormat="1">
      <c r="A63" s="97"/>
      <c r="B63" s="88"/>
      <c r="C63" s="88"/>
      <c r="D63" s="88"/>
      <c r="E63" s="88"/>
      <c r="F63" s="88"/>
      <c r="G63" s="98"/>
      <c r="H63" s="98"/>
      <c r="I63" s="98"/>
      <c r="J63" s="98"/>
      <c r="K63" s="99"/>
      <c r="L63" s="99"/>
      <c r="M63" s="99"/>
      <c r="N63" s="98"/>
      <c r="O63" s="99"/>
      <c r="P63" s="96"/>
      <c r="Q63" s="101"/>
      <c r="R63" s="96"/>
      <c r="S63" s="96"/>
      <c r="T63" s="100"/>
      <c r="U63" s="96"/>
      <c r="V63" s="96"/>
      <c r="W63" s="96"/>
    </row>
    <row r="64" spans="1:23" s="94" customFormat="1">
      <c r="A64" s="97"/>
      <c r="B64" s="88"/>
      <c r="C64" s="88"/>
      <c r="D64" s="88"/>
      <c r="E64" s="88"/>
      <c r="F64" s="88"/>
      <c r="G64" s="98"/>
      <c r="H64" s="98"/>
      <c r="I64" s="98"/>
      <c r="J64" s="98"/>
      <c r="K64" s="99"/>
      <c r="L64" s="99"/>
      <c r="M64" s="99"/>
      <c r="N64" s="98"/>
      <c r="O64" s="99"/>
      <c r="P64" s="96"/>
      <c r="Q64" s="100"/>
      <c r="R64" s="96"/>
      <c r="S64" s="96"/>
      <c r="T64" s="100"/>
      <c r="U64" s="96"/>
      <c r="V64" s="100"/>
      <c r="W64" s="96"/>
    </row>
    <row r="65" spans="1:23" s="94" customFormat="1">
      <c r="A65" s="97"/>
      <c r="B65" s="88"/>
      <c r="C65" s="88"/>
      <c r="D65" s="88"/>
      <c r="E65" s="88"/>
      <c r="F65" s="88"/>
      <c r="G65" s="98"/>
      <c r="H65" s="98"/>
      <c r="I65" s="98"/>
      <c r="J65" s="98"/>
      <c r="K65" s="99"/>
      <c r="L65" s="99"/>
      <c r="M65" s="99"/>
      <c r="N65" s="98"/>
      <c r="O65" s="99"/>
      <c r="P65" s="96"/>
      <c r="Q65" s="100"/>
      <c r="R65" s="96"/>
      <c r="S65" s="96"/>
      <c r="T65" s="100"/>
      <c r="U65" s="96"/>
      <c r="V65" s="100"/>
      <c r="W65" s="96"/>
    </row>
    <row r="66" spans="1:23" s="94" customFormat="1">
      <c r="A66" s="97"/>
      <c r="B66" s="88"/>
      <c r="C66" s="88"/>
      <c r="D66" s="88"/>
      <c r="E66" s="88"/>
      <c r="F66" s="88"/>
      <c r="G66" s="98"/>
      <c r="H66" s="98"/>
      <c r="I66" s="98"/>
      <c r="J66" s="98"/>
      <c r="K66" s="99"/>
      <c r="L66" s="99"/>
      <c r="M66" s="99"/>
      <c r="N66" s="98"/>
      <c r="O66" s="99"/>
      <c r="P66" s="96"/>
      <c r="Q66" s="96"/>
      <c r="R66" s="96"/>
      <c r="S66" s="96"/>
      <c r="T66" s="100"/>
      <c r="U66" s="96"/>
      <c r="V66" s="100"/>
      <c r="W66" s="96"/>
    </row>
    <row r="67" spans="1:23" s="94" customFormat="1">
      <c r="A67" s="97"/>
      <c r="B67" s="88"/>
      <c r="C67" s="88"/>
      <c r="D67" s="88"/>
      <c r="E67" s="88"/>
      <c r="F67" s="88"/>
      <c r="G67" s="98"/>
      <c r="H67" s="98"/>
      <c r="I67" s="98"/>
      <c r="J67" s="98"/>
      <c r="K67" s="99"/>
      <c r="L67" s="99"/>
      <c r="M67" s="99"/>
      <c r="N67" s="98"/>
      <c r="O67" s="99"/>
      <c r="P67" s="96"/>
      <c r="Q67" s="100"/>
      <c r="R67" s="96"/>
      <c r="S67" s="96"/>
      <c r="T67" s="100"/>
      <c r="U67" s="96"/>
      <c r="V67" s="100"/>
      <c r="W67" s="96"/>
    </row>
    <row r="68" spans="1:23" s="94" customFormat="1">
      <c r="A68" s="97"/>
      <c r="B68" s="88"/>
      <c r="C68" s="88"/>
      <c r="D68" s="88"/>
      <c r="E68" s="88"/>
      <c r="F68" s="88"/>
      <c r="G68" s="98"/>
      <c r="H68" s="98"/>
      <c r="I68" s="98"/>
      <c r="J68" s="98"/>
      <c r="K68" s="99"/>
      <c r="L68" s="99"/>
      <c r="M68" s="99"/>
      <c r="N68" s="98"/>
      <c r="O68" s="99"/>
      <c r="P68" s="96"/>
      <c r="Q68" s="101"/>
      <c r="R68" s="96"/>
      <c r="S68" s="96"/>
      <c r="T68" s="96"/>
      <c r="U68" s="96"/>
      <c r="V68" s="96"/>
      <c r="W68" s="96"/>
    </row>
    <row r="69" spans="1:23" s="94" customFormat="1">
      <c r="A69" s="97"/>
      <c r="B69" s="88"/>
      <c r="C69" s="88"/>
      <c r="D69" s="88"/>
      <c r="E69" s="88"/>
      <c r="F69" s="88"/>
      <c r="G69" s="98"/>
      <c r="H69" s="98"/>
      <c r="I69" s="98"/>
      <c r="J69" s="98"/>
      <c r="K69" s="99"/>
      <c r="L69" s="99"/>
      <c r="M69" s="99"/>
      <c r="N69" s="98"/>
      <c r="O69" s="99"/>
      <c r="P69" s="96"/>
      <c r="Q69" s="100"/>
      <c r="R69" s="96"/>
      <c r="S69" s="96"/>
      <c r="T69" s="100"/>
      <c r="U69" s="96"/>
      <c r="V69" s="100"/>
      <c r="W69" s="96"/>
    </row>
    <row r="70" spans="1:23" s="94" customFormat="1">
      <c r="A70" s="97"/>
      <c r="B70" s="88"/>
      <c r="C70" s="88"/>
      <c r="D70" s="88"/>
      <c r="E70" s="88"/>
      <c r="F70" s="88"/>
      <c r="G70" s="98"/>
      <c r="H70" s="98"/>
      <c r="I70" s="98"/>
      <c r="J70" s="98"/>
      <c r="K70" s="99"/>
      <c r="L70" s="99"/>
      <c r="M70" s="99"/>
      <c r="N70" s="98"/>
      <c r="O70" s="99"/>
      <c r="P70" s="96"/>
      <c r="Q70" s="101"/>
      <c r="R70" s="96"/>
      <c r="S70" s="96"/>
      <c r="T70" s="96"/>
      <c r="U70" s="96"/>
      <c r="V70" s="96"/>
      <c r="W70" s="96"/>
    </row>
    <row r="71" spans="1:23" s="94" customFormat="1">
      <c r="A71" s="97"/>
      <c r="B71" s="88"/>
      <c r="C71" s="88"/>
      <c r="D71" s="88"/>
      <c r="E71" s="88"/>
      <c r="F71" s="88"/>
      <c r="G71" s="98"/>
      <c r="H71" s="98"/>
      <c r="I71" s="98"/>
      <c r="J71" s="98"/>
      <c r="K71" s="99"/>
      <c r="L71" s="99"/>
      <c r="M71" s="99"/>
      <c r="N71" s="98"/>
      <c r="O71" s="99"/>
      <c r="P71" s="96"/>
      <c r="Q71" s="100"/>
      <c r="R71" s="96"/>
      <c r="S71" s="96"/>
      <c r="T71" s="100"/>
      <c r="U71" s="96"/>
      <c r="V71" s="100"/>
      <c r="W71" s="96"/>
    </row>
    <row r="72" spans="1:23" s="94" customFormat="1">
      <c r="A72" s="97"/>
      <c r="B72" s="88"/>
      <c r="C72" s="88"/>
      <c r="D72" s="88"/>
      <c r="E72" s="88"/>
      <c r="F72" s="88"/>
      <c r="G72" s="98"/>
      <c r="H72" s="98"/>
      <c r="I72" s="98"/>
      <c r="J72" s="98"/>
      <c r="K72" s="99"/>
      <c r="L72" s="99"/>
      <c r="M72" s="99"/>
      <c r="N72" s="98"/>
      <c r="O72" s="99"/>
      <c r="P72" s="96"/>
      <c r="Q72" s="101"/>
      <c r="R72" s="96"/>
      <c r="S72" s="96"/>
      <c r="T72" s="100"/>
      <c r="U72" s="96"/>
      <c r="V72" s="96"/>
      <c r="W72" s="96"/>
    </row>
    <row r="73" spans="1:23" s="94" customFormat="1">
      <c r="A73" s="97"/>
      <c r="B73" s="88"/>
      <c r="C73" s="88"/>
      <c r="D73" s="88"/>
      <c r="E73" s="88"/>
      <c r="F73" s="88"/>
      <c r="G73" s="98"/>
      <c r="H73" s="98"/>
      <c r="I73" s="98"/>
      <c r="J73" s="98"/>
      <c r="K73" s="99"/>
      <c r="L73" s="99"/>
      <c r="M73" s="99"/>
      <c r="N73" s="98"/>
      <c r="O73" s="99"/>
      <c r="P73" s="96"/>
      <c r="Q73" s="100"/>
      <c r="R73" s="96"/>
      <c r="S73" s="96"/>
      <c r="T73" s="100"/>
      <c r="U73" s="96"/>
      <c r="V73" s="100"/>
      <c r="W73" s="96"/>
    </row>
    <row r="74" spans="1:23" s="94" customFormat="1">
      <c r="A74" s="97"/>
      <c r="B74" s="88"/>
      <c r="C74" s="88"/>
      <c r="D74" s="88"/>
      <c r="E74" s="88"/>
      <c r="F74" s="88"/>
      <c r="G74" s="98"/>
      <c r="H74" s="98"/>
      <c r="I74" s="98"/>
      <c r="J74" s="98"/>
      <c r="K74" s="99"/>
      <c r="L74" s="99"/>
      <c r="M74" s="99"/>
      <c r="N74" s="98"/>
      <c r="O74" s="99"/>
      <c r="P74" s="96"/>
      <c r="Q74" s="101"/>
      <c r="R74" s="96"/>
      <c r="S74" s="96"/>
      <c r="T74" s="100"/>
      <c r="U74" s="96"/>
      <c r="V74" s="96"/>
      <c r="W74" s="96"/>
    </row>
    <row r="75" spans="1:23" s="94" customFormat="1">
      <c r="A75" s="97"/>
      <c r="B75" s="88"/>
      <c r="C75" s="88"/>
      <c r="D75" s="88"/>
      <c r="E75" s="88"/>
      <c r="F75" s="88"/>
      <c r="G75" s="98"/>
      <c r="H75" s="98"/>
      <c r="I75" s="98"/>
      <c r="J75" s="98"/>
      <c r="K75" s="99"/>
      <c r="L75" s="99"/>
      <c r="M75" s="99"/>
      <c r="N75" s="98"/>
      <c r="O75" s="99"/>
      <c r="P75" s="96"/>
      <c r="Q75" s="101"/>
      <c r="R75" s="96"/>
      <c r="S75" s="96"/>
      <c r="T75" s="100"/>
      <c r="U75" s="96"/>
      <c r="V75" s="96"/>
      <c r="W75" s="96"/>
    </row>
    <row r="76" spans="1:23" s="93" customFormat="1">
      <c r="A76" s="97"/>
      <c r="B76" s="88"/>
      <c r="C76" s="88"/>
      <c r="D76" s="109"/>
      <c r="E76" s="88"/>
      <c r="F76" s="88"/>
      <c r="G76" s="98"/>
      <c r="H76" s="98"/>
      <c r="I76" s="98"/>
      <c r="J76" s="98"/>
      <c r="K76" s="99"/>
      <c r="L76" s="99"/>
      <c r="M76" s="99"/>
      <c r="N76" s="98"/>
      <c r="O76" s="99"/>
      <c r="P76" s="96"/>
      <c r="Q76" s="96"/>
      <c r="R76" s="96"/>
      <c r="S76" s="96"/>
      <c r="T76" s="100"/>
      <c r="U76" s="96"/>
      <c r="V76" s="100"/>
      <c r="W76" s="96"/>
    </row>
    <row r="77" spans="1:23" s="93" customFormat="1">
      <c r="A77" s="97"/>
      <c r="B77" s="88"/>
      <c r="C77" s="88"/>
      <c r="D77" s="105"/>
      <c r="E77" s="107"/>
      <c r="F77" s="88"/>
      <c r="G77" s="98"/>
      <c r="H77" s="98"/>
      <c r="I77" s="98"/>
      <c r="J77" s="98"/>
      <c r="K77" s="108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</row>
    <row r="78" spans="1:23" s="93" customFormat="1">
      <c r="A78" s="97"/>
      <c r="B78" s="88"/>
      <c r="C78" s="88"/>
      <c r="D78" s="105"/>
      <c r="E78" s="107"/>
      <c r="F78" s="110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</row>
  </sheetData>
  <autoFilter ref="A8:W77"/>
  <mergeCells count="3">
    <mergeCell ref="A7:K7"/>
    <mergeCell ref="S7:W7"/>
    <mergeCell ref="L7:R7"/>
  </mergeCells>
  <phoneticPr fontId="26" type="noConversion"/>
  <dataValidations count="1">
    <dataValidation type="list" allowBlank="1" showInputMessage="1" showErrorMessage="1" sqref="G9:G77">
      <formula1>"Minor, Major, Critical"</formula1>
    </dataValidation>
  </dataValidations>
  <pageMargins left="0.7" right="0.7" top="0.75" bottom="0.75" header="0.3" footer="0.3"/>
  <pageSetup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zoomScale="84" zoomScaleNormal="84" workbookViewId="0">
      <selection activeCell="A15" sqref="A15"/>
    </sheetView>
  </sheetViews>
  <sheetFormatPr defaultRowHeight="12.75"/>
  <cols>
    <col min="1" max="1" width="27" bestFit="1" customWidth="1"/>
    <col min="2" max="2" width="27" customWidth="1"/>
    <col min="3" max="3" width="6.42578125" bestFit="1" customWidth="1"/>
    <col min="4" max="4" width="14" bestFit="1" customWidth="1"/>
    <col min="5" max="5" width="43.5703125" bestFit="1" customWidth="1"/>
  </cols>
  <sheetData>
    <row r="1" spans="1:12" s="1" customFormat="1" ht="15.75" customHeight="1">
      <c r="I1" s="2"/>
      <c r="J1" s="2"/>
      <c r="K1" s="2"/>
      <c r="L1" s="2"/>
    </row>
    <row r="2" spans="1:12" s="1" customFormat="1" ht="15.75" customHeight="1">
      <c r="A2" s="60"/>
      <c r="E2" s="77" t="s">
        <v>165</v>
      </c>
      <c r="I2" s="2"/>
      <c r="J2" s="2"/>
      <c r="L2" s="2"/>
    </row>
    <row r="3" spans="1:12" s="3" customFormat="1" ht="18.75" customHeight="1" thickBot="1">
      <c r="A3" s="53"/>
      <c r="B3" s="53"/>
      <c r="C3" s="53"/>
      <c r="D3" s="53"/>
      <c r="E3" s="53"/>
      <c r="I3" s="35"/>
      <c r="L3" s="34"/>
    </row>
    <row r="4" spans="1:12" s="3" customFormat="1" ht="15.75" thickTop="1">
      <c r="H4" s="34"/>
      <c r="I4" s="35"/>
      <c r="J4" s="35"/>
      <c r="K4" s="35"/>
      <c r="L4" s="35"/>
    </row>
    <row r="6" spans="1:12" ht="15">
      <c r="A6" s="61" t="s">
        <v>110</v>
      </c>
      <c r="B6" s="61" t="s">
        <v>111</v>
      </c>
      <c r="C6" s="61" t="s">
        <v>53</v>
      </c>
      <c r="D6" s="62" t="s">
        <v>54</v>
      </c>
      <c r="E6" s="62" t="s">
        <v>17</v>
      </c>
    </row>
    <row r="7" spans="1:12" ht="15">
      <c r="A7" s="29"/>
      <c r="B7" s="29"/>
      <c r="C7" s="29"/>
      <c r="D7" s="30"/>
      <c r="E7" s="30"/>
    </row>
    <row r="8" spans="1:12" ht="15">
      <c r="A8" s="29"/>
      <c r="B8" s="29"/>
      <c r="C8" s="29"/>
      <c r="D8" s="30"/>
      <c r="E8" s="30"/>
    </row>
    <row r="9" spans="1:12" ht="15">
      <c r="A9" s="29"/>
      <c r="B9" s="29"/>
      <c r="C9" s="29"/>
      <c r="D9" s="30"/>
      <c r="E9" s="30"/>
    </row>
    <row r="10" spans="1:12" ht="15">
      <c r="A10" s="29"/>
      <c r="B10" s="29"/>
      <c r="C10" s="29"/>
      <c r="D10" s="30"/>
      <c r="E10" s="30"/>
    </row>
    <row r="11" spans="1:12" ht="15">
      <c r="A11" s="29"/>
      <c r="B11" s="29"/>
      <c r="C11" s="29"/>
      <c r="D11" s="30"/>
      <c r="E11" s="30"/>
    </row>
    <row r="12" spans="1:12" ht="15">
      <c r="A12" s="29"/>
      <c r="B12" s="29"/>
      <c r="C12" s="29"/>
      <c r="D12" s="30"/>
      <c r="E12" s="30"/>
    </row>
    <row r="13" spans="1:12" ht="15">
      <c r="A13" s="29"/>
      <c r="B13" s="29"/>
      <c r="C13" s="29"/>
      <c r="D13" s="30"/>
      <c r="E13" s="30"/>
    </row>
    <row r="14" spans="1:12" ht="15">
      <c r="A14" s="29"/>
      <c r="B14" s="29"/>
      <c r="C14" s="29"/>
      <c r="D14" s="30"/>
      <c r="E14" s="30"/>
    </row>
    <row r="15" spans="1:12" ht="15">
      <c r="A15" s="29"/>
      <c r="B15" s="29"/>
      <c r="C15" s="29"/>
      <c r="D15" s="31"/>
      <c r="E15" s="30"/>
    </row>
    <row r="16" spans="1:12" ht="15">
      <c r="A16" s="29"/>
      <c r="B16" s="29"/>
      <c r="C16" s="29"/>
      <c r="D16" s="30"/>
      <c r="E16" s="30"/>
    </row>
    <row r="17" spans="1:5" ht="15">
      <c r="A17" s="29"/>
      <c r="B17" s="29"/>
      <c r="C17" s="29"/>
      <c r="D17" s="30"/>
      <c r="E17" s="31"/>
    </row>
    <row r="18" spans="1:5" ht="15">
      <c r="A18" s="32"/>
      <c r="B18" s="32"/>
      <c r="C18" s="29"/>
      <c r="D18" s="30"/>
      <c r="E18" s="31"/>
    </row>
    <row r="19" spans="1:5" ht="15">
      <c r="A19" s="29"/>
      <c r="B19" s="29"/>
      <c r="C19" s="29"/>
      <c r="D19" s="30"/>
      <c r="E19" s="31"/>
    </row>
  </sheetData>
  <phoneticPr fontId="26" type="noConversion"/>
  <pageMargins left="0.7" right="0.7" top="0.75" bottom="0.75" header="0.3" footer="0.3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showGridLines="0" zoomScale="85" zoomScaleNormal="85" workbookViewId="0">
      <selection activeCell="P16" sqref="P16"/>
    </sheetView>
  </sheetViews>
  <sheetFormatPr defaultRowHeight="12.75"/>
  <sheetData>
    <row r="1" spans="1:22" s="1" customFormat="1" ht="15.75" customHeight="1">
      <c r="H1" s="2"/>
      <c r="I1" s="2"/>
      <c r="J1" s="2"/>
      <c r="K1" s="2"/>
    </row>
    <row r="2" spans="1:22" s="1" customFormat="1" ht="15.75" customHeight="1">
      <c r="A2" s="60"/>
      <c r="H2" s="2"/>
      <c r="I2" s="2"/>
      <c r="J2" s="2"/>
      <c r="K2" s="2"/>
      <c r="O2" s="60"/>
      <c r="R2" s="78" t="s">
        <v>165</v>
      </c>
    </row>
    <row r="3" spans="1:22" s="3" customFormat="1" ht="18.75" customHeight="1" thickBot="1">
      <c r="A3" s="53"/>
      <c r="B3" s="53"/>
      <c r="C3" s="53"/>
      <c r="D3" s="53"/>
      <c r="E3" s="53"/>
      <c r="F3" s="53"/>
      <c r="G3" s="53"/>
      <c r="H3" s="50"/>
      <c r="I3" s="50"/>
      <c r="J3" s="53"/>
      <c r="K3" s="50"/>
      <c r="L3" s="54"/>
      <c r="M3" s="53"/>
      <c r="N3" s="53"/>
      <c r="O3" s="53"/>
      <c r="P3" s="53"/>
      <c r="Q3" s="53"/>
      <c r="R3" s="53"/>
      <c r="S3" s="53"/>
      <c r="T3" s="53"/>
      <c r="U3" s="53"/>
      <c r="V3" s="53"/>
    </row>
    <row r="4" spans="1:22" s="3" customFormat="1" ht="15.75" thickTop="1">
      <c r="G4" s="34"/>
      <c r="H4" s="35"/>
      <c r="I4" s="35"/>
      <c r="J4" s="35"/>
      <c r="K4" s="35"/>
    </row>
    <row r="5" spans="1:22" ht="15">
      <c r="A5" s="4" t="s">
        <v>1</v>
      </c>
    </row>
    <row r="11" spans="1:22" ht="15">
      <c r="A11" s="4" t="s">
        <v>52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78"/>
  <sheetViews>
    <sheetView topLeftCell="A61" workbookViewId="0">
      <selection activeCell="A22" sqref="A22"/>
    </sheetView>
  </sheetViews>
  <sheetFormatPr defaultRowHeight="12.75"/>
  <cols>
    <col min="1" max="1" width="45" customWidth="1"/>
    <col min="2" max="2" width="25.5703125" customWidth="1"/>
    <col min="3" max="3" width="45.7109375" customWidth="1"/>
  </cols>
  <sheetData>
    <row r="1" spans="1:3" s="1" customFormat="1" ht="15.75" customHeight="1"/>
    <row r="2" spans="1:3" s="1" customFormat="1" ht="15.75" customHeight="1">
      <c r="A2" s="60"/>
      <c r="C2" s="77" t="s">
        <v>166</v>
      </c>
    </row>
    <row r="3" spans="1:3" s="3" customFormat="1" ht="18.75" customHeight="1" thickBot="1">
      <c r="A3" s="53"/>
      <c r="B3" s="53"/>
      <c r="C3" s="53"/>
    </row>
    <row r="4" spans="1:3" s="3" customFormat="1" ht="13.5" thickTop="1"/>
    <row r="5" spans="1:3" s="64" customFormat="1" ht="18.75">
      <c r="A5" s="63" t="s">
        <v>184</v>
      </c>
    </row>
    <row r="6" spans="1:3" s="64" customFormat="1" ht="12.75" customHeight="1">
      <c r="A6" s="63"/>
    </row>
    <row r="7" spans="1:3" s="33" customFormat="1">
      <c r="A7" s="203" t="s">
        <v>185</v>
      </c>
      <c r="B7" s="204"/>
      <c r="C7" s="204"/>
    </row>
    <row r="8" spans="1:3" s="66" customFormat="1" ht="14.25">
      <c r="A8" s="203" t="s">
        <v>162</v>
      </c>
      <c r="B8" s="204"/>
      <c r="C8" s="204"/>
    </row>
    <row r="9" spans="1:3" s="66" customFormat="1" ht="14.25">
      <c r="A9" s="75"/>
      <c r="B9" s="65"/>
      <c r="C9" s="65"/>
    </row>
    <row r="10" spans="1:3" s="33" customFormat="1" ht="18" customHeight="1">
      <c r="A10" s="65" t="s">
        <v>143</v>
      </c>
      <c r="B10" s="65"/>
      <c r="C10" s="65"/>
    </row>
    <row r="11" spans="1:3" s="33" customFormat="1">
      <c r="A11" s="33" t="s">
        <v>144</v>
      </c>
    </row>
    <row r="12" spans="1:3" s="33" customFormat="1">
      <c r="A12" s="33" t="s">
        <v>145</v>
      </c>
    </row>
    <row r="13" spans="1:3" s="33" customFormat="1">
      <c r="A13" s="205"/>
      <c r="B13" s="205"/>
      <c r="C13" s="205"/>
    </row>
    <row r="14" spans="1:3" s="33" customFormat="1"/>
    <row r="15" spans="1:3" s="33" customFormat="1" ht="15.75">
      <c r="A15" s="67" t="s">
        <v>146</v>
      </c>
    </row>
    <row r="16" spans="1:3" s="33" customFormat="1" ht="16.5" thickBot="1">
      <c r="A16" s="67"/>
    </row>
    <row r="17" spans="1:3" s="33" customFormat="1" ht="19.5" customHeight="1" thickTop="1">
      <c r="A17" s="68"/>
      <c r="B17" s="69"/>
      <c r="C17" s="69"/>
    </row>
    <row r="18" spans="1:3" s="33" customFormat="1" ht="28.5" thickBot="1">
      <c r="A18" s="70" t="s">
        <v>157</v>
      </c>
      <c r="B18" s="71"/>
      <c r="C18" s="71"/>
    </row>
    <row r="19" spans="1:3" s="74" customFormat="1" ht="13.5" thickTop="1" thickBot="1">
      <c r="A19" s="72" t="s">
        <v>147</v>
      </c>
      <c r="B19" s="73" t="s">
        <v>148</v>
      </c>
      <c r="C19" s="73" t="s">
        <v>17</v>
      </c>
    </row>
    <row r="20" spans="1:3" s="33" customFormat="1" ht="17.25" thickTop="1" thickBot="1">
      <c r="A20" s="67"/>
    </row>
    <row r="21" spans="1:3" s="33" customFormat="1" ht="19.5" customHeight="1" thickTop="1">
      <c r="A21" s="68"/>
      <c r="B21" s="69"/>
      <c r="C21" s="69"/>
    </row>
    <row r="22" spans="1:3" s="33" customFormat="1" ht="28.5" thickBot="1">
      <c r="A22" s="70" t="s">
        <v>157</v>
      </c>
      <c r="B22" s="71"/>
      <c r="C22" s="71"/>
    </row>
    <row r="23" spans="1:3" s="33" customFormat="1" ht="14.25" thickTop="1" thickBot="1">
      <c r="A23" s="72" t="s">
        <v>147</v>
      </c>
      <c r="B23" s="73" t="s">
        <v>148</v>
      </c>
      <c r="C23" s="73" t="s">
        <v>17</v>
      </c>
    </row>
    <row r="24" spans="1:3" s="33" customFormat="1" ht="16.5" thickTop="1">
      <c r="A24" s="67"/>
    </row>
    <row r="25" spans="1:3" s="33" customFormat="1" ht="15.75">
      <c r="A25" s="67"/>
    </row>
    <row r="26" spans="1:3" s="33" customFormat="1" ht="15.75">
      <c r="A26" s="67" t="s">
        <v>149</v>
      </c>
    </row>
    <row r="27" spans="1:3" s="33" customFormat="1" ht="16.5" thickBot="1">
      <c r="A27" s="67"/>
    </row>
    <row r="28" spans="1:3" s="33" customFormat="1" ht="19.5" customHeight="1" thickTop="1">
      <c r="A28" s="68"/>
      <c r="B28" s="69"/>
      <c r="C28" s="69"/>
    </row>
    <row r="29" spans="1:3" s="33" customFormat="1" ht="28.5" thickBot="1">
      <c r="A29" s="70" t="s">
        <v>157</v>
      </c>
      <c r="B29" s="71"/>
      <c r="C29" s="71"/>
    </row>
    <row r="30" spans="1:3" s="33" customFormat="1" ht="14.25" thickTop="1" thickBot="1">
      <c r="A30" s="72" t="s">
        <v>147</v>
      </c>
      <c r="B30" s="73" t="s">
        <v>148</v>
      </c>
      <c r="C30" s="73" t="s">
        <v>17</v>
      </c>
    </row>
    <row r="31" spans="1:3" s="33" customFormat="1" ht="17.25" thickTop="1" thickBot="1">
      <c r="A31" s="67"/>
    </row>
    <row r="32" spans="1:3" s="33" customFormat="1" ht="19.5" customHeight="1" thickTop="1">
      <c r="A32" s="68"/>
      <c r="B32" s="69"/>
      <c r="C32" s="69"/>
    </row>
    <row r="33" spans="1:3" s="33" customFormat="1" ht="28.5" thickBot="1">
      <c r="A33" s="70" t="s">
        <v>157</v>
      </c>
      <c r="B33" s="71"/>
      <c r="C33" s="71"/>
    </row>
    <row r="34" spans="1:3" s="33" customFormat="1" ht="14.25" thickTop="1" thickBot="1">
      <c r="A34" s="72" t="s">
        <v>147</v>
      </c>
      <c r="B34" s="73" t="s">
        <v>148</v>
      </c>
      <c r="C34" s="73" t="s">
        <v>17</v>
      </c>
    </row>
    <row r="35" spans="1:3" s="33" customFormat="1" ht="16.5" thickTop="1">
      <c r="A35" s="67"/>
    </row>
    <row r="36" spans="1:3" s="33" customFormat="1" ht="15.75">
      <c r="A36" s="67"/>
    </row>
    <row r="37" spans="1:3" s="33" customFormat="1" ht="15.75">
      <c r="A37" s="67" t="s">
        <v>150</v>
      </c>
    </row>
    <row r="38" spans="1:3" s="33" customFormat="1" ht="16.5" thickBot="1">
      <c r="A38" s="67"/>
    </row>
    <row r="39" spans="1:3" s="33" customFormat="1" ht="19.5" customHeight="1" thickTop="1">
      <c r="A39" s="68"/>
      <c r="B39" s="69"/>
      <c r="C39" s="69"/>
    </row>
    <row r="40" spans="1:3" s="33" customFormat="1" ht="28.5" thickBot="1">
      <c r="A40" s="70" t="s">
        <v>157</v>
      </c>
      <c r="B40" s="71"/>
      <c r="C40" s="71"/>
    </row>
    <row r="41" spans="1:3" s="33" customFormat="1" ht="14.25" thickTop="1" thickBot="1">
      <c r="A41" s="72" t="s">
        <v>147</v>
      </c>
      <c r="B41" s="73" t="s">
        <v>148</v>
      </c>
      <c r="C41" s="73" t="s">
        <v>17</v>
      </c>
    </row>
    <row r="42" spans="1:3" s="33" customFormat="1" ht="17.25" thickTop="1" thickBot="1">
      <c r="A42" s="67"/>
    </row>
    <row r="43" spans="1:3" s="33" customFormat="1" ht="20.25" customHeight="1" thickTop="1">
      <c r="A43" s="68"/>
      <c r="B43" s="69"/>
      <c r="C43" s="69"/>
    </row>
    <row r="44" spans="1:3" s="33" customFormat="1" ht="28.5" thickBot="1">
      <c r="A44" s="70" t="s">
        <v>157</v>
      </c>
      <c r="B44" s="71"/>
      <c r="C44" s="71"/>
    </row>
    <row r="45" spans="1:3" s="33" customFormat="1" ht="14.25" thickTop="1" thickBot="1">
      <c r="A45" s="72" t="s">
        <v>147</v>
      </c>
      <c r="B45" s="73" t="s">
        <v>148</v>
      </c>
      <c r="C45" s="73" t="s">
        <v>17</v>
      </c>
    </row>
    <row r="46" spans="1:3" s="33" customFormat="1" ht="16.5" thickTop="1">
      <c r="A46" s="67"/>
    </row>
    <row r="47" spans="1:3" s="33" customFormat="1" ht="15.75">
      <c r="A47" s="67"/>
    </row>
    <row r="48" spans="1:3" s="33" customFormat="1" ht="15.75">
      <c r="A48" s="67" t="s">
        <v>151</v>
      </c>
    </row>
    <row r="49" spans="1:3" s="33" customFormat="1" ht="10.5" customHeight="1" thickBot="1">
      <c r="A49" s="67"/>
    </row>
    <row r="50" spans="1:3" s="33" customFormat="1" ht="19.5" customHeight="1" thickTop="1">
      <c r="A50" s="68"/>
      <c r="B50" s="69"/>
      <c r="C50" s="69"/>
    </row>
    <row r="51" spans="1:3" s="33" customFormat="1" ht="28.5" thickBot="1">
      <c r="A51" s="70" t="s">
        <v>159</v>
      </c>
      <c r="B51" s="71"/>
      <c r="C51" s="71"/>
    </row>
    <row r="52" spans="1:3" s="33" customFormat="1" ht="14.25" thickTop="1" thickBot="1">
      <c r="A52" s="72" t="s">
        <v>147</v>
      </c>
      <c r="B52" s="73" t="s">
        <v>148</v>
      </c>
      <c r="C52" s="73" t="s">
        <v>17</v>
      </c>
    </row>
    <row r="53" spans="1:3" s="33" customFormat="1" ht="17.25" thickTop="1" thickBot="1">
      <c r="A53" s="67"/>
    </row>
    <row r="54" spans="1:3" s="33" customFormat="1" ht="19.5" customHeight="1" thickTop="1">
      <c r="A54" s="68"/>
      <c r="B54" s="69"/>
      <c r="C54" s="69"/>
    </row>
    <row r="55" spans="1:3" s="33" customFormat="1" ht="30.75" customHeight="1" thickBot="1">
      <c r="A55" s="70" t="s">
        <v>160</v>
      </c>
      <c r="B55" s="71"/>
      <c r="C55" s="71"/>
    </row>
    <row r="56" spans="1:3" s="33" customFormat="1" ht="14.25" thickTop="1" thickBot="1">
      <c r="A56" s="72" t="s">
        <v>147</v>
      </c>
      <c r="B56" s="73" t="s">
        <v>148</v>
      </c>
      <c r="C56" s="73" t="s">
        <v>17</v>
      </c>
    </row>
    <row r="57" spans="1:3" s="33" customFormat="1" ht="17.25" thickTop="1" thickBot="1">
      <c r="A57" s="67"/>
    </row>
    <row r="58" spans="1:3" s="33" customFormat="1" ht="19.5" customHeight="1" thickTop="1">
      <c r="A58" s="68"/>
      <c r="B58" s="69"/>
      <c r="C58" s="69"/>
    </row>
    <row r="59" spans="1:3" s="33" customFormat="1" ht="30.75" customHeight="1" thickBot="1">
      <c r="A59" s="70" t="s">
        <v>161</v>
      </c>
      <c r="B59" s="71"/>
      <c r="C59" s="71"/>
    </row>
    <row r="60" spans="1:3" s="33" customFormat="1" ht="14.25" thickTop="1" thickBot="1">
      <c r="A60" s="72" t="s">
        <v>147</v>
      </c>
      <c r="B60" s="73" t="s">
        <v>148</v>
      </c>
      <c r="C60" s="73" t="s">
        <v>17</v>
      </c>
    </row>
    <row r="61" spans="1:3" s="33" customFormat="1" ht="17.25" thickTop="1" thickBot="1">
      <c r="A61" s="67"/>
    </row>
    <row r="62" spans="1:3" s="33" customFormat="1" ht="19.5" customHeight="1" thickTop="1">
      <c r="A62" s="68"/>
      <c r="B62" s="69"/>
      <c r="C62" s="69"/>
    </row>
    <row r="63" spans="1:3" s="33" customFormat="1" ht="28.5" thickBot="1">
      <c r="A63" s="70" t="s">
        <v>158</v>
      </c>
      <c r="B63" s="71"/>
      <c r="C63" s="71"/>
    </row>
    <row r="64" spans="1:3" s="33" customFormat="1" ht="14.25" thickTop="1" thickBot="1">
      <c r="A64" s="72" t="s">
        <v>147</v>
      </c>
      <c r="B64" s="73" t="s">
        <v>148</v>
      </c>
      <c r="C64" s="73" t="s">
        <v>17</v>
      </c>
    </row>
    <row r="65" spans="1:3" s="33" customFormat="1" ht="17.25" thickTop="1" thickBot="1">
      <c r="A65" s="67"/>
    </row>
    <row r="66" spans="1:3" s="33" customFormat="1" ht="19.5" customHeight="1" thickTop="1">
      <c r="A66" s="68"/>
      <c r="B66" s="69"/>
      <c r="C66" s="69"/>
    </row>
    <row r="67" spans="1:3" s="33" customFormat="1" ht="28.5" thickBot="1">
      <c r="A67" s="70" t="s">
        <v>167</v>
      </c>
      <c r="B67" s="71"/>
      <c r="C67" s="71"/>
    </row>
    <row r="68" spans="1:3" s="33" customFormat="1" ht="14.25" thickTop="1" thickBot="1">
      <c r="A68" s="72" t="s">
        <v>147</v>
      </c>
      <c r="B68" s="73" t="s">
        <v>148</v>
      </c>
      <c r="C68" s="73" t="s">
        <v>17</v>
      </c>
    </row>
    <row r="69" spans="1:3" s="33" customFormat="1" ht="14.25" thickTop="1" thickBot="1"/>
    <row r="70" spans="1:3" s="33" customFormat="1" ht="19.5" customHeight="1" thickTop="1">
      <c r="A70" s="68"/>
      <c r="B70" s="69"/>
      <c r="C70" s="69"/>
    </row>
    <row r="71" spans="1:3" s="33" customFormat="1" ht="28.5" thickBot="1">
      <c r="A71" s="70" t="s">
        <v>152</v>
      </c>
      <c r="B71" s="71"/>
      <c r="C71" s="71"/>
    </row>
    <row r="72" spans="1:3" s="33" customFormat="1" ht="14.25" thickTop="1" thickBot="1">
      <c r="A72" s="72" t="s">
        <v>147</v>
      </c>
      <c r="B72" s="73" t="s">
        <v>148</v>
      </c>
      <c r="C72" s="73" t="s">
        <v>17</v>
      </c>
    </row>
    <row r="73" spans="1:3" s="33" customFormat="1" ht="17.25" thickTop="1" thickBot="1">
      <c r="A73" s="67"/>
    </row>
    <row r="74" spans="1:3" s="33" customFormat="1" ht="19.5" customHeight="1" thickTop="1">
      <c r="A74" s="68"/>
      <c r="B74" s="69"/>
      <c r="C74" s="69"/>
    </row>
    <row r="75" spans="1:3" s="33" customFormat="1" ht="28.5" thickBot="1">
      <c r="A75" s="70" t="s">
        <v>153</v>
      </c>
      <c r="B75" s="71"/>
      <c r="C75" s="71"/>
    </row>
    <row r="76" spans="1:3" s="33" customFormat="1" ht="14.25" thickTop="1" thickBot="1">
      <c r="A76" s="72" t="s">
        <v>147</v>
      </c>
      <c r="B76" s="73" t="s">
        <v>148</v>
      </c>
      <c r="C76" s="73" t="s">
        <v>17</v>
      </c>
    </row>
    <row r="77" spans="1:3" s="33" customFormat="1" ht="16.5" thickTop="1">
      <c r="A77" s="67"/>
    </row>
    <row r="78" spans="1:3" s="33" customFormat="1"/>
  </sheetData>
  <mergeCells count="3">
    <mergeCell ref="A7:C7"/>
    <mergeCell ref="A8:C8"/>
    <mergeCell ref="A13:C13"/>
  </mergeCells>
  <phoneticPr fontId="37" type="noConversion"/>
  <pageMargins left="1.25" right="0.7" top="0.75" bottom="0.75" header="0.3" footer="0.3"/>
  <pageSetup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BT351"/>
  <sheetViews>
    <sheetView showGridLines="0" topLeftCell="A55" zoomScale="84" zoomScaleNormal="84" workbookViewId="0">
      <selection activeCell="B40" sqref="B40"/>
    </sheetView>
  </sheetViews>
  <sheetFormatPr defaultRowHeight="12.75"/>
  <cols>
    <col min="1" max="1" width="42.28515625" customWidth="1"/>
    <col min="2" max="2" width="104.42578125" style="33" customWidth="1"/>
  </cols>
  <sheetData>
    <row r="1" spans="1:72" s="1" customFormat="1">
      <c r="H1" s="2"/>
      <c r="I1" s="35"/>
      <c r="J1" s="2"/>
      <c r="K1" s="2"/>
    </row>
    <row r="2" spans="1:72" s="1" customFormat="1" ht="15">
      <c r="A2" s="60"/>
      <c r="D2" s="76" t="s">
        <v>165</v>
      </c>
      <c r="H2" s="2"/>
      <c r="I2" s="35"/>
      <c r="J2" s="35"/>
      <c r="K2" s="35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</row>
    <row r="3" spans="1:72" s="3" customFormat="1" ht="13.5" thickBot="1">
      <c r="A3" s="53"/>
      <c r="B3" s="53"/>
      <c r="C3" s="53"/>
      <c r="D3" s="53"/>
      <c r="E3" s="53"/>
      <c r="F3" s="53"/>
      <c r="G3" s="53"/>
      <c r="H3" s="50"/>
      <c r="I3" s="35"/>
      <c r="J3" s="35"/>
      <c r="K3" s="35"/>
    </row>
    <row r="4" spans="1:72" s="51" customFormat="1" ht="13.5" thickTop="1">
      <c r="B4" s="52"/>
    </row>
    <row r="5" spans="1:72">
      <c r="A5" s="43" t="s">
        <v>112</v>
      </c>
    </row>
    <row r="6" spans="1:72">
      <c r="A6" s="206"/>
      <c r="B6" s="207"/>
    </row>
    <row r="7" spans="1:72">
      <c r="A7" s="38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</row>
    <row r="8" spans="1:72">
      <c r="A8" s="44" t="s">
        <v>67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</row>
    <row r="9" spans="1:72">
      <c r="A9" s="46" t="s">
        <v>93</v>
      </c>
      <c r="B9" s="36" t="s">
        <v>113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</row>
    <row r="10" spans="1:72">
      <c r="A10" s="46" t="s">
        <v>94</v>
      </c>
      <c r="B10" s="36" t="s">
        <v>55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</row>
    <row r="11" spans="1:72">
      <c r="A11" s="46" t="s">
        <v>19</v>
      </c>
      <c r="B11" s="36" t="s">
        <v>79</v>
      </c>
      <c r="C11" s="33"/>
      <c r="D11" s="33"/>
      <c r="E11" s="33"/>
      <c r="F11" s="33"/>
      <c r="G11" s="33"/>
      <c r="H11" s="33"/>
      <c r="I11" s="33"/>
      <c r="J11" s="33" t="s">
        <v>56</v>
      </c>
      <c r="K11" s="33"/>
      <c r="L11" s="33"/>
      <c r="M11" s="33"/>
      <c r="N11" s="33"/>
      <c r="O11" s="33"/>
      <c r="P11" s="33"/>
    </row>
    <row r="12" spans="1:72">
      <c r="A12" s="46" t="s">
        <v>20</v>
      </c>
      <c r="B12" s="36" t="s">
        <v>57</v>
      </c>
      <c r="C12" s="33"/>
      <c r="D12" s="33"/>
      <c r="E12" s="33"/>
      <c r="F12" s="33"/>
      <c r="G12" s="33"/>
      <c r="H12" s="33"/>
      <c r="I12" s="33"/>
      <c r="J12" s="33" t="s">
        <v>58</v>
      </c>
      <c r="K12" s="33"/>
      <c r="L12" s="33"/>
      <c r="M12" s="33"/>
      <c r="N12" s="33"/>
      <c r="O12" s="33"/>
      <c r="P12" s="33"/>
    </row>
    <row r="13" spans="1:72">
      <c r="A13" s="46" t="s">
        <v>21</v>
      </c>
      <c r="B13" s="36" t="s">
        <v>78</v>
      </c>
      <c r="C13" s="33"/>
      <c r="D13" s="33"/>
      <c r="E13" s="33"/>
      <c r="F13" s="33"/>
      <c r="G13" s="33"/>
      <c r="H13" s="33"/>
      <c r="I13" s="33"/>
      <c r="J13" s="33" t="s">
        <v>60</v>
      </c>
      <c r="K13" s="33"/>
      <c r="L13" s="33"/>
      <c r="M13" s="33"/>
      <c r="N13" s="33"/>
      <c r="O13" s="33"/>
      <c r="P13" s="33"/>
    </row>
    <row r="14" spans="1:72">
      <c r="A14" s="46" t="s">
        <v>22</v>
      </c>
      <c r="B14" s="36" t="s">
        <v>77</v>
      </c>
      <c r="C14" s="33"/>
      <c r="D14" s="33"/>
      <c r="E14" s="33"/>
      <c r="F14" s="33"/>
      <c r="G14" s="33"/>
      <c r="H14" s="33"/>
      <c r="I14" s="33"/>
      <c r="J14" s="33" t="s">
        <v>60</v>
      </c>
      <c r="K14" s="33"/>
      <c r="L14" s="33"/>
      <c r="M14" s="33"/>
      <c r="N14" s="33"/>
      <c r="O14" s="33"/>
      <c r="P14" s="33"/>
    </row>
    <row r="15" spans="1:72">
      <c r="A15" s="46" t="s">
        <v>45</v>
      </c>
      <c r="B15" s="36" t="s">
        <v>64</v>
      </c>
      <c r="C15" s="33"/>
      <c r="D15" s="33"/>
      <c r="E15" s="33"/>
      <c r="F15" s="33"/>
      <c r="G15" s="33"/>
      <c r="H15" s="33"/>
      <c r="I15" s="33"/>
      <c r="J15" s="33" t="s">
        <v>59</v>
      </c>
      <c r="K15" s="33"/>
      <c r="L15" s="33"/>
      <c r="M15" s="33"/>
      <c r="N15" s="33"/>
      <c r="O15" s="33"/>
      <c r="P15" s="33"/>
    </row>
    <row r="16" spans="1:72">
      <c r="A16" s="46" t="s">
        <v>17</v>
      </c>
      <c r="B16" s="36" t="s">
        <v>114</v>
      </c>
      <c r="C16" s="33"/>
      <c r="D16" s="33"/>
      <c r="E16" s="33"/>
      <c r="F16" s="33"/>
      <c r="G16" s="33"/>
      <c r="H16" s="33"/>
      <c r="I16" s="33"/>
      <c r="J16" s="33" t="s">
        <v>65</v>
      </c>
      <c r="K16" s="33"/>
      <c r="L16" s="33"/>
      <c r="M16" s="33"/>
      <c r="N16" s="33"/>
      <c r="O16" s="33"/>
      <c r="P16" s="33"/>
    </row>
    <row r="17" spans="1:16">
      <c r="A17" s="46" t="s">
        <v>95</v>
      </c>
      <c r="B17" s="36" t="s">
        <v>66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</row>
    <row r="18" spans="1:16">
      <c r="A18" s="46" t="s">
        <v>96</v>
      </c>
      <c r="B18" s="36" t="s">
        <v>61</v>
      </c>
      <c r="C18" s="33"/>
      <c r="D18" s="33"/>
      <c r="E18" s="33"/>
      <c r="F18" s="33"/>
      <c r="G18" s="33"/>
      <c r="H18" s="33"/>
      <c r="I18" s="33"/>
      <c r="J18" s="33" t="s">
        <v>62</v>
      </c>
      <c r="K18" s="33"/>
      <c r="L18" s="33"/>
      <c r="M18" s="33"/>
      <c r="N18" s="33"/>
      <c r="O18" s="33"/>
      <c r="P18" s="33"/>
    </row>
    <row r="19" spans="1:16">
      <c r="A19" s="46" t="s">
        <v>97</v>
      </c>
      <c r="B19" s="36" t="s">
        <v>63</v>
      </c>
      <c r="C19" s="33"/>
      <c r="D19" s="33"/>
      <c r="E19" s="33"/>
      <c r="F19" s="33"/>
      <c r="G19" s="33"/>
      <c r="H19" s="33"/>
      <c r="I19" s="33"/>
      <c r="J19" s="33" t="s">
        <v>62</v>
      </c>
      <c r="K19" s="33"/>
      <c r="L19" s="33"/>
      <c r="M19" s="33"/>
      <c r="N19" s="33"/>
      <c r="O19" s="33"/>
      <c r="P19" s="33"/>
    </row>
    <row r="20" spans="1:16">
      <c r="A20" s="46" t="s">
        <v>98</v>
      </c>
      <c r="B20" s="36" t="s">
        <v>100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</row>
    <row r="21" spans="1:16">
      <c r="A21" s="46" t="s">
        <v>107</v>
      </c>
      <c r="B21" s="36" t="s">
        <v>101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</row>
    <row r="22" spans="1:16">
      <c r="A22" s="46" t="s">
        <v>99</v>
      </c>
      <c r="B22" s="36" t="s">
        <v>102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</row>
    <row r="23" spans="1:16">
      <c r="A23" s="46" t="s">
        <v>108</v>
      </c>
      <c r="B23" s="36" t="s">
        <v>103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</row>
    <row r="24" spans="1:16">
      <c r="A24" s="41"/>
      <c r="B24" s="36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</row>
    <row r="25" spans="1:16">
      <c r="A25" s="42"/>
      <c r="B25" s="36"/>
      <c r="C25" s="33"/>
      <c r="D25" s="33"/>
      <c r="E25" s="33"/>
      <c r="F25" s="33"/>
      <c r="G25" s="33"/>
      <c r="H25" s="33"/>
      <c r="I25" s="33"/>
      <c r="J25" s="33" t="s">
        <v>65</v>
      </c>
      <c r="K25" s="33"/>
      <c r="L25" s="33"/>
      <c r="M25" s="33"/>
      <c r="N25" s="33"/>
      <c r="O25" s="33"/>
      <c r="P25" s="33"/>
    </row>
    <row r="26" spans="1:16">
      <c r="A26" s="39"/>
      <c r="B26" s="36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</row>
    <row r="27" spans="1:16">
      <c r="A27" s="44" t="s">
        <v>71</v>
      </c>
      <c r="B27" s="36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</row>
    <row r="28" spans="1:16">
      <c r="A28" s="39"/>
      <c r="B28" s="36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</row>
    <row r="29" spans="1:16">
      <c r="A29" s="45" t="s">
        <v>68</v>
      </c>
      <c r="B29" s="33" t="s">
        <v>80</v>
      </c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</row>
    <row r="30" spans="1:16">
      <c r="A30" s="45" t="s">
        <v>69</v>
      </c>
      <c r="B30" s="33" t="s">
        <v>81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</row>
    <row r="31" spans="1:16">
      <c r="A31" s="45" t="s">
        <v>15</v>
      </c>
      <c r="B31" s="33" t="s">
        <v>82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</row>
    <row r="32" spans="1:16">
      <c r="A32" s="45" t="s">
        <v>27</v>
      </c>
      <c r="B32" s="33" t="s">
        <v>83</v>
      </c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</row>
    <row r="33" spans="1:16">
      <c r="A33" s="45" t="s">
        <v>47</v>
      </c>
      <c r="B33" s="33" t="s">
        <v>70</v>
      </c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</row>
    <row r="34" spans="1:16">
      <c r="A34" s="45" t="s">
        <v>48</v>
      </c>
      <c r="B34" s="33" t="s">
        <v>84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</row>
    <row r="35" spans="1:16">
      <c r="A35" s="46" t="s">
        <v>37</v>
      </c>
      <c r="B35" s="33" t="s">
        <v>85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</row>
    <row r="36" spans="1:16">
      <c r="A36" s="46" t="s">
        <v>46</v>
      </c>
      <c r="B36" s="33" t="s">
        <v>86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</row>
    <row r="37" spans="1:16">
      <c r="A37" s="46" t="s">
        <v>72</v>
      </c>
      <c r="B37" s="33" t="s">
        <v>87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</row>
    <row r="38" spans="1:16">
      <c r="A38" s="46" t="s">
        <v>38</v>
      </c>
      <c r="B38" s="33" t="s">
        <v>88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</row>
    <row r="39" spans="1:16">
      <c r="A39" s="46" t="s">
        <v>49</v>
      </c>
      <c r="B39" s="33" t="s">
        <v>89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</row>
    <row r="40" spans="1:16">
      <c r="A40" s="46" t="s">
        <v>73</v>
      </c>
      <c r="B40" s="33" t="s">
        <v>90</v>
      </c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</row>
    <row r="41" spans="1:16">
      <c r="A41" s="46" t="s">
        <v>74</v>
      </c>
      <c r="B41" s="33" t="s">
        <v>115</v>
      </c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</row>
    <row r="42" spans="1:16">
      <c r="A42" s="46" t="s">
        <v>17</v>
      </c>
      <c r="B42" s="36" t="s">
        <v>116</v>
      </c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</row>
    <row r="43" spans="1:16">
      <c r="A43" s="41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</row>
    <row r="44" spans="1:16">
      <c r="A44" s="41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</row>
    <row r="45" spans="1:16">
      <c r="A45" s="44" t="s">
        <v>76</v>
      </c>
      <c r="B45" s="33" t="s">
        <v>91</v>
      </c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</row>
    <row r="46" spans="1:16">
      <c r="A46" s="41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</row>
    <row r="47" spans="1:16">
      <c r="A47" s="47" t="s">
        <v>92</v>
      </c>
      <c r="B47" s="33" t="s">
        <v>117</v>
      </c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</row>
    <row r="48" spans="1:16">
      <c r="A48" s="41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</row>
    <row r="49" spans="1:16">
      <c r="A49" s="47" t="s">
        <v>130</v>
      </c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</row>
    <row r="50" spans="1:16">
      <c r="A50" s="39"/>
      <c r="B50" s="36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</row>
    <row r="51" spans="1:16">
      <c r="A51" s="45" t="s">
        <v>120</v>
      </c>
      <c r="B51" s="33" t="s">
        <v>131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</row>
    <row r="52" spans="1:16">
      <c r="A52" s="45" t="s">
        <v>121</v>
      </c>
      <c r="B52" s="36" t="s">
        <v>113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</row>
    <row r="53" spans="1:16">
      <c r="A53" s="45" t="s">
        <v>30</v>
      </c>
      <c r="B53" s="33" t="s">
        <v>132</v>
      </c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</row>
    <row r="54" spans="1:16">
      <c r="A54" s="45" t="s">
        <v>122</v>
      </c>
      <c r="B54" s="36" t="s">
        <v>133</v>
      </c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</row>
    <row r="55" spans="1:16">
      <c r="A55" s="45" t="s">
        <v>123</v>
      </c>
      <c r="B55" s="33" t="s">
        <v>134</v>
      </c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</row>
    <row r="56" spans="1:16">
      <c r="A56" s="46" t="s">
        <v>129</v>
      </c>
      <c r="B56" s="33" t="s">
        <v>135</v>
      </c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</row>
    <row r="57" spans="1:16">
      <c r="A57" s="46" t="s">
        <v>124</v>
      </c>
      <c r="B57" s="36" t="s">
        <v>136</v>
      </c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</row>
    <row r="58" spans="1:16">
      <c r="A58" s="46" t="s">
        <v>125</v>
      </c>
      <c r="B58" s="33" t="s">
        <v>137</v>
      </c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</row>
    <row r="59" spans="1:16">
      <c r="A59" s="46" t="s">
        <v>126</v>
      </c>
      <c r="B59" s="36" t="s">
        <v>138</v>
      </c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</row>
    <row r="60" spans="1:16">
      <c r="A60" s="46" t="s">
        <v>127</v>
      </c>
      <c r="B60" s="33" t="s">
        <v>139</v>
      </c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</row>
    <row r="61" spans="1:16">
      <c r="A61" s="46" t="s">
        <v>128</v>
      </c>
      <c r="B61" s="36" t="s">
        <v>140</v>
      </c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</row>
    <row r="62" spans="1:16">
      <c r="A62" s="46" t="s">
        <v>17</v>
      </c>
      <c r="B62" s="36" t="s">
        <v>141</v>
      </c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</row>
    <row r="63" spans="1:16">
      <c r="A63" s="46"/>
      <c r="B63" s="36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</row>
    <row r="64" spans="1:16">
      <c r="A64" s="46"/>
      <c r="B64" s="36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</row>
    <row r="65" spans="1:16">
      <c r="A65" s="46"/>
      <c r="B65" s="36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</row>
    <row r="66" spans="1:16">
      <c r="A66" s="40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</row>
    <row r="67" spans="1:16">
      <c r="A67" s="48" t="s">
        <v>75</v>
      </c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</row>
    <row r="68" spans="1:16" ht="15">
      <c r="A68" s="49" t="s">
        <v>118</v>
      </c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</row>
    <row r="69" spans="1:16" ht="15">
      <c r="A69" s="49" t="s">
        <v>105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</row>
    <row r="70" spans="1:16" ht="15">
      <c r="A70" s="49" t="s">
        <v>106</v>
      </c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</row>
    <row r="71" spans="1:16">
      <c r="A71" s="41" t="s">
        <v>109</v>
      </c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</row>
    <row r="72" spans="1:16">
      <c r="A72" s="41" t="s">
        <v>104</v>
      </c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</row>
    <row r="73" spans="1:16">
      <c r="A73" s="41" t="s">
        <v>119</v>
      </c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</row>
    <row r="74" spans="1:16">
      <c r="A74" s="41" t="s">
        <v>142</v>
      </c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</row>
    <row r="75" spans="1:16">
      <c r="A75" s="41" t="s">
        <v>168</v>
      </c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</row>
    <row r="76" spans="1:16">
      <c r="A76" s="41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</row>
    <row r="77" spans="1:16">
      <c r="A77" s="41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</row>
    <row r="78" spans="1:16">
      <c r="A78" s="41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</row>
    <row r="79" spans="1:16">
      <c r="A79" s="41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</row>
    <row r="80" spans="1:16">
      <c r="A80" s="41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</row>
    <row r="81" spans="1:16">
      <c r="A81" s="41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</row>
    <row r="82" spans="1:16">
      <c r="A82" s="41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</row>
    <row r="83" spans="1:16">
      <c r="A83" s="41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</row>
    <row r="84" spans="1:16">
      <c r="A84" s="41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</row>
    <row r="85" spans="1:16">
      <c r="A85" s="41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</row>
    <row r="86" spans="1:16">
      <c r="A86" s="41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</row>
    <row r="87" spans="1:16">
      <c r="A87" s="41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</row>
    <row r="88" spans="1:16">
      <c r="A88" s="41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</row>
    <row r="89" spans="1:16">
      <c r="A89" s="41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</row>
    <row r="90" spans="1:16">
      <c r="A90" s="41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</row>
    <row r="91" spans="1:16">
      <c r="A91" s="41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</row>
    <row r="92" spans="1:16">
      <c r="A92" s="41"/>
    </row>
    <row r="93" spans="1:16">
      <c r="A93" s="41"/>
    </row>
    <row r="94" spans="1:16">
      <c r="A94" s="41"/>
    </row>
    <row r="95" spans="1:16">
      <c r="A95" s="41"/>
    </row>
    <row r="96" spans="1:16">
      <c r="A96" s="41"/>
    </row>
    <row r="97" spans="1:2">
      <c r="A97" s="41"/>
    </row>
    <row r="98" spans="1:2">
      <c r="A98" s="41"/>
    </row>
    <row r="99" spans="1:2">
      <c r="A99" s="41"/>
    </row>
    <row r="100" spans="1:2">
      <c r="A100" s="41"/>
    </row>
    <row r="101" spans="1:2">
      <c r="A101" s="41"/>
    </row>
    <row r="102" spans="1:2">
      <c r="A102" s="41"/>
    </row>
    <row r="103" spans="1:2">
      <c r="A103" s="41"/>
    </row>
    <row r="104" spans="1:2">
      <c r="A104" s="41"/>
    </row>
    <row r="105" spans="1:2">
      <c r="A105" s="41"/>
    </row>
    <row r="106" spans="1:2">
      <c r="A106" s="41"/>
    </row>
    <row r="107" spans="1:2">
      <c r="A107" s="41"/>
      <c r="B107"/>
    </row>
    <row r="108" spans="1:2">
      <c r="A108" s="41"/>
      <c r="B108"/>
    </row>
    <row r="109" spans="1:2">
      <c r="A109" s="41"/>
      <c r="B109"/>
    </row>
    <row r="110" spans="1:2">
      <c r="A110" s="41"/>
      <c r="B110"/>
    </row>
    <row r="111" spans="1:2">
      <c r="A111" s="41"/>
      <c r="B111"/>
    </row>
    <row r="112" spans="1:2">
      <c r="A112" s="41"/>
      <c r="B112"/>
    </row>
    <row r="113" spans="1:2">
      <c r="A113" s="41"/>
      <c r="B113"/>
    </row>
    <row r="114" spans="1:2">
      <c r="A114" s="41"/>
      <c r="B114"/>
    </row>
    <row r="115" spans="1:2">
      <c r="A115" s="41"/>
      <c r="B115"/>
    </row>
    <row r="116" spans="1:2">
      <c r="A116" s="41"/>
      <c r="B116"/>
    </row>
    <row r="117" spans="1:2">
      <c r="A117" s="41"/>
      <c r="B117"/>
    </row>
    <row r="118" spans="1:2">
      <c r="A118" s="41"/>
      <c r="B118"/>
    </row>
    <row r="119" spans="1:2">
      <c r="A119" s="41"/>
      <c r="B119"/>
    </row>
    <row r="120" spans="1:2">
      <c r="A120" s="41"/>
      <c r="B120"/>
    </row>
    <row r="121" spans="1:2">
      <c r="A121" s="41"/>
      <c r="B121"/>
    </row>
    <row r="122" spans="1:2">
      <c r="A122" s="41"/>
      <c r="B122"/>
    </row>
    <row r="123" spans="1:2">
      <c r="A123" s="41"/>
      <c r="B123"/>
    </row>
    <row r="124" spans="1:2">
      <c r="A124" s="41"/>
      <c r="B124"/>
    </row>
    <row r="125" spans="1:2">
      <c r="A125" s="41"/>
      <c r="B125"/>
    </row>
    <row r="126" spans="1:2">
      <c r="A126" s="41"/>
      <c r="B126"/>
    </row>
    <row r="127" spans="1:2">
      <c r="A127" s="41"/>
      <c r="B127"/>
    </row>
    <row r="128" spans="1:2">
      <c r="A128" s="41"/>
      <c r="B128"/>
    </row>
    <row r="129" spans="1:2">
      <c r="A129" s="41"/>
      <c r="B129"/>
    </row>
    <row r="130" spans="1:2">
      <c r="A130" s="41"/>
      <c r="B130"/>
    </row>
    <row r="131" spans="1:2">
      <c r="A131" s="41"/>
      <c r="B131"/>
    </row>
    <row r="132" spans="1:2">
      <c r="A132" s="41"/>
      <c r="B132"/>
    </row>
    <row r="133" spans="1:2">
      <c r="A133" s="41"/>
      <c r="B133"/>
    </row>
    <row r="134" spans="1:2">
      <c r="A134" s="41"/>
      <c r="B134"/>
    </row>
    <row r="135" spans="1:2">
      <c r="A135" s="41"/>
      <c r="B135"/>
    </row>
    <row r="136" spans="1:2">
      <c r="A136" s="41"/>
      <c r="B136"/>
    </row>
    <row r="137" spans="1:2">
      <c r="A137" s="41"/>
      <c r="B137"/>
    </row>
    <row r="138" spans="1:2">
      <c r="A138" s="41"/>
      <c r="B138"/>
    </row>
    <row r="139" spans="1:2">
      <c r="A139" s="41"/>
      <c r="B139"/>
    </row>
    <row r="140" spans="1:2">
      <c r="A140" s="41"/>
      <c r="B140"/>
    </row>
    <row r="141" spans="1:2">
      <c r="A141" s="41"/>
      <c r="B141"/>
    </row>
    <row r="142" spans="1:2">
      <c r="A142" s="41"/>
      <c r="B142"/>
    </row>
    <row r="143" spans="1:2">
      <c r="A143" s="41"/>
      <c r="B143"/>
    </row>
    <row r="144" spans="1:2">
      <c r="A144" s="41"/>
      <c r="B144"/>
    </row>
    <row r="145" spans="1:2">
      <c r="A145" s="41"/>
      <c r="B145"/>
    </row>
    <row r="146" spans="1:2">
      <c r="A146" s="41"/>
      <c r="B146"/>
    </row>
    <row r="147" spans="1:2">
      <c r="A147" s="41"/>
      <c r="B147"/>
    </row>
    <row r="148" spans="1:2">
      <c r="A148" s="41"/>
      <c r="B148"/>
    </row>
    <row r="149" spans="1:2">
      <c r="A149" s="41"/>
      <c r="B149"/>
    </row>
    <row r="150" spans="1:2">
      <c r="A150" s="41"/>
      <c r="B150"/>
    </row>
    <row r="151" spans="1:2">
      <c r="A151" s="41"/>
      <c r="B151"/>
    </row>
    <row r="152" spans="1:2">
      <c r="A152" s="41"/>
      <c r="B152"/>
    </row>
    <row r="153" spans="1:2">
      <c r="A153" s="41"/>
      <c r="B153"/>
    </row>
    <row r="154" spans="1:2">
      <c r="A154" s="41"/>
      <c r="B154"/>
    </row>
    <row r="155" spans="1:2">
      <c r="A155" s="41"/>
      <c r="B155"/>
    </row>
    <row r="156" spans="1:2">
      <c r="A156" s="41"/>
      <c r="B156"/>
    </row>
    <row r="157" spans="1:2">
      <c r="A157" s="41"/>
      <c r="B157"/>
    </row>
    <row r="158" spans="1:2">
      <c r="A158" s="41"/>
      <c r="B158"/>
    </row>
    <row r="159" spans="1:2">
      <c r="A159" s="41"/>
      <c r="B159"/>
    </row>
    <row r="160" spans="1:2">
      <c r="A160" s="41"/>
      <c r="B160"/>
    </row>
    <row r="161" spans="1:2">
      <c r="A161" s="41"/>
      <c r="B161"/>
    </row>
    <row r="162" spans="1:2">
      <c r="A162" s="41"/>
      <c r="B162"/>
    </row>
    <row r="163" spans="1:2">
      <c r="A163" s="41"/>
      <c r="B163"/>
    </row>
    <row r="164" spans="1:2">
      <c r="A164" s="41"/>
      <c r="B164"/>
    </row>
    <row r="165" spans="1:2">
      <c r="A165" s="41"/>
      <c r="B165"/>
    </row>
    <row r="166" spans="1:2">
      <c r="A166" s="41"/>
      <c r="B166"/>
    </row>
    <row r="167" spans="1:2">
      <c r="A167" s="41"/>
      <c r="B167"/>
    </row>
    <row r="168" spans="1:2">
      <c r="A168" s="41"/>
      <c r="B168"/>
    </row>
    <row r="169" spans="1:2">
      <c r="A169" s="41"/>
      <c r="B169"/>
    </row>
    <row r="170" spans="1:2">
      <c r="A170" s="41"/>
      <c r="B170"/>
    </row>
    <row r="171" spans="1:2">
      <c r="A171" s="41"/>
      <c r="B171"/>
    </row>
    <row r="172" spans="1:2">
      <c r="A172" s="41"/>
      <c r="B172"/>
    </row>
    <row r="173" spans="1:2">
      <c r="A173" s="41"/>
      <c r="B173"/>
    </row>
    <row r="174" spans="1:2">
      <c r="A174" s="41"/>
      <c r="B174"/>
    </row>
    <row r="175" spans="1:2">
      <c r="A175" s="41"/>
      <c r="B175"/>
    </row>
    <row r="176" spans="1:2">
      <c r="A176" s="41"/>
      <c r="B176"/>
    </row>
    <row r="177" spans="1:2">
      <c r="A177" s="41"/>
      <c r="B177"/>
    </row>
    <row r="178" spans="1:2">
      <c r="A178" s="41"/>
      <c r="B178"/>
    </row>
    <row r="179" spans="1:2">
      <c r="A179" s="41"/>
      <c r="B179"/>
    </row>
    <row r="180" spans="1:2">
      <c r="A180" s="41"/>
      <c r="B180"/>
    </row>
    <row r="181" spans="1:2">
      <c r="A181" s="41"/>
      <c r="B181"/>
    </row>
    <row r="182" spans="1:2">
      <c r="A182" s="41"/>
      <c r="B182"/>
    </row>
    <row r="183" spans="1:2">
      <c r="A183" s="41"/>
      <c r="B183"/>
    </row>
    <row r="184" spans="1:2">
      <c r="A184" s="41"/>
      <c r="B184"/>
    </row>
    <row r="185" spans="1:2">
      <c r="A185" s="41"/>
      <c r="B185"/>
    </row>
    <row r="186" spans="1:2">
      <c r="A186" s="41"/>
      <c r="B186"/>
    </row>
    <row r="187" spans="1:2">
      <c r="A187" s="41"/>
      <c r="B187"/>
    </row>
    <row r="188" spans="1:2">
      <c r="A188" s="41"/>
      <c r="B188"/>
    </row>
    <row r="189" spans="1:2">
      <c r="A189" s="41"/>
      <c r="B189"/>
    </row>
    <row r="190" spans="1:2">
      <c r="A190" s="41"/>
      <c r="B190"/>
    </row>
    <row r="191" spans="1:2">
      <c r="A191" s="37"/>
      <c r="B191"/>
    </row>
    <row r="192" spans="1:2">
      <c r="A192" s="37"/>
      <c r="B192"/>
    </row>
    <row r="193" spans="1:2">
      <c r="A193" s="37"/>
      <c r="B193"/>
    </row>
    <row r="194" spans="1:2">
      <c r="A194" s="37"/>
      <c r="B194"/>
    </row>
    <row r="195" spans="1:2">
      <c r="A195" s="37"/>
      <c r="B195"/>
    </row>
    <row r="196" spans="1:2">
      <c r="A196" s="37"/>
      <c r="B196"/>
    </row>
    <row r="197" spans="1:2">
      <c r="A197" s="37"/>
      <c r="B197"/>
    </row>
    <row r="198" spans="1:2">
      <c r="A198" s="37"/>
      <c r="B198"/>
    </row>
    <row r="199" spans="1:2">
      <c r="A199" s="37"/>
      <c r="B199"/>
    </row>
    <row r="200" spans="1:2">
      <c r="A200" s="37"/>
      <c r="B200"/>
    </row>
    <row r="201" spans="1:2">
      <c r="A201" s="37"/>
      <c r="B201"/>
    </row>
    <row r="202" spans="1:2">
      <c r="A202" s="37"/>
      <c r="B202"/>
    </row>
    <row r="203" spans="1:2">
      <c r="A203" s="37"/>
      <c r="B203"/>
    </row>
    <row r="204" spans="1:2">
      <c r="A204" s="37"/>
      <c r="B204"/>
    </row>
    <row r="205" spans="1:2">
      <c r="A205" s="37"/>
      <c r="B205"/>
    </row>
    <row r="206" spans="1:2">
      <c r="A206" s="37"/>
      <c r="B206"/>
    </row>
    <row r="207" spans="1:2">
      <c r="A207" s="37"/>
      <c r="B207"/>
    </row>
    <row r="208" spans="1:2">
      <c r="A208" s="37"/>
      <c r="B208"/>
    </row>
    <row r="209" spans="1:2">
      <c r="A209" s="37"/>
      <c r="B209"/>
    </row>
    <row r="210" spans="1:2">
      <c r="A210" s="37"/>
      <c r="B210"/>
    </row>
    <row r="211" spans="1:2">
      <c r="A211" s="37"/>
      <c r="B211"/>
    </row>
    <row r="212" spans="1:2">
      <c r="A212" s="37"/>
      <c r="B212"/>
    </row>
    <row r="213" spans="1:2">
      <c r="A213" s="37"/>
      <c r="B213"/>
    </row>
    <row r="214" spans="1:2">
      <c r="A214" s="37"/>
      <c r="B214"/>
    </row>
    <row r="215" spans="1:2">
      <c r="A215" s="37"/>
      <c r="B215"/>
    </row>
    <row r="216" spans="1:2">
      <c r="A216" s="37"/>
      <c r="B216"/>
    </row>
    <row r="217" spans="1:2">
      <c r="A217" s="37"/>
      <c r="B217"/>
    </row>
    <row r="218" spans="1:2">
      <c r="A218" s="37"/>
      <c r="B218"/>
    </row>
    <row r="219" spans="1:2">
      <c r="A219" s="37"/>
      <c r="B219"/>
    </row>
    <row r="220" spans="1:2">
      <c r="A220" s="37"/>
      <c r="B220"/>
    </row>
    <row r="221" spans="1:2">
      <c r="A221" s="37"/>
      <c r="B221"/>
    </row>
    <row r="222" spans="1:2">
      <c r="A222" s="37"/>
      <c r="B222"/>
    </row>
    <row r="223" spans="1:2">
      <c r="A223" s="37"/>
      <c r="B223"/>
    </row>
    <row r="224" spans="1:2">
      <c r="A224" s="37"/>
      <c r="B224"/>
    </row>
    <row r="225" spans="1:2">
      <c r="A225" s="37"/>
      <c r="B225"/>
    </row>
    <row r="226" spans="1:2">
      <c r="A226" s="37"/>
      <c r="B226"/>
    </row>
    <row r="227" spans="1:2">
      <c r="A227" s="37"/>
      <c r="B227"/>
    </row>
    <row r="228" spans="1:2">
      <c r="A228" s="37"/>
      <c r="B228"/>
    </row>
    <row r="229" spans="1:2">
      <c r="A229" s="37"/>
      <c r="B229"/>
    </row>
    <row r="230" spans="1:2">
      <c r="A230" s="37"/>
      <c r="B230"/>
    </row>
    <row r="231" spans="1:2">
      <c r="A231" s="37"/>
      <c r="B231"/>
    </row>
    <row r="232" spans="1:2">
      <c r="A232" s="37"/>
      <c r="B232"/>
    </row>
    <row r="233" spans="1:2">
      <c r="A233" s="37"/>
      <c r="B233"/>
    </row>
    <row r="234" spans="1:2">
      <c r="A234" s="37"/>
      <c r="B234"/>
    </row>
    <row r="235" spans="1:2">
      <c r="A235" s="37"/>
      <c r="B235"/>
    </row>
    <row r="236" spans="1:2">
      <c r="A236" s="37"/>
      <c r="B236"/>
    </row>
    <row r="237" spans="1:2">
      <c r="A237" s="37"/>
      <c r="B237"/>
    </row>
    <row r="238" spans="1:2">
      <c r="A238" s="37"/>
      <c r="B238"/>
    </row>
    <row r="239" spans="1:2">
      <c r="A239" s="37"/>
      <c r="B239"/>
    </row>
    <row r="240" spans="1:2">
      <c r="A240" s="37"/>
      <c r="B240"/>
    </row>
    <row r="241" spans="1:2">
      <c r="A241" s="37"/>
      <c r="B241"/>
    </row>
    <row r="242" spans="1:2">
      <c r="A242" s="37"/>
      <c r="B242"/>
    </row>
    <row r="243" spans="1:2">
      <c r="A243" s="37"/>
      <c r="B243"/>
    </row>
    <row r="244" spans="1:2">
      <c r="A244" s="37"/>
      <c r="B244"/>
    </row>
    <row r="245" spans="1:2">
      <c r="A245" s="37"/>
      <c r="B245"/>
    </row>
    <row r="246" spans="1:2">
      <c r="A246" s="37"/>
      <c r="B246"/>
    </row>
    <row r="247" spans="1:2">
      <c r="A247" s="37"/>
      <c r="B247"/>
    </row>
    <row r="248" spans="1:2">
      <c r="A248" s="37"/>
      <c r="B248"/>
    </row>
    <row r="249" spans="1:2">
      <c r="A249" s="37"/>
      <c r="B249"/>
    </row>
    <row r="250" spans="1:2">
      <c r="A250" s="37"/>
      <c r="B250"/>
    </row>
    <row r="251" spans="1:2">
      <c r="A251" s="37"/>
      <c r="B251"/>
    </row>
    <row r="252" spans="1:2">
      <c r="A252" s="37"/>
      <c r="B252"/>
    </row>
    <row r="253" spans="1:2">
      <c r="A253" s="37"/>
      <c r="B253"/>
    </row>
    <row r="254" spans="1:2">
      <c r="A254" s="37"/>
      <c r="B254"/>
    </row>
    <row r="255" spans="1:2">
      <c r="A255" s="37"/>
      <c r="B255"/>
    </row>
    <row r="256" spans="1:2">
      <c r="A256" s="37"/>
      <c r="B256"/>
    </row>
    <row r="257" spans="1:2">
      <c r="A257" s="37"/>
      <c r="B257"/>
    </row>
    <row r="258" spans="1:2">
      <c r="A258" s="37"/>
      <c r="B258"/>
    </row>
    <row r="259" spans="1:2">
      <c r="A259" s="37"/>
      <c r="B259"/>
    </row>
    <row r="260" spans="1:2">
      <c r="A260" s="37"/>
      <c r="B260"/>
    </row>
    <row r="261" spans="1:2">
      <c r="A261" s="37"/>
      <c r="B261"/>
    </row>
    <row r="262" spans="1:2">
      <c r="A262" s="37"/>
      <c r="B262"/>
    </row>
    <row r="263" spans="1:2">
      <c r="A263" s="37"/>
      <c r="B263"/>
    </row>
    <row r="264" spans="1:2">
      <c r="A264" s="37"/>
      <c r="B264"/>
    </row>
    <row r="265" spans="1:2">
      <c r="A265" s="37"/>
      <c r="B265"/>
    </row>
    <row r="266" spans="1:2">
      <c r="A266" s="37"/>
      <c r="B266"/>
    </row>
    <row r="267" spans="1:2">
      <c r="A267" s="37"/>
      <c r="B267"/>
    </row>
    <row r="268" spans="1:2">
      <c r="A268" s="37"/>
      <c r="B268"/>
    </row>
    <row r="269" spans="1:2">
      <c r="A269" s="37"/>
      <c r="B269"/>
    </row>
    <row r="270" spans="1:2">
      <c r="A270" s="37"/>
      <c r="B270"/>
    </row>
    <row r="271" spans="1:2">
      <c r="A271" s="37"/>
      <c r="B271"/>
    </row>
    <row r="272" spans="1:2">
      <c r="A272" s="37"/>
      <c r="B272"/>
    </row>
    <row r="273" spans="1:2">
      <c r="A273" s="37"/>
      <c r="B273"/>
    </row>
    <row r="274" spans="1:2">
      <c r="A274" s="37"/>
      <c r="B274"/>
    </row>
    <row r="275" spans="1:2">
      <c r="A275" s="37"/>
      <c r="B275"/>
    </row>
    <row r="276" spans="1:2">
      <c r="A276" s="37"/>
      <c r="B276"/>
    </row>
    <row r="277" spans="1:2">
      <c r="A277" s="37"/>
      <c r="B277"/>
    </row>
    <row r="278" spans="1:2">
      <c r="A278" s="37"/>
      <c r="B278"/>
    </row>
    <row r="279" spans="1:2">
      <c r="A279" s="37"/>
      <c r="B279"/>
    </row>
    <row r="280" spans="1:2">
      <c r="A280" s="37"/>
      <c r="B280"/>
    </row>
    <row r="281" spans="1:2">
      <c r="A281" s="37"/>
      <c r="B281"/>
    </row>
    <row r="282" spans="1:2">
      <c r="A282" s="37"/>
      <c r="B282"/>
    </row>
    <row r="283" spans="1:2">
      <c r="A283" s="37"/>
      <c r="B283"/>
    </row>
    <row r="284" spans="1:2">
      <c r="A284" s="37"/>
      <c r="B284"/>
    </row>
    <row r="285" spans="1:2">
      <c r="A285" s="37"/>
      <c r="B285"/>
    </row>
    <row r="286" spans="1:2">
      <c r="A286" s="37"/>
      <c r="B286"/>
    </row>
    <row r="287" spans="1:2">
      <c r="A287" s="37"/>
      <c r="B287"/>
    </row>
    <row r="288" spans="1:2">
      <c r="A288" s="37"/>
      <c r="B288"/>
    </row>
    <row r="289" spans="1:2">
      <c r="A289" s="37"/>
      <c r="B289"/>
    </row>
    <row r="290" spans="1:2">
      <c r="A290" s="37"/>
      <c r="B290"/>
    </row>
    <row r="291" spans="1:2">
      <c r="A291" s="37"/>
      <c r="B291"/>
    </row>
    <row r="292" spans="1:2">
      <c r="A292" s="37"/>
      <c r="B292"/>
    </row>
    <row r="293" spans="1:2">
      <c r="A293" s="37"/>
      <c r="B293"/>
    </row>
    <row r="294" spans="1:2">
      <c r="A294" s="37"/>
      <c r="B294"/>
    </row>
    <row r="295" spans="1:2">
      <c r="A295" s="37"/>
      <c r="B295"/>
    </row>
    <row r="296" spans="1:2">
      <c r="A296" s="37"/>
      <c r="B296"/>
    </row>
    <row r="297" spans="1:2">
      <c r="A297" s="37"/>
      <c r="B297"/>
    </row>
    <row r="298" spans="1:2">
      <c r="A298" s="37"/>
      <c r="B298"/>
    </row>
    <row r="299" spans="1:2">
      <c r="A299" s="37"/>
      <c r="B299"/>
    </row>
    <row r="300" spans="1:2">
      <c r="A300" s="37"/>
      <c r="B300"/>
    </row>
    <row r="301" spans="1:2">
      <c r="A301" s="37"/>
      <c r="B301"/>
    </row>
    <row r="302" spans="1:2">
      <c r="A302" s="37"/>
      <c r="B302"/>
    </row>
    <row r="303" spans="1:2">
      <c r="A303" s="37"/>
      <c r="B303"/>
    </row>
    <row r="304" spans="1:2">
      <c r="A304" s="37"/>
      <c r="B304"/>
    </row>
    <row r="305" spans="1:2">
      <c r="A305" s="37"/>
      <c r="B305"/>
    </row>
    <row r="306" spans="1:2">
      <c r="A306" s="37"/>
      <c r="B306"/>
    </row>
    <row r="307" spans="1:2">
      <c r="A307" s="37"/>
      <c r="B307"/>
    </row>
    <row r="308" spans="1:2">
      <c r="A308" s="37"/>
      <c r="B308"/>
    </row>
    <row r="309" spans="1:2">
      <c r="A309" s="37"/>
      <c r="B309"/>
    </row>
    <row r="310" spans="1:2">
      <c r="A310" s="37"/>
      <c r="B310"/>
    </row>
    <row r="311" spans="1:2">
      <c r="A311" s="37"/>
      <c r="B311"/>
    </row>
    <row r="312" spans="1:2">
      <c r="A312" s="37"/>
      <c r="B312"/>
    </row>
    <row r="313" spans="1:2">
      <c r="A313" s="37"/>
      <c r="B313"/>
    </row>
    <row r="314" spans="1:2">
      <c r="A314" s="37"/>
      <c r="B314"/>
    </row>
    <row r="315" spans="1:2">
      <c r="A315" s="37"/>
      <c r="B315"/>
    </row>
    <row r="316" spans="1:2">
      <c r="A316" s="37"/>
      <c r="B316"/>
    </row>
    <row r="317" spans="1:2">
      <c r="A317" s="37"/>
      <c r="B317"/>
    </row>
    <row r="318" spans="1:2">
      <c r="A318" s="37"/>
      <c r="B318"/>
    </row>
    <row r="319" spans="1:2">
      <c r="A319" s="37"/>
      <c r="B319"/>
    </row>
    <row r="320" spans="1:2">
      <c r="A320" s="37"/>
      <c r="B320"/>
    </row>
    <row r="321" spans="1:2">
      <c r="A321" s="37"/>
      <c r="B321"/>
    </row>
    <row r="322" spans="1:2">
      <c r="A322" s="37"/>
      <c r="B322"/>
    </row>
    <row r="323" spans="1:2">
      <c r="A323" s="37"/>
      <c r="B323"/>
    </row>
    <row r="324" spans="1:2">
      <c r="A324" s="37"/>
      <c r="B324"/>
    </row>
    <row r="325" spans="1:2">
      <c r="A325" s="37"/>
      <c r="B325"/>
    </row>
    <row r="326" spans="1:2">
      <c r="A326" s="37"/>
      <c r="B326"/>
    </row>
    <row r="327" spans="1:2">
      <c r="A327" s="37"/>
      <c r="B327"/>
    </row>
    <row r="328" spans="1:2">
      <c r="A328" s="37"/>
      <c r="B328"/>
    </row>
    <row r="329" spans="1:2">
      <c r="A329" s="37"/>
      <c r="B329"/>
    </row>
    <row r="330" spans="1:2">
      <c r="A330" s="37"/>
      <c r="B330"/>
    </row>
    <row r="331" spans="1:2">
      <c r="A331" s="37"/>
      <c r="B331"/>
    </row>
    <row r="332" spans="1:2">
      <c r="A332" s="37"/>
      <c r="B332"/>
    </row>
    <row r="333" spans="1:2">
      <c r="A333" s="37"/>
      <c r="B333"/>
    </row>
    <row r="334" spans="1:2">
      <c r="A334" s="37"/>
      <c r="B334"/>
    </row>
    <row r="335" spans="1:2">
      <c r="A335" s="37"/>
      <c r="B335"/>
    </row>
    <row r="336" spans="1:2">
      <c r="A336" s="37"/>
      <c r="B336"/>
    </row>
    <row r="337" spans="1:2">
      <c r="A337" s="37"/>
      <c r="B337"/>
    </row>
    <row r="338" spans="1:2">
      <c r="A338" s="37"/>
      <c r="B338"/>
    </row>
    <row r="339" spans="1:2">
      <c r="A339" s="37"/>
      <c r="B339"/>
    </row>
    <row r="340" spans="1:2">
      <c r="A340" s="37"/>
      <c r="B340"/>
    </row>
    <row r="341" spans="1:2">
      <c r="A341" s="37"/>
      <c r="B341"/>
    </row>
    <row r="342" spans="1:2">
      <c r="A342" s="37"/>
      <c r="B342"/>
    </row>
    <row r="343" spans="1:2">
      <c r="A343" s="37"/>
      <c r="B343"/>
    </row>
    <row r="344" spans="1:2">
      <c r="A344" s="37"/>
      <c r="B344"/>
    </row>
    <row r="345" spans="1:2">
      <c r="A345" s="37"/>
      <c r="B345"/>
    </row>
    <row r="346" spans="1:2">
      <c r="A346" s="37"/>
      <c r="B346"/>
    </row>
    <row r="347" spans="1:2">
      <c r="A347" s="37"/>
      <c r="B347"/>
    </row>
    <row r="348" spans="1:2">
      <c r="A348" s="37"/>
      <c r="B348"/>
    </row>
    <row r="349" spans="1:2">
      <c r="A349" s="37"/>
      <c r="B349"/>
    </row>
    <row r="350" spans="1:2">
      <c r="A350" s="37"/>
      <c r="B350"/>
    </row>
    <row r="351" spans="1:2">
      <c r="A351" s="37"/>
      <c r="B351"/>
    </row>
  </sheetData>
  <mergeCells count="1">
    <mergeCell ref="A6:B6"/>
  </mergeCells>
  <phoneticPr fontId="26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 Summary Results</vt:lpstr>
      <vt:lpstr>Staff</vt:lpstr>
      <vt:lpstr>PM</vt:lpstr>
      <vt:lpstr>Timekeeper</vt:lpstr>
      <vt:lpstr>Issue Log</vt:lpstr>
      <vt:lpstr>Test DATA</vt:lpstr>
      <vt:lpstr>Logs-ScreenShots</vt:lpstr>
      <vt:lpstr>Sign-Off</vt:lpstr>
      <vt:lpstr>Read Me</vt:lpstr>
      <vt:lpstr>Sheet1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Cosico, Ma. Janice A.- " Janie" - MCC</dc:creator>
  <cp:lastModifiedBy>Nievha Ellainne Sia</cp:lastModifiedBy>
  <cp:lastPrinted>2014-12-02T06:36:55Z</cp:lastPrinted>
  <dcterms:created xsi:type="dcterms:W3CDTF">2007-07-28T13:53:09Z</dcterms:created>
  <dcterms:modified xsi:type="dcterms:W3CDTF">2015-09-24T07:44:28Z</dcterms:modified>
</cp:coreProperties>
</file>