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x\Documents\Quant Trading\TaxAlpha\"/>
    </mc:Choice>
  </mc:AlternateContent>
  <bookViews>
    <workbookView xWindow="0" yWindow="0" windowWidth="13800" windowHeight="60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  <c r="J7" i="1"/>
  <c r="J6" i="1"/>
  <c r="J5" i="1"/>
  <c r="J4" i="1"/>
  <c r="J3" i="1"/>
  <c r="E14" i="1"/>
  <c r="E13" i="1"/>
  <c r="H12" i="1"/>
  <c r="F13" i="1"/>
  <c r="G13" i="1"/>
  <c r="D12" i="1"/>
  <c r="C12" i="1"/>
  <c r="O12" i="1" l="1"/>
  <c r="N13" i="1"/>
  <c r="L13" i="1"/>
  <c r="C13" i="1"/>
  <c r="D13" i="1"/>
  <c r="M13" i="1" l="1"/>
  <c r="J13" i="1" s="1"/>
  <c r="G14" i="1"/>
  <c r="H13" i="1"/>
  <c r="F14" i="1"/>
  <c r="C14" i="1" s="1"/>
  <c r="K13" i="1" l="1"/>
  <c r="N14" i="1"/>
  <c r="O13" i="1"/>
  <c r="L14" i="1"/>
  <c r="M14" i="1" s="1"/>
  <c r="G15" i="1"/>
  <c r="E15" i="1"/>
  <c r="F15" i="1"/>
  <c r="D14" i="1"/>
  <c r="H14" i="1" s="1"/>
  <c r="J14" i="1" l="1"/>
  <c r="K14" i="1"/>
  <c r="C15" i="1"/>
  <c r="E16" i="1" s="1"/>
  <c r="D15" i="1"/>
  <c r="O14" i="1" l="1"/>
  <c r="L15" i="1"/>
  <c r="M15" i="1" s="1"/>
  <c r="N15" i="1"/>
  <c r="F16" i="1"/>
  <c r="G16" i="1"/>
  <c r="H15" i="1"/>
  <c r="J15" i="1" l="1"/>
  <c r="K15" i="1"/>
  <c r="C16" i="1"/>
  <c r="E17" i="1" s="1"/>
  <c r="D16" i="1"/>
  <c r="N16" i="1" l="1"/>
  <c r="O15" i="1"/>
  <c r="L16" i="1"/>
  <c r="M16" i="1" s="1"/>
  <c r="G17" i="1"/>
  <c r="H16" i="1"/>
  <c r="J16" i="1" l="1"/>
  <c r="N17" i="1" s="1"/>
  <c r="K16" i="1"/>
  <c r="F17" i="1"/>
  <c r="C17" i="1"/>
  <c r="E18" i="1" s="1"/>
  <c r="D17" i="1"/>
  <c r="H17" i="1" s="1"/>
  <c r="L17" i="1" l="1"/>
  <c r="M17" i="1" s="1"/>
  <c r="J17" i="1"/>
  <c r="N18" i="1" s="1"/>
  <c r="O16" i="1"/>
  <c r="G18" i="1"/>
  <c r="K17" i="1" l="1"/>
  <c r="O17" i="1" s="1"/>
  <c r="L18" i="1"/>
  <c r="M18" i="1" s="1"/>
  <c r="F18" i="1"/>
  <c r="C18" i="1" s="1"/>
  <c r="E19" i="1" s="1"/>
  <c r="D18" i="1"/>
  <c r="J18" i="1" l="1"/>
  <c r="L19" i="1" s="1"/>
  <c r="M19" i="1" s="1"/>
  <c r="K18" i="1"/>
  <c r="G19" i="1"/>
  <c r="F19" i="1"/>
  <c r="H18" i="1"/>
  <c r="N19" i="1" l="1"/>
  <c r="J19" i="1" s="1"/>
  <c r="L20" i="1" s="1"/>
  <c r="M20" i="1" s="1"/>
  <c r="O18" i="1"/>
  <c r="K19" i="1"/>
  <c r="C19" i="1"/>
  <c r="E20" i="1" s="1"/>
  <c r="D19" i="1"/>
  <c r="O19" i="1" l="1"/>
  <c r="N20" i="1"/>
  <c r="J20" i="1" s="1"/>
  <c r="K20" i="1"/>
  <c r="G20" i="1"/>
  <c r="F20" i="1"/>
  <c r="H19" i="1"/>
  <c r="O20" i="1" l="1"/>
  <c r="L21" i="1"/>
  <c r="M21" i="1" s="1"/>
  <c r="N21" i="1"/>
  <c r="C20" i="1"/>
  <c r="E21" i="1" s="1"/>
  <c r="D20" i="1"/>
  <c r="J21" i="1" l="1"/>
  <c r="K21" i="1"/>
  <c r="G21" i="1"/>
  <c r="F21" i="1"/>
  <c r="C21" i="1" s="1"/>
  <c r="E22" i="1" s="1"/>
  <c r="H20" i="1"/>
  <c r="N22" i="1" l="1"/>
  <c r="O21" i="1"/>
  <c r="L22" i="1"/>
  <c r="M22" i="1" s="1"/>
  <c r="G22" i="1"/>
  <c r="F22" i="1"/>
  <c r="H21" i="1"/>
  <c r="C22" i="1"/>
  <c r="D21" i="1"/>
  <c r="J22" i="1" l="1"/>
  <c r="K22" i="1"/>
  <c r="D22" i="1"/>
  <c r="H22" i="1" s="1"/>
  <c r="O22" i="1" l="1"/>
  <c r="J25" i="1" s="1"/>
</calcChain>
</file>

<file path=xl/sharedStrings.xml><?xml version="1.0" encoding="utf-8"?>
<sst xmlns="http://schemas.openxmlformats.org/spreadsheetml/2006/main" count="28" uniqueCount="14">
  <si>
    <t>InitValue</t>
  </si>
  <si>
    <t>InitBasis</t>
  </si>
  <si>
    <t>TaxRateDiv</t>
  </si>
  <si>
    <t>TaxRateLTCG</t>
  </si>
  <si>
    <t>DividendYld</t>
  </si>
  <si>
    <t>Appreciation</t>
  </si>
  <si>
    <t>Hold</t>
  </si>
  <si>
    <t>Year</t>
  </si>
  <si>
    <t>Value</t>
  </si>
  <si>
    <t>Basis</t>
  </si>
  <si>
    <t>Dividend</t>
  </si>
  <si>
    <t>Tax</t>
  </si>
  <si>
    <t>Growth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</si>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</sst>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5"/>
  <sheetViews>
    <sheetView tabSelected="1" workbookViewId="0">
      <selection activeCell="J25" sqref="J25"/>
    </sheetView>
  </sheetViews>
  <sheetFormatPr defaultRowHeight="14.4" x14ac:dyDescent="0.3"/>
  <cols>
    <col min="2" max="2" width="11.88671875" bestFit="1" customWidth="1"/>
    <col min="3" max="4" width="9.6640625" bestFit="1" customWidth="1"/>
    <col min="5" max="7" width="9" bestFit="1" customWidth="1"/>
    <col min="8" max="8" width="9.6640625" bestFit="1" customWidth="1"/>
    <col min="10" max="11" width="9.6640625" bestFit="1" customWidth="1"/>
    <col min="15" max="15" width="9.6640625" bestFit="1" customWidth="1"/>
  </cols>
  <sheetData>
    <row r="3" spans="2:15" x14ac:dyDescent="0.3">
      <c r="B3" t="s">
        <v>0</v>
      </c>
      <c r="C3">
        <v>100</v>
      </c>
      <c r="I3" t="s">
        <v>0</v>
      </c>
      <c r="J3">
        <f>C3</f>
        <v>100</v>
      </c>
    </row>
    <row r="4" spans="2:15" x14ac:dyDescent="0.3">
      <c r="B4" t="s">
        <v>1</v>
      </c>
      <c r="C4">
        <v>75</v>
      </c>
      <c r="I4" t="s">
        <v>1</v>
      </c>
      <c r="J4">
        <f t="shared" ref="J4:J7" si="0">C4</f>
        <v>75</v>
      </c>
    </row>
    <row r="5" spans="2:15" x14ac:dyDescent="0.3">
      <c r="B5" t="s">
        <v>2</v>
      </c>
      <c r="C5">
        <v>0.25</v>
      </c>
      <c r="I5" t="s">
        <v>2</v>
      </c>
      <c r="J5">
        <f t="shared" si="0"/>
        <v>0.25</v>
      </c>
    </row>
    <row r="6" spans="2:15" x14ac:dyDescent="0.3">
      <c r="B6" t="s">
        <v>3</v>
      </c>
      <c r="C6">
        <v>0.25</v>
      </c>
      <c r="I6" t="s">
        <v>3</v>
      </c>
      <c r="J6">
        <f t="shared" si="0"/>
        <v>0.25</v>
      </c>
    </row>
    <row r="7" spans="2:15" x14ac:dyDescent="0.3">
      <c r="B7" t="s">
        <v>4</v>
      </c>
      <c r="C7">
        <v>0.02</v>
      </c>
      <c r="I7" t="s">
        <v>4</v>
      </c>
      <c r="J7">
        <f t="shared" si="0"/>
        <v>0.02</v>
      </c>
    </row>
    <row r="8" spans="2:15" x14ac:dyDescent="0.3">
      <c r="B8" t="s">
        <v>5</v>
      </c>
      <c r="C8">
        <v>0.03</v>
      </c>
      <c r="I8" t="s">
        <v>5</v>
      </c>
      <c r="J8">
        <v>3.2673203984157163E-2</v>
      </c>
    </row>
    <row r="10" spans="2:15" x14ac:dyDescent="0.3">
      <c r="B10" t="s">
        <v>6</v>
      </c>
      <c r="I10" t="s">
        <v>6</v>
      </c>
    </row>
    <row r="11" spans="2:15" x14ac:dyDescent="0.3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</row>
    <row r="12" spans="2:15" x14ac:dyDescent="0.3">
      <c r="B12">
        <v>0</v>
      </c>
      <c r="C12" s="1">
        <f>C3</f>
        <v>100</v>
      </c>
      <c r="D12" s="1">
        <f>C4</f>
        <v>75</v>
      </c>
      <c r="E12" s="1"/>
      <c r="F12" s="1"/>
      <c r="G12" s="1"/>
      <c r="H12" s="1">
        <f>C12-(C12-D12)*C$6</f>
        <v>93.75</v>
      </c>
      <c r="I12">
        <v>0</v>
      </c>
      <c r="J12" s="1">
        <f>H12</f>
        <v>93.75</v>
      </c>
      <c r="K12" s="1">
        <f>H12</f>
        <v>93.75</v>
      </c>
      <c r="L12" s="1"/>
      <c r="M12" s="1"/>
      <c r="N12" s="1"/>
      <c r="O12" s="1">
        <f>J12-(J12-K12)*J$6</f>
        <v>93.75</v>
      </c>
    </row>
    <row r="13" spans="2:15" x14ac:dyDescent="0.3">
      <c r="B13">
        <v>1</v>
      </c>
      <c r="C13" s="1">
        <f>C12+E13-F13+G13</f>
        <v>104.5</v>
      </c>
      <c r="D13" s="1">
        <f>D12+E13-F13</f>
        <v>76.5</v>
      </c>
      <c r="E13" s="1">
        <f>C12*C$7</f>
        <v>2</v>
      </c>
      <c r="F13" s="1">
        <f>E13*C$5</f>
        <v>0.5</v>
      </c>
      <c r="G13" s="1">
        <f>C12*C$8</f>
        <v>3</v>
      </c>
      <c r="H13" s="1">
        <f>C13-(C13-D13)*C$6</f>
        <v>97.5</v>
      </c>
      <c r="I13">
        <v>1</v>
      </c>
      <c r="J13" s="1">
        <f>J12+L13-M13+N13</f>
        <v>98.21936287351474</v>
      </c>
      <c r="K13" s="1">
        <f>K12+L13-M13</f>
        <v>95.15625</v>
      </c>
      <c r="L13" s="1">
        <f>J12*J$7</f>
        <v>1.875</v>
      </c>
      <c r="M13" s="1">
        <f>L13*J$5</f>
        <v>0.46875</v>
      </c>
      <c r="N13" s="1">
        <f>J12*J$8</f>
        <v>3.0631128735147342</v>
      </c>
      <c r="O13" s="1">
        <f>J13-(J13-K13)*J$6</f>
        <v>97.453584655136055</v>
      </c>
    </row>
    <row r="14" spans="2:15" x14ac:dyDescent="0.3">
      <c r="B14">
        <v>2</v>
      </c>
      <c r="C14" s="1">
        <f t="shared" ref="C14:C22" si="1">C13+E14-F14+G14</f>
        <v>109.20250000000001</v>
      </c>
      <c r="D14" s="1">
        <f t="shared" ref="D14:D22" si="2">D13+E14-F14</f>
        <v>78.06750000000001</v>
      </c>
      <c r="E14" s="1">
        <f t="shared" ref="E14:E22" si="3">C13*C$7</f>
        <v>2.09</v>
      </c>
      <c r="F14" s="1">
        <f t="shared" ref="F14:F22" si="4">E14*C$5</f>
        <v>0.52249999999999996</v>
      </c>
      <c r="G14" s="1">
        <f t="shared" ref="G14:G22" si="5">C13*C$8</f>
        <v>3.1349999999999998</v>
      </c>
      <c r="H14" s="1">
        <f t="shared" ref="H14:H22" si="6">C14-(C14-D14)*C$6</f>
        <v>101.41875000000002</v>
      </c>
      <c r="I14">
        <v>2</v>
      </c>
      <c r="J14" s="1">
        <f t="shared" ref="J14:J22" si="7">J13+L14-M14+N14</f>
        <v>102.90179459497776</v>
      </c>
      <c r="K14" s="1">
        <f t="shared" ref="K14:K22" si="8">K13+L14-M14</f>
        <v>96.629540443102712</v>
      </c>
      <c r="L14" s="1">
        <f t="shared" ref="L14:L22" si="9">J13*J$7</f>
        <v>1.9643872574702947</v>
      </c>
      <c r="M14" s="1">
        <f t="shared" ref="M14:M22" si="10">L14*J$5</f>
        <v>0.49109681436757369</v>
      </c>
      <c r="N14" s="1">
        <f t="shared" ref="N14:N22" si="11">J13*J$8</f>
        <v>3.2091412783602999</v>
      </c>
      <c r="O14" s="1">
        <f t="shared" ref="O14:O22" si="12">J14-(J14-K14)*J$6</f>
        <v>101.333731057009</v>
      </c>
    </row>
    <row r="15" spans="2:15" x14ac:dyDescent="0.3">
      <c r="B15">
        <v>3</v>
      </c>
      <c r="C15" s="1">
        <f t="shared" si="1"/>
        <v>114.11661250000002</v>
      </c>
      <c r="D15" s="1">
        <f t="shared" si="2"/>
        <v>79.705537500000005</v>
      </c>
      <c r="E15" s="1">
        <f t="shared" si="3"/>
        <v>2.1840500000000005</v>
      </c>
      <c r="F15" s="1">
        <f t="shared" si="4"/>
        <v>0.54601250000000012</v>
      </c>
      <c r="G15" s="1">
        <f t="shared" si="5"/>
        <v>3.2760750000000005</v>
      </c>
      <c r="H15" s="1">
        <f t="shared" si="6"/>
        <v>105.51384375000001</v>
      </c>
      <c r="I15">
        <v>3</v>
      </c>
      <c r="J15" s="1">
        <f t="shared" si="7"/>
        <v>107.80745283903997</v>
      </c>
      <c r="K15" s="1">
        <f t="shared" si="8"/>
        <v>98.173067362027368</v>
      </c>
      <c r="L15" s="1">
        <f t="shared" si="9"/>
        <v>2.0580358918995554</v>
      </c>
      <c r="M15" s="1">
        <f t="shared" si="10"/>
        <v>0.51450897297488885</v>
      </c>
      <c r="N15" s="1">
        <f t="shared" si="11"/>
        <v>3.3621313251375495</v>
      </c>
      <c r="O15" s="1">
        <f t="shared" si="12"/>
        <v>105.39885646978682</v>
      </c>
    </row>
    <row r="16" spans="2:15" x14ac:dyDescent="0.3">
      <c r="B16">
        <v>4</v>
      </c>
      <c r="C16" s="1">
        <f t="shared" si="1"/>
        <v>119.2518600625</v>
      </c>
      <c r="D16" s="1">
        <f t="shared" si="2"/>
        <v>81.417286687499995</v>
      </c>
      <c r="E16" s="1">
        <f t="shared" si="3"/>
        <v>2.2823322500000005</v>
      </c>
      <c r="F16" s="1">
        <f t="shared" si="4"/>
        <v>0.57058306250000013</v>
      </c>
      <c r="G16" s="1">
        <f t="shared" si="5"/>
        <v>3.4234983750000003</v>
      </c>
      <c r="H16" s="1">
        <f t="shared" si="6"/>
        <v>109.79321671875</v>
      </c>
      <c r="I16">
        <v>4</v>
      </c>
      <c r="J16" s="1">
        <f t="shared" si="7"/>
        <v>112.94697952924793</v>
      </c>
      <c r="K16" s="1">
        <f t="shared" si="8"/>
        <v>99.790179154612972</v>
      </c>
      <c r="L16" s="1">
        <f t="shared" si="9"/>
        <v>2.1561490567807993</v>
      </c>
      <c r="M16" s="1">
        <f t="shared" si="10"/>
        <v>0.53903726419519982</v>
      </c>
      <c r="N16" s="1">
        <f t="shared" si="11"/>
        <v>3.5224148976223564</v>
      </c>
      <c r="O16" s="1">
        <f t="shared" si="12"/>
        <v>109.65777943558919</v>
      </c>
    </row>
    <row r="17" spans="2:15" x14ac:dyDescent="0.3">
      <c r="B17">
        <v>5</v>
      </c>
      <c r="C17" s="1">
        <f t="shared" si="1"/>
        <v>124.6181937653125</v>
      </c>
      <c r="D17" s="1">
        <f t="shared" si="2"/>
        <v>83.206064588437499</v>
      </c>
      <c r="E17" s="1">
        <f t="shared" si="3"/>
        <v>2.3850372012499998</v>
      </c>
      <c r="F17" s="1">
        <f t="shared" si="4"/>
        <v>0.59625930031249996</v>
      </c>
      <c r="G17" s="1">
        <f t="shared" si="5"/>
        <v>3.577555801875</v>
      </c>
      <c r="H17" s="1">
        <f t="shared" si="6"/>
        <v>114.26516147109375</v>
      </c>
      <c r="I17">
        <v>5</v>
      </c>
      <c r="J17" s="1">
        <f t="shared" si="7"/>
        <v>118.33152392374018</v>
      </c>
      <c r="K17" s="1">
        <f t="shared" si="8"/>
        <v>101.4843838475517</v>
      </c>
      <c r="L17" s="1">
        <f t="shared" si="9"/>
        <v>2.2589395905849585</v>
      </c>
      <c r="M17" s="1">
        <f t="shared" si="10"/>
        <v>0.56473489764623963</v>
      </c>
      <c r="N17" s="1">
        <f t="shared" si="11"/>
        <v>3.6903397015535409</v>
      </c>
      <c r="O17" s="1">
        <f t="shared" si="12"/>
        <v>114.11973890469307</v>
      </c>
    </row>
    <row r="18" spans="2:15" x14ac:dyDescent="0.3">
      <c r="B18">
        <v>6</v>
      </c>
      <c r="C18" s="1">
        <f t="shared" si="1"/>
        <v>130.22601248475158</v>
      </c>
      <c r="D18" s="1">
        <f t="shared" si="2"/>
        <v>85.075337494917193</v>
      </c>
      <c r="E18" s="1">
        <f t="shared" si="3"/>
        <v>2.4923638753062498</v>
      </c>
      <c r="F18" s="1">
        <f t="shared" si="4"/>
        <v>0.62309096882656245</v>
      </c>
      <c r="G18" s="1">
        <f t="shared" si="5"/>
        <v>3.7385458129593747</v>
      </c>
      <c r="H18" s="1">
        <f t="shared" si="6"/>
        <v>118.93834373729298</v>
      </c>
      <c r="I18">
        <v>6</v>
      </c>
      <c r="J18" s="1">
        <f t="shared" si="7"/>
        <v>123.97276680151282</v>
      </c>
      <c r="K18" s="1">
        <f t="shared" si="8"/>
        <v>103.2593567064078</v>
      </c>
      <c r="L18" s="1">
        <f t="shared" si="9"/>
        <v>2.3666304784748036</v>
      </c>
      <c r="M18" s="1">
        <f t="shared" si="10"/>
        <v>0.59165761961870089</v>
      </c>
      <c r="N18" s="1">
        <f t="shared" si="11"/>
        <v>3.8662700189165364</v>
      </c>
      <c r="O18" s="1">
        <f t="shared" si="12"/>
        <v>118.79441427773656</v>
      </c>
    </row>
    <row r="19" spans="2:15" x14ac:dyDescent="0.3">
      <c r="B19">
        <v>7</v>
      </c>
      <c r="C19" s="1">
        <f t="shared" si="1"/>
        <v>136.0861830465654</v>
      </c>
      <c r="D19" s="1">
        <f t="shared" si="2"/>
        <v>87.02872768218846</v>
      </c>
      <c r="E19" s="1">
        <f t="shared" si="3"/>
        <v>2.6045202496950317</v>
      </c>
      <c r="F19" s="1">
        <f t="shared" si="4"/>
        <v>0.65113006242375793</v>
      </c>
      <c r="G19" s="1">
        <f t="shared" si="5"/>
        <v>3.9067803745425471</v>
      </c>
      <c r="H19" s="1">
        <f t="shared" si="6"/>
        <v>123.82181920547116</v>
      </c>
      <c r="I19">
        <v>7</v>
      </c>
      <c r="J19" s="1">
        <f t="shared" si="7"/>
        <v>129.88294580172169</v>
      </c>
      <c r="K19" s="1">
        <f t="shared" si="8"/>
        <v>105.1189482084305</v>
      </c>
      <c r="L19" s="1">
        <f t="shared" si="9"/>
        <v>2.4794553360302563</v>
      </c>
      <c r="M19" s="1">
        <f t="shared" si="10"/>
        <v>0.61986383400756406</v>
      </c>
      <c r="N19" s="1">
        <f t="shared" si="11"/>
        <v>4.0505874981861751</v>
      </c>
      <c r="O19" s="1">
        <f t="shared" si="12"/>
        <v>123.69194640339889</v>
      </c>
    </row>
    <row r="20" spans="2:15" x14ac:dyDescent="0.3">
      <c r="B20">
        <v>8</v>
      </c>
      <c r="C20" s="1">
        <f t="shared" si="1"/>
        <v>142.21006128366085</v>
      </c>
      <c r="D20" s="1">
        <f t="shared" si="2"/>
        <v>89.070020427886931</v>
      </c>
      <c r="E20" s="1">
        <f t="shared" si="3"/>
        <v>2.7217236609313078</v>
      </c>
      <c r="F20" s="1">
        <f t="shared" si="4"/>
        <v>0.68043091523282695</v>
      </c>
      <c r="G20" s="1">
        <f t="shared" si="5"/>
        <v>4.0825854913969621</v>
      </c>
      <c r="H20" s="1">
        <f t="shared" si="6"/>
        <v>128.92505106971737</v>
      </c>
      <c r="I20">
        <v>8</v>
      </c>
      <c r="J20" s="1">
        <f t="shared" si="7"/>
        <v>136.07488197099042</v>
      </c>
      <c r="K20" s="1">
        <f t="shared" si="8"/>
        <v>107.06719239545632</v>
      </c>
      <c r="L20" s="1">
        <f t="shared" si="9"/>
        <v>2.5976589160344337</v>
      </c>
      <c r="M20" s="1">
        <f t="shared" si="10"/>
        <v>0.64941472900860842</v>
      </c>
      <c r="N20" s="1">
        <f t="shared" si="11"/>
        <v>4.2436919822428818</v>
      </c>
      <c r="O20" s="1">
        <f t="shared" si="12"/>
        <v>128.8229595771069</v>
      </c>
    </row>
    <row r="21" spans="2:15" x14ac:dyDescent="0.3">
      <c r="B21">
        <v>9</v>
      </c>
      <c r="C21" s="1">
        <f t="shared" si="1"/>
        <v>148.6095140414256</v>
      </c>
      <c r="D21" s="1">
        <f t="shared" si="2"/>
        <v>91.203171347141847</v>
      </c>
      <c r="E21" s="1">
        <f t="shared" si="3"/>
        <v>2.844201225673217</v>
      </c>
      <c r="F21" s="1">
        <f t="shared" si="4"/>
        <v>0.71105030641830425</v>
      </c>
      <c r="G21" s="1">
        <f t="shared" si="5"/>
        <v>4.2663018385098255</v>
      </c>
      <c r="H21" s="1">
        <f t="shared" si="6"/>
        <v>134.25792836785467</v>
      </c>
      <c r="I21">
        <v>9</v>
      </c>
      <c r="J21" s="1">
        <f t="shared" si="7"/>
        <v>142.56200757631353</v>
      </c>
      <c r="K21" s="1">
        <f t="shared" si="8"/>
        <v>109.10831562502118</v>
      </c>
      <c r="L21" s="1">
        <f t="shared" si="9"/>
        <v>2.7214976394198085</v>
      </c>
      <c r="M21" s="1">
        <f t="shared" si="10"/>
        <v>0.68037440985495212</v>
      </c>
      <c r="N21" s="1">
        <f t="shared" si="11"/>
        <v>4.4460023757582796</v>
      </c>
      <c r="O21" s="1">
        <f t="shared" si="12"/>
        <v>134.19858458849043</v>
      </c>
    </row>
    <row r="22" spans="2:15" x14ac:dyDescent="0.3">
      <c r="B22">
        <v>10</v>
      </c>
      <c r="C22" s="1">
        <f t="shared" si="1"/>
        <v>155.29694217328975</v>
      </c>
      <c r="D22" s="1">
        <f t="shared" si="2"/>
        <v>93.432314057763236</v>
      </c>
      <c r="E22" s="1">
        <f t="shared" si="3"/>
        <v>2.9721902808285119</v>
      </c>
      <c r="F22" s="1">
        <f t="shared" si="4"/>
        <v>0.74304757020712797</v>
      </c>
      <c r="G22" s="1">
        <f t="shared" si="5"/>
        <v>4.4582854212427678</v>
      </c>
      <c r="H22" s="1">
        <f t="shared" si="6"/>
        <v>139.83078514440811</v>
      </c>
      <c r="I22">
        <v>10</v>
      </c>
      <c r="J22" s="1">
        <f t="shared" si="7"/>
        <v>149.35839524389007</v>
      </c>
      <c r="K22" s="1">
        <f t="shared" si="8"/>
        <v>111.24674573866588</v>
      </c>
      <c r="L22" s="1">
        <f t="shared" si="9"/>
        <v>2.8512401515262709</v>
      </c>
      <c r="M22" s="1">
        <f t="shared" si="10"/>
        <v>0.71281003788156772</v>
      </c>
      <c r="N22" s="1">
        <f t="shared" si="11"/>
        <v>4.6579575539318512</v>
      </c>
      <c r="O22" s="1">
        <f t="shared" si="12"/>
        <v>139.83048286758401</v>
      </c>
    </row>
    <row r="25" spans="2:15" x14ac:dyDescent="0.3">
      <c r="J25" s="2">
        <f>O22-H22</f>
        <v>-3.0227682410099987E-4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2018-03-07T20:44:11Z</dcterms:created>
  <dcterms:modified xsi:type="dcterms:W3CDTF">2018-03-08T03:57:00Z</dcterms:modified>
</cp:coreProperties>
</file>