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x95\Downloads\"/>
    </mc:Choice>
  </mc:AlternateContent>
  <xr:revisionPtr revIDLastSave="0" documentId="13_ncr:1_{5DDAF666-D0B4-455B-AAE6-5F5223A1F2C8}" xr6:coauthVersionLast="47" xr6:coauthVersionMax="47" xr10:uidLastSave="{00000000-0000-0000-0000-000000000000}"/>
  <bookViews>
    <workbookView xWindow="-110" yWindow="-110" windowWidth="19420" windowHeight="1030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8" i="1" l="1"/>
  <c r="M17" i="1"/>
  <c r="L3" i="1" a="1"/>
  <c r="L3" i="1" s="1"/>
  <c r="L4" i="1" a="1"/>
  <c r="L4" i="1"/>
  <c r="L5" i="1" a="1"/>
  <c r="L5" i="1"/>
  <c r="L6" i="1" a="1"/>
  <c r="L6" i="1"/>
  <c r="L7" i="1" a="1"/>
  <c r="L7" i="1" s="1"/>
  <c r="L8" i="1" a="1"/>
  <c r="L8" i="1" s="1"/>
  <c r="L9" i="1" a="1"/>
  <c r="L9" i="1"/>
  <c r="L10" i="1" a="1"/>
  <c r="L10" i="1"/>
  <c r="L11" i="1" a="1"/>
  <c r="L11" i="1" s="1"/>
  <c r="L12" i="1" a="1"/>
  <c r="L12" i="1"/>
  <c r="L13" i="1" a="1"/>
  <c r="L13" i="1" s="1"/>
  <c r="L14" i="1" a="1"/>
  <c r="L14" i="1" s="1"/>
  <c r="L15" i="1" a="1"/>
  <c r="L15" i="1" s="1"/>
  <c r="L2" i="1" a="1"/>
  <c r="L2" i="1" s="1"/>
  <c r="H17" i="1"/>
  <c r="D17" i="1"/>
  <c r="C17" i="1"/>
  <c r="J17" i="1"/>
  <c r="K2" i="1" a="1"/>
  <c r="K2" i="1"/>
  <c r="K3" i="1" a="1"/>
  <c r="K3" i="1"/>
  <c r="K4" i="1" a="1"/>
  <c r="K4" i="1"/>
  <c r="K5" i="1" a="1"/>
  <c r="K5" i="1"/>
  <c r="K6" i="1" a="1"/>
  <c r="K6" i="1" s="1"/>
  <c r="K7" i="1" a="1"/>
  <c r="K7" i="1"/>
  <c r="K8" i="1" a="1"/>
  <c r="K8" i="1"/>
  <c r="K9" i="1" a="1"/>
  <c r="K9" i="1" s="1"/>
  <c r="K10" i="1" a="1"/>
  <c r="K10" i="1" s="1"/>
  <c r="K11" i="1" a="1"/>
  <c r="K11" i="1"/>
  <c r="K12" i="1" a="1"/>
  <c r="K12" i="1" s="1"/>
  <c r="K14" i="1" a="1"/>
  <c r="K14" i="1"/>
  <c r="K15" i="1" a="1"/>
  <c r="K15" i="1"/>
  <c r="K13" i="1" a="1"/>
  <c r="K13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<sst xmlns="http://schemas.openxmlformats.org/spreadsheetml/2006/main" count="34" uniqueCount="34">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</sst>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2" fontId="0" fillId="0" borderId="0" xfId="0" applyNumberFormat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一般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0.00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F6-4B35-AA3B-88A3F0770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3350191"/>
        <c:axId val="303353071"/>
      </c:barChart>
      <c:catAx>
        <c:axId val="303350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3353071"/>
        <c:crosses val="autoZero"/>
        <c:auto val="1"/>
        <c:lblAlgn val="ctr"/>
        <c:lblOffset val="100"/>
        <c:noMultiLvlLbl val="0"/>
      </c:catAx>
      <c:valAx>
        <c:axId val="30335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3350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工作表1!$L$17:$L$18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工作表1!$M$17:$M$18</c:f>
              <c:numCache>
                <c:formatCode>0.00%</c:formatCode>
                <c:ptCount val="2"/>
                <c:pt idx="0">
                  <c:v>0.8571428571428571</c:v>
                </c:pt>
                <c:pt idx="1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8C-494A-BED3-81824C8B007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603250</xdr:colOff>
      <xdr:row>24</xdr:row>
      <xdr:rowOff>0</xdr:rowOff>
    </xdr:from>
    <xdr:to>
      <xdr:col>13</xdr:col>
      <xdr:colOff>6350</xdr:colOff>
      <xdr:row>37</xdr:row>
      <xdr:rowOff>209550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0B2FBAA-0925-36C1-9F13-0203985D45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6350</xdr:colOff>
      <xdr:row>15</xdr:row>
      <xdr:rowOff>12700</xdr:rowOff>
    </xdr:from>
    <xdr:to>
      <xdr:col>19</xdr:col>
      <xdr:colOff>50800</xdr:colOff>
      <xdr:row>24</xdr:row>
      <xdr:rowOff>6350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C01B0425-9E1A-B9C7-872F-664C178243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topLeftCell="G19" workbookViewId="0">
      <selection activeCell="Q12" sqref="Q12"/>
    </sheetView>
  </sheetViews>
  <sheetFormatPr defaultRowHeight="17"/>
  <cols>
    <col min="3" max="4" width="13" bestFit="1" customWidth="1"/>
    <col min="8" max="8" width="18.6328125" bestFit="1" customWidth="1"/>
    <col min="10" max="10" width="16.08984375" bestFit="1" customWidth="1"/>
    <col min="11" max="11" width="24.1796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7">
        <f>AVERAGE(C2:G2)</f>
        <v>94.4</v>
      </c>
      <c r="I2" s="1">
        <v>89</v>
      </c>
      <c r="J2" s="5">
        <f>(C2+D2+E2+F2+G2)*10%+I2*50%</f>
        <v>91.7</v>
      </c>
      <c r="K2" s="8" t="str" cm="1">
        <f t="array" ref="K2">_xlfn.IFS(J2&gt;=90,"A",J2&gt;=80,"B",J2&gt;=70,"C",J2&gt;=60,"D",J2&lt;60,"F")</f>
        <v>A</v>
      </c>
      <c r="L2" s="8" t="str" cm="1">
        <f t="array" ref="L2">_xlfn.IFS(J2&gt;=60,"pass",J2&lt;60,"fail")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7">
        <f t="shared" ref="H3:H15" si="0">AVERAGE(C3:G3)</f>
        <v>86</v>
      </c>
      <c r="I3" s="1">
        <v>94</v>
      </c>
      <c r="J3" s="5">
        <f t="shared" ref="J3:J15" si="1">(C3+D3+E3+F3+G3)*10%+I3*50%</f>
        <v>90</v>
      </c>
      <c r="K3" s="8" t="str" cm="1">
        <f t="array" ref="K3">_xlfn.IFS(J3&gt;=90,"A",J3&gt;=80,"B",J3&gt;=70,"C",J3&gt;=60,"D",J3&lt;60,"F")</f>
        <v>A</v>
      </c>
      <c r="L3" s="8" t="str" cm="1">
        <f t="array" ref="L3">_xlfn.IFS(J3&gt;=60,"pass",J3&lt;60,"fail")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7">
        <f t="shared" si="0"/>
        <v>82.4</v>
      </c>
      <c r="I4" s="1">
        <v>80</v>
      </c>
      <c r="J4" s="5">
        <f t="shared" si="1"/>
        <v>81.2</v>
      </c>
      <c r="K4" s="8" t="str" cm="1">
        <f t="array" ref="K4">_xlfn.IFS(J4&gt;=90,"A",J4&gt;=80,"B",J4&gt;=70,"C",J4&gt;=60,"D",J4&lt;60,"F")</f>
        <v>B</v>
      </c>
      <c r="L4" s="8" t="str" cm="1">
        <f t="array" ref="L4">_xlfn.IFS(J4&gt;=60,"pass",J4&lt;60,"fail")</f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7">
        <f t="shared" si="0"/>
        <v>81.599999999999994</v>
      </c>
      <c r="I5" s="1">
        <v>80</v>
      </c>
      <c r="J5" s="5">
        <f t="shared" si="1"/>
        <v>80.800000000000011</v>
      </c>
      <c r="K5" s="8" t="str" cm="1">
        <f t="array" ref="K5">_xlfn.IFS(J5&gt;=90,"A",J5&gt;=80,"B",J5&gt;=70,"C",J5&gt;=60,"D",J5&lt;60,"F")</f>
        <v>B</v>
      </c>
      <c r="L5" s="8" t="str" cm="1">
        <f t="array" ref="L5">_xlfn.IFS(J5&gt;=60,"pass",J5&lt;60,"fail")</f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7">
        <f t="shared" si="0"/>
        <v>81.400000000000006</v>
      </c>
      <c r="I6" s="1">
        <v>88</v>
      </c>
      <c r="J6" s="5">
        <f t="shared" si="1"/>
        <v>84.7</v>
      </c>
      <c r="K6" s="8" t="str" cm="1">
        <f t="array" ref="K6">_xlfn.IFS(J6&gt;=90,"A",J6&gt;=80,"B",J6&gt;=70,"C",J6&gt;=60,"D",J6&lt;60,"F")</f>
        <v>B</v>
      </c>
      <c r="L6" s="8" t="str" cm="1">
        <f t="array" ref="L6">_xlfn.IFS(J6&gt;=60,"pass",J6&lt;60,"fail")</f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7">
        <f t="shared" si="0"/>
        <v>80.599999999999994</v>
      </c>
      <c r="I7" s="1">
        <v>81</v>
      </c>
      <c r="J7" s="5">
        <f t="shared" si="1"/>
        <v>80.800000000000011</v>
      </c>
      <c r="K7" s="8" t="str" cm="1">
        <f t="array" ref="K7">_xlfn.IFS(J7&gt;=90,"A",J7&gt;=80,"B",J7&gt;=70,"C",J7&gt;=60,"D",J7&lt;60,"F")</f>
        <v>B</v>
      </c>
      <c r="L7" s="8" t="str" cm="1">
        <f t="array" ref="L7">_xlfn.IFS(J7&gt;=60,"pass",J7&lt;60,"fail")</f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7">
        <f t="shared" si="0"/>
        <v>78.8</v>
      </c>
      <c r="I8" s="1">
        <v>77</v>
      </c>
      <c r="J8" s="5">
        <f t="shared" si="1"/>
        <v>77.900000000000006</v>
      </c>
      <c r="K8" s="8" t="str" cm="1">
        <f t="array" ref="K8">_xlfn.IFS(J8&gt;=90,"A",J8&gt;=80,"B",J8&gt;=70,"C",J8&gt;=60,"D",J8&lt;60,"F")</f>
        <v>C</v>
      </c>
      <c r="L8" s="8" t="str" cm="1">
        <f t="array" ref="L8">_xlfn.IFS(J8&gt;=60,"pass",J8&lt;60,"fail")</f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7">
        <f t="shared" si="0"/>
        <v>75.400000000000006</v>
      </c>
      <c r="I9" s="1">
        <v>73</v>
      </c>
      <c r="J9" s="5">
        <f t="shared" si="1"/>
        <v>74.2</v>
      </c>
      <c r="K9" s="8" t="str" cm="1">
        <f t="array" ref="K9">_xlfn.IFS(J9&gt;=90,"A",J9&gt;=80,"B",J9&gt;=70,"C",J9&gt;=60,"D",J9&lt;60,"F")</f>
        <v>C</v>
      </c>
      <c r="L9" s="8" t="str" cm="1">
        <f t="array" ref="L9">_xlfn.IFS(J9&gt;=60,"pass",J9&lt;60,"fail")</f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7">
        <f t="shared" si="0"/>
        <v>73.400000000000006</v>
      </c>
      <c r="I10" s="1">
        <v>77</v>
      </c>
      <c r="J10" s="5">
        <f t="shared" si="1"/>
        <v>75.2</v>
      </c>
      <c r="K10" s="8" t="str" cm="1">
        <f t="array" ref="K10">_xlfn.IFS(J10&gt;=90,"A",J10&gt;=80,"B",J10&gt;=70,"C",J10&gt;=60,"D",J10&lt;60,"F")</f>
        <v>C</v>
      </c>
      <c r="L10" s="8" t="str" cm="1">
        <f t="array" ref="L10">_xlfn.IFS(J10&gt;=60,"pass",J10&lt;60,"fail")</f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7">
        <f t="shared" si="0"/>
        <v>73.2</v>
      </c>
      <c r="I11" s="1">
        <v>82</v>
      </c>
      <c r="J11" s="5">
        <f t="shared" si="1"/>
        <v>77.599999999999994</v>
      </c>
      <c r="K11" s="8" t="str" cm="1">
        <f t="array" ref="K11">_xlfn.IFS(J11&gt;=90,"A",J11&gt;=80,"B",J11&gt;=70,"C",J11&gt;=60,"D",J11&lt;60,"F")</f>
        <v>C</v>
      </c>
      <c r="L11" s="8" t="str" cm="1">
        <f t="array" ref="L11">_xlfn.IFS(J11&gt;=60,"pass",J11&lt;60,"fail")</f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7">
        <f t="shared" si="0"/>
        <v>73.2</v>
      </c>
      <c r="I12" s="1">
        <v>88</v>
      </c>
      <c r="J12" s="5">
        <f t="shared" si="1"/>
        <v>80.599999999999994</v>
      </c>
      <c r="K12" s="8" t="str" cm="1">
        <f t="array" ref="K12">_xlfn.IFS(J12&gt;=90,"A",J12&gt;=80,"B",J12&gt;=70,"C",J12&gt;=60,"D",J12&lt;60,"F")</f>
        <v>B</v>
      </c>
      <c r="L12" s="8" t="str" cm="1">
        <f t="array" ref="L12">_xlfn.IFS(J12&gt;=60,"pass",J12&lt;60,"fail")</f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7">
        <f t="shared" si="0"/>
        <v>66</v>
      </c>
      <c r="I13" s="1">
        <v>52</v>
      </c>
      <c r="J13" s="5">
        <f t="shared" si="1"/>
        <v>59</v>
      </c>
      <c r="K13" s="8" t="str" cm="1">
        <f t="array" ref="K13">_xlfn.IFS(J13&gt;=90,"A",J13&gt;=80,"B",J13&gt;=70,"C",J13&gt;=60,"D",J13&lt;60,"F")</f>
        <v>F</v>
      </c>
      <c r="L13" s="8" t="str" cm="1">
        <f t="array" ref="L13">_xlfn.IFS(J13&gt;=60,"pass",J13&lt;60,"fail")</f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7">
        <f t="shared" si="0"/>
        <v>64.8</v>
      </c>
      <c r="I14" s="1">
        <v>69</v>
      </c>
      <c r="J14" s="5">
        <f t="shared" si="1"/>
        <v>66.900000000000006</v>
      </c>
      <c r="K14" s="8" t="str" cm="1">
        <f t="array" ref="K14">_xlfn.IFS(J14&gt;=90,"A",J14&gt;=80,"B",J14&gt;=70,"C",J14&gt;=60,"D",J14&lt;60,"F")</f>
        <v>D</v>
      </c>
      <c r="L14" s="8" t="str" cm="1">
        <f t="array" ref="L14">_xlfn.IFS(J14&gt;=60,"pass",J14&lt;60,"fail")</f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7">
        <f t="shared" si="0"/>
        <v>57.2</v>
      </c>
      <c r="I15" s="1">
        <v>54</v>
      </c>
      <c r="J15" s="5">
        <f t="shared" si="1"/>
        <v>55.6</v>
      </c>
      <c r="K15" s="8" t="str" cm="1">
        <f t="array" ref="K15">_xlfn.IFS(J15&gt;=90,"A",J15&gt;=80,"B",J15&gt;=70,"C",J15&gt;=60,"D",J15&lt;60,"F")</f>
        <v>F</v>
      </c>
      <c r="L15" s="8" t="str" cm="1">
        <f t="array" ref="L15">_xlfn.IFS(J15&gt;=60,"pass",J15&lt;60,"fail")</f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3">
      <c r="C17" s="8">
        <f>MAX(C2:C15)</f>
        <v>98</v>
      </c>
      <c r="D17" s="8">
        <f>LARGE(D2:D15,2)</f>
        <v>92</v>
      </c>
      <c r="H17" s="6">
        <f>COUNTIF(H2:H15,"&lt;80")</f>
        <v>8</v>
      </c>
      <c r="J17" s="5">
        <f>AVERAGE(J2:J15)</f>
        <v>76.871428571428581</v>
      </c>
      <c r="L17" t="s">
        <v>32</v>
      </c>
      <c r="M17" s="9">
        <f>COUNTIF(L2:L15,"pass")/14</f>
        <v>0.8571428571428571</v>
      </c>
    </row>
    <row r="18" spans="3:13">
      <c r="L18" t="s">
        <v>33</v>
      </c>
      <c r="M18" s="9">
        <f>COUNTIF(L2:L15,"fail")/14</f>
        <v>0.14285714285714285</v>
      </c>
    </row>
    <row r="24" spans="3:13">
      <c r="J24" s="4" t="s">
        <v>30</v>
      </c>
    </row>
  </sheetData>
  <phoneticPr fontId="2" type="noConversion"/>
  <conditionalFormatting sqref="L2:L15 M17:M18">
    <cfRule type="cellIs" dxfId="3" priority="1" operator="equal">
      <formula>"pass"</formula>
    </cfRule>
    <cfRule type="cellIs" dxfId="2" priority="2" operator="equal">
      <formula>"fail"</formula>
    </cfRule>
    <cfRule type="cellIs" dxfId="1" priority="3" operator="equal">
      <formula>"及格"</formula>
    </cfRule>
    <cfRule type="cellIs" dxfId="0" priority="4" operator="equal">
      <formula>"不及格"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博仁 施</cp:lastModifiedBy>
  <dcterms:created xsi:type="dcterms:W3CDTF">2023-10-19T05:27:10Z</dcterms:created>
  <dcterms:modified xsi:type="dcterms:W3CDTF">2024-10-17T16:39:52Z</dcterms:modified>
</cp:coreProperties>
</file>