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x\Desktop\Portfolio\Excel Project\"/>
    </mc:Choice>
  </mc:AlternateContent>
  <xr:revisionPtr revIDLastSave="0" documentId="13_ncr:1_{CD1A2894-6C7C-4A13-9373-3437889DE507}" xr6:coauthVersionLast="47" xr6:coauthVersionMax="47" xr10:uidLastSave="{00000000-0000-0000-0000-000000000000}"/>
  <bookViews>
    <workbookView showSheetTabs="0" xWindow="-120" yWindow="-120" windowWidth="38640" windowHeight="2124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1" i="17" l="1"/>
  <c r="P1000" i="17"/>
  <c r="P999" i="17"/>
  <c r="P998" i="17"/>
  <c r="P997" i="17"/>
  <c r="P996" i="17"/>
  <c r="P995" i="17"/>
  <c r="P994" i="17"/>
  <c r="P993" i="17"/>
  <c r="P992" i="17"/>
  <c r="P991" i="17"/>
  <c r="P990" i="17"/>
  <c r="P989" i="17"/>
  <c r="P988" i="17"/>
  <c r="P987" i="17"/>
  <c r="P986" i="17"/>
  <c r="P985" i="17"/>
  <c r="P984" i="17"/>
  <c r="P983" i="17"/>
  <c r="P982" i="17"/>
  <c r="P981" i="17"/>
  <c r="P980" i="17"/>
  <c r="P979" i="17"/>
  <c r="P978" i="17"/>
  <c r="P977" i="17"/>
  <c r="P976" i="17"/>
  <c r="P975" i="17"/>
  <c r="P974" i="17"/>
  <c r="P973" i="17"/>
  <c r="P972" i="17"/>
  <c r="P971" i="17"/>
  <c r="P970" i="17"/>
  <c r="P969" i="17"/>
  <c r="P968" i="17"/>
  <c r="P967" i="17"/>
  <c r="P966" i="17"/>
  <c r="P965" i="17"/>
  <c r="P964" i="17"/>
  <c r="P963" i="17"/>
  <c r="P962" i="17"/>
  <c r="P961" i="17"/>
  <c r="P960" i="17"/>
  <c r="P959" i="17"/>
  <c r="P958" i="17"/>
  <c r="P957" i="17"/>
  <c r="P956" i="17"/>
  <c r="P955" i="17"/>
  <c r="P954" i="17"/>
  <c r="P953" i="17"/>
  <c r="P952" i="17"/>
  <c r="P951" i="17"/>
  <c r="P950" i="17"/>
  <c r="P949" i="17"/>
  <c r="P948" i="17"/>
  <c r="P947" i="17"/>
  <c r="P946" i="17"/>
  <c r="P945" i="17"/>
  <c r="P944" i="17"/>
  <c r="P943" i="17"/>
  <c r="P942" i="17"/>
  <c r="P941" i="17"/>
  <c r="P940" i="17"/>
  <c r="P939" i="17"/>
  <c r="P938" i="17"/>
  <c r="P937" i="17"/>
  <c r="P936" i="17"/>
  <c r="P935" i="17"/>
  <c r="P934" i="17"/>
  <c r="P933" i="17"/>
  <c r="P932" i="17"/>
  <c r="P931" i="17"/>
  <c r="P930" i="17"/>
  <c r="P929" i="17"/>
  <c r="P928" i="17"/>
  <c r="P927" i="17"/>
  <c r="P926" i="17"/>
  <c r="P925" i="17"/>
  <c r="P924" i="17"/>
  <c r="P923" i="17"/>
  <c r="P922" i="17"/>
  <c r="P921" i="17"/>
  <c r="P920" i="17"/>
  <c r="P919" i="17"/>
  <c r="P918" i="17"/>
  <c r="P917" i="17"/>
  <c r="P916" i="17"/>
  <c r="P915" i="17"/>
  <c r="P914" i="17"/>
  <c r="P913" i="17"/>
  <c r="P912" i="17"/>
  <c r="P911" i="17"/>
  <c r="P910" i="17"/>
  <c r="P909" i="17"/>
  <c r="P908" i="17"/>
  <c r="P907" i="17"/>
  <c r="P906" i="17"/>
  <c r="P905" i="17"/>
  <c r="P904" i="17"/>
  <c r="P903" i="17"/>
  <c r="P902" i="17"/>
  <c r="P901" i="17"/>
  <c r="P900" i="17"/>
  <c r="P899" i="17"/>
  <c r="P898" i="17"/>
  <c r="P897" i="17"/>
  <c r="P896" i="17"/>
  <c r="P895" i="17"/>
  <c r="P894" i="17"/>
  <c r="P893" i="17"/>
  <c r="P892" i="17"/>
  <c r="P891" i="17"/>
  <c r="P890" i="17"/>
  <c r="P889" i="17"/>
  <c r="P888" i="17"/>
  <c r="P887" i="17"/>
  <c r="P886" i="17"/>
  <c r="P885" i="17"/>
  <c r="P884" i="17"/>
  <c r="P883" i="17"/>
  <c r="P882" i="17"/>
  <c r="P881" i="17"/>
  <c r="P880" i="17"/>
  <c r="P879" i="17"/>
  <c r="P878" i="17"/>
  <c r="P877" i="17"/>
  <c r="P876" i="17"/>
  <c r="P875" i="17"/>
  <c r="P874" i="17"/>
  <c r="P873" i="17"/>
  <c r="P872" i="17"/>
  <c r="P871" i="17"/>
  <c r="P870" i="17"/>
  <c r="P869" i="17"/>
  <c r="P868" i="17"/>
  <c r="P867" i="17"/>
  <c r="P866" i="17"/>
  <c r="P865" i="17"/>
  <c r="P864" i="17"/>
  <c r="P863" i="17"/>
  <c r="P862" i="17"/>
  <c r="P861" i="17"/>
  <c r="P860" i="17"/>
  <c r="P859" i="17"/>
  <c r="P858" i="17"/>
  <c r="P857" i="17"/>
  <c r="P856" i="17"/>
  <c r="P855" i="17"/>
  <c r="P854" i="17"/>
  <c r="P853" i="17"/>
  <c r="P852" i="17"/>
  <c r="P851" i="17"/>
  <c r="P850" i="17"/>
  <c r="P849" i="17"/>
  <c r="P848" i="17"/>
  <c r="P847" i="17"/>
  <c r="P846" i="17"/>
  <c r="P845" i="17"/>
  <c r="P844" i="17"/>
  <c r="P843" i="17"/>
  <c r="P842" i="17"/>
  <c r="P841" i="17"/>
  <c r="P840" i="17"/>
  <c r="P839" i="17"/>
  <c r="P838" i="17"/>
  <c r="P837" i="17"/>
  <c r="P836" i="17"/>
  <c r="P835" i="17"/>
  <c r="P834" i="17"/>
  <c r="P833" i="17"/>
  <c r="P832" i="17"/>
  <c r="P831" i="17"/>
  <c r="P830" i="17"/>
  <c r="P829" i="17"/>
  <c r="P828" i="17"/>
  <c r="P827" i="17"/>
  <c r="P826" i="17"/>
  <c r="P825" i="17"/>
  <c r="P824" i="17"/>
  <c r="P823" i="17"/>
  <c r="P822" i="17"/>
  <c r="P821" i="17"/>
  <c r="P820" i="17"/>
  <c r="P819" i="17"/>
  <c r="P818" i="17"/>
  <c r="P817" i="17"/>
  <c r="P816" i="17"/>
  <c r="P815" i="17"/>
  <c r="P814" i="17"/>
  <c r="P813" i="17"/>
  <c r="P812" i="17"/>
  <c r="P811" i="17"/>
  <c r="P810" i="17"/>
  <c r="P809" i="17"/>
  <c r="P808" i="17"/>
  <c r="P807" i="17"/>
  <c r="P806" i="17"/>
  <c r="P805" i="17"/>
  <c r="P804" i="17"/>
  <c r="P803" i="17"/>
  <c r="P802" i="17"/>
  <c r="P801" i="17"/>
  <c r="P800" i="17"/>
  <c r="P799" i="17"/>
  <c r="P798" i="17"/>
  <c r="P797" i="17"/>
  <c r="P796" i="17"/>
  <c r="P795" i="17"/>
  <c r="P794" i="17"/>
  <c r="P793" i="17"/>
  <c r="P792" i="17"/>
  <c r="P791" i="17"/>
  <c r="P790" i="17"/>
  <c r="P789" i="17"/>
  <c r="P788" i="17"/>
  <c r="P787" i="17"/>
  <c r="P786" i="17"/>
  <c r="P785" i="17"/>
  <c r="P784" i="17"/>
  <c r="P783" i="17"/>
  <c r="P782" i="17"/>
  <c r="P781" i="17"/>
  <c r="P780" i="17"/>
  <c r="P779" i="17"/>
  <c r="P778" i="17"/>
  <c r="P777" i="17"/>
  <c r="P776" i="17"/>
  <c r="P775" i="17"/>
  <c r="P774" i="17"/>
  <c r="P773" i="17"/>
  <c r="P772" i="17"/>
  <c r="P771" i="17"/>
  <c r="P770" i="17"/>
  <c r="P769" i="17"/>
  <c r="P768" i="17"/>
  <c r="P767" i="17"/>
  <c r="P766" i="17"/>
  <c r="P765" i="17"/>
  <c r="P764" i="17"/>
  <c r="P763" i="17"/>
  <c r="P762" i="17"/>
  <c r="P761" i="17"/>
  <c r="P760" i="17"/>
  <c r="P759" i="17"/>
  <c r="P758" i="17"/>
  <c r="P757" i="17"/>
  <c r="P756" i="17"/>
  <c r="P755" i="17"/>
  <c r="P754" i="17"/>
  <c r="P753" i="17"/>
  <c r="P752" i="17"/>
  <c r="P751" i="17"/>
  <c r="P750" i="17"/>
  <c r="P749" i="17"/>
  <c r="P748" i="17"/>
  <c r="P747" i="17"/>
  <c r="P746" i="17"/>
  <c r="P745" i="17"/>
  <c r="P744" i="17"/>
  <c r="P743" i="17"/>
  <c r="P742" i="17"/>
  <c r="P741" i="17"/>
  <c r="P740" i="17"/>
  <c r="P739" i="17"/>
  <c r="P738" i="17"/>
  <c r="P737" i="17"/>
  <c r="P736" i="17"/>
  <c r="P735" i="17"/>
  <c r="P734" i="17"/>
  <c r="P733" i="17"/>
  <c r="P732" i="17"/>
  <c r="P731" i="17"/>
  <c r="P730" i="17"/>
  <c r="P729" i="17"/>
  <c r="P728" i="17"/>
  <c r="P727" i="17"/>
  <c r="P726" i="17"/>
  <c r="P725" i="17"/>
  <c r="P724" i="17"/>
  <c r="P723" i="17"/>
  <c r="P722" i="17"/>
  <c r="P721" i="17"/>
  <c r="P720" i="17"/>
  <c r="P719" i="17"/>
  <c r="P718" i="17"/>
  <c r="P717" i="17"/>
  <c r="P716" i="17"/>
  <c r="P715" i="17"/>
  <c r="P714" i="17"/>
  <c r="P713" i="17"/>
  <c r="P712" i="17"/>
  <c r="P711" i="17"/>
  <c r="P710" i="17"/>
  <c r="P709" i="17"/>
  <c r="P708" i="17"/>
  <c r="P707" i="17"/>
  <c r="P706" i="17"/>
  <c r="P705" i="17"/>
  <c r="P704" i="17"/>
  <c r="P703" i="17"/>
  <c r="P702" i="17"/>
  <c r="P701" i="17"/>
  <c r="P700" i="17"/>
  <c r="P699" i="17"/>
  <c r="P698" i="17"/>
  <c r="P697" i="17"/>
  <c r="P696" i="17"/>
  <c r="P695" i="17"/>
  <c r="P694" i="17"/>
  <c r="P693" i="17"/>
  <c r="P692" i="17"/>
  <c r="P691" i="17"/>
  <c r="P690" i="17"/>
  <c r="P689" i="17"/>
  <c r="P688" i="17"/>
  <c r="P687" i="17"/>
  <c r="P686" i="17"/>
  <c r="P685" i="17"/>
  <c r="P684" i="17"/>
  <c r="P683" i="17"/>
  <c r="P682" i="17"/>
  <c r="P681" i="17"/>
  <c r="P680" i="17"/>
  <c r="P679" i="17"/>
  <c r="P678" i="17"/>
  <c r="P677" i="17"/>
  <c r="P676" i="17"/>
  <c r="P675" i="17"/>
  <c r="P674" i="17"/>
  <c r="P673" i="17"/>
  <c r="P672" i="17"/>
  <c r="P671" i="17"/>
  <c r="P670" i="17"/>
  <c r="P669" i="17"/>
  <c r="P668" i="17"/>
  <c r="P667" i="17"/>
  <c r="P666" i="17"/>
  <c r="P665" i="17"/>
  <c r="P664" i="17"/>
  <c r="P663" i="17"/>
  <c r="P662" i="17"/>
  <c r="P661" i="17"/>
  <c r="P660" i="17"/>
  <c r="P659" i="17"/>
  <c r="P658" i="17"/>
  <c r="P657" i="17"/>
  <c r="P656" i="17"/>
  <c r="P655" i="17"/>
  <c r="P654" i="17"/>
  <c r="P653" i="17"/>
  <c r="P652" i="17"/>
  <c r="P651" i="17"/>
  <c r="P650" i="17"/>
  <c r="P649" i="17"/>
  <c r="P648" i="17"/>
  <c r="P647" i="17"/>
  <c r="P646" i="17"/>
  <c r="P645" i="17"/>
  <c r="P644" i="17"/>
  <c r="P643" i="17"/>
  <c r="P642" i="17"/>
  <c r="P641" i="17"/>
  <c r="P640" i="17"/>
  <c r="P639" i="17"/>
  <c r="P638" i="17"/>
  <c r="P637" i="17"/>
  <c r="P636" i="17"/>
  <c r="P635" i="17"/>
  <c r="P634" i="17"/>
  <c r="P633" i="17"/>
  <c r="P632" i="17"/>
  <c r="P631" i="17"/>
  <c r="P630" i="17"/>
  <c r="P629" i="17"/>
  <c r="P628" i="17"/>
  <c r="P627" i="17"/>
  <c r="P626" i="17"/>
  <c r="P625" i="17"/>
  <c r="P624" i="17"/>
  <c r="P623" i="17"/>
  <c r="P622" i="17"/>
  <c r="P621" i="17"/>
  <c r="P620" i="17"/>
  <c r="P619" i="17"/>
  <c r="P618" i="17"/>
  <c r="P617" i="17"/>
  <c r="P616" i="17"/>
  <c r="P615" i="17"/>
  <c r="P614" i="17"/>
  <c r="P613" i="17"/>
  <c r="P612" i="17"/>
  <c r="P611" i="17"/>
  <c r="P610" i="17"/>
  <c r="P609" i="17"/>
  <c r="P608" i="17"/>
  <c r="P607" i="17"/>
  <c r="P606" i="17"/>
  <c r="P605" i="17"/>
  <c r="P604" i="17"/>
  <c r="P603" i="17"/>
  <c r="P602" i="17"/>
  <c r="P601" i="17"/>
  <c r="P600" i="17"/>
  <c r="P599" i="17"/>
  <c r="P598" i="17"/>
  <c r="P597" i="17"/>
  <c r="P596" i="17"/>
  <c r="P595" i="17"/>
  <c r="P594" i="17"/>
  <c r="P593" i="17"/>
  <c r="P592" i="17"/>
  <c r="P591" i="17"/>
  <c r="P590" i="17"/>
  <c r="P589" i="17"/>
  <c r="P588" i="17"/>
  <c r="P587" i="17"/>
  <c r="P586" i="17"/>
  <c r="P585" i="17"/>
  <c r="P584" i="17"/>
  <c r="P583" i="17"/>
  <c r="P582" i="17"/>
  <c r="P581" i="17"/>
  <c r="P580" i="17"/>
  <c r="P579" i="17"/>
  <c r="P578" i="17"/>
  <c r="P577" i="17"/>
  <c r="P576" i="17"/>
  <c r="P575" i="17"/>
  <c r="P574" i="17"/>
  <c r="P573" i="17"/>
  <c r="P572" i="17"/>
  <c r="P571" i="17"/>
  <c r="P570" i="17"/>
  <c r="P569" i="17"/>
  <c r="P568" i="17"/>
  <c r="P567" i="17"/>
  <c r="P566" i="17"/>
  <c r="P565" i="17"/>
  <c r="P564" i="17"/>
  <c r="P563" i="17"/>
  <c r="P562" i="17"/>
  <c r="P561" i="17"/>
  <c r="P560" i="17"/>
  <c r="P559" i="17"/>
  <c r="P558" i="17"/>
  <c r="P557" i="17"/>
  <c r="P556" i="17"/>
  <c r="P555" i="17"/>
  <c r="P554" i="17"/>
  <c r="P553" i="17"/>
  <c r="P552" i="17"/>
  <c r="P551" i="17"/>
  <c r="P550" i="17"/>
  <c r="P549" i="17"/>
  <c r="P548" i="17"/>
  <c r="P547" i="17"/>
  <c r="P546" i="17"/>
  <c r="P545" i="17"/>
  <c r="P544" i="17"/>
  <c r="P543" i="17"/>
  <c r="P542" i="17"/>
  <c r="P541" i="17"/>
  <c r="P540" i="17"/>
  <c r="P539" i="17"/>
  <c r="P538" i="17"/>
  <c r="P537" i="17"/>
  <c r="P536" i="17"/>
  <c r="P535" i="17"/>
  <c r="P534" i="17"/>
  <c r="P533" i="17"/>
  <c r="P532" i="17"/>
  <c r="P531" i="17"/>
  <c r="P530" i="17"/>
  <c r="P529" i="17"/>
  <c r="P528" i="17"/>
  <c r="P527" i="17"/>
  <c r="P526" i="17"/>
  <c r="P525" i="17"/>
  <c r="P524" i="17"/>
  <c r="P523" i="17"/>
  <c r="P522" i="17"/>
  <c r="P521" i="17"/>
  <c r="P520" i="17"/>
  <c r="P519" i="17"/>
  <c r="P518" i="17"/>
  <c r="P517" i="17"/>
  <c r="P516" i="17"/>
  <c r="P515" i="17"/>
  <c r="P514" i="17"/>
  <c r="P513" i="17"/>
  <c r="P512" i="17"/>
  <c r="P511" i="17"/>
  <c r="P510" i="17"/>
  <c r="P509" i="17"/>
  <c r="P508" i="17"/>
  <c r="P507" i="17"/>
  <c r="P506" i="17"/>
  <c r="P505" i="17"/>
  <c r="P504" i="17"/>
  <c r="P503" i="17"/>
  <c r="P502" i="17"/>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P78" i="17"/>
  <c r="P77" i="17"/>
  <c r="P76" i="17"/>
  <c r="P75" i="17"/>
  <c r="P74" i="17"/>
  <c r="P73" i="17"/>
  <c r="P72" i="17"/>
  <c r="P71" i="17"/>
  <c r="P70" i="17"/>
  <c r="P69" i="17"/>
  <c r="P68" i="17"/>
  <c r="P67" i="17"/>
  <c r="P66" i="17"/>
  <c r="P65" i="17"/>
  <c r="P64" i="17"/>
  <c r="P63" i="17"/>
  <c r="P62" i="17"/>
  <c r="P61" i="17"/>
  <c r="P60" i="17"/>
  <c r="P59" i="17"/>
  <c r="P58" i="17"/>
  <c r="P57" i="17"/>
  <c r="P56" i="17"/>
  <c r="P55" i="17"/>
  <c r="P54" i="17"/>
  <c r="P53" i="17"/>
  <c r="P52" i="17"/>
  <c r="P51" i="17"/>
  <c r="P50" i="17"/>
  <c r="P49" i="17"/>
  <c r="P48" i="17"/>
  <c r="P47" i="17"/>
  <c r="P46" i="17"/>
  <c r="P45" i="17"/>
  <c r="P44" i="17"/>
  <c r="P43" i="17"/>
  <c r="P42" i="17"/>
  <c r="P41" i="17"/>
  <c r="P40" i="17"/>
  <c r="P39" i="17"/>
  <c r="P38" i="17"/>
  <c r="P37" i="17"/>
  <c r="P36" i="17"/>
  <c r="P35" i="17"/>
  <c r="P34" i="17"/>
  <c r="P33" i="17"/>
  <c r="P32" i="17"/>
  <c r="P31" i="17"/>
  <c r="P30" i="17"/>
  <c r="P29" i="17"/>
  <c r="P28" i="17"/>
  <c r="P27" i="17"/>
  <c r="P26" i="17"/>
  <c r="P25" i="17"/>
  <c r="P24" i="17"/>
  <c r="P23" i="17"/>
  <c r="P22" i="17"/>
  <c r="P21" i="17"/>
  <c r="P20" i="17"/>
  <c r="P19" i="17"/>
  <c r="P18" i="17"/>
  <c r="P17" i="17"/>
  <c r="P16" i="17"/>
  <c r="P15" i="17"/>
  <c r="P14" i="17"/>
  <c r="P13" i="17"/>
  <c r="P12" i="17"/>
  <c r="P11" i="17"/>
  <c r="P10" i="17"/>
  <c r="P9" i="17"/>
  <c r="P8" i="17"/>
  <c r="P7" i="17"/>
  <c r="P6" i="17"/>
  <c r="P5" i="17"/>
  <c r="P4" i="17"/>
  <c r="P3" i="17"/>
  <c r="P2" i="17"/>
  <c r="O54" i="17"/>
  <c r="O78" i="17"/>
  <c r="O118" i="17"/>
  <c r="O119" i="17"/>
  <c r="O170" i="17"/>
  <c r="O172" i="17"/>
  <c r="O174" i="17"/>
  <c r="O193" i="17"/>
  <c r="O198" i="17"/>
  <c r="O199" i="17"/>
  <c r="O254" i="17"/>
  <c r="O294" i="17"/>
  <c r="O295" i="17"/>
  <c r="O310" i="17"/>
  <c r="O315" i="17"/>
  <c r="O359" i="17"/>
  <c r="O368" i="17"/>
  <c r="O373" i="17"/>
  <c r="O375" i="17"/>
  <c r="O410" i="17"/>
  <c r="O464" i="17"/>
  <c r="O490" i="17"/>
  <c r="O491" i="17"/>
  <c r="O492" i="17"/>
  <c r="O493" i="17"/>
  <c r="O506" i="17"/>
  <c r="O544" i="17"/>
  <c r="O549" i="17"/>
  <c r="O606" i="17"/>
  <c r="O608" i="17"/>
  <c r="O654" i="17"/>
  <c r="O667" i="17"/>
  <c r="O672" i="17"/>
  <c r="O682" i="17"/>
  <c r="O683" i="17"/>
  <c r="O711" i="17"/>
  <c r="O782" i="17"/>
  <c r="O790" i="17"/>
  <c r="O792" i="17"/>
  <c r="O831" i="17"/>
  <c r="O860" i="17"/>
  <c r="O863" i="17"/>
  <c r="O864" i="17"/>
  <c r="O887" i="17"/>
  <c r="O922" i="17"/>
  <c r="O950" i="17"/>
  <c r="O966" i="17"/>
  <c r="O967" i="17"/>
  <c r="O992" i="17"/>
  <c r="N21" i="17"/>
  <c r="N28" i="17"/>
  <c r="N29" i="17"/>
  <c r="N31" i="17"/>
  <c r="N67" i="17"/>
  <c r="N68" i="17"/>
  <c r="N71" i="17"/>
  <c r="N116" i="17"/>
  <c r="N136" i="17"/>
  <c r="N138" i="17"/>
  <c r="N140" i="17"/>
  <c r="N141" i="17"/>
  <c r="N169" i="17"/>
  <c r="N240" i="17"/>
  <c r="N241" i="17"/>
  <c r="N275" i="17"/>
  <c r="N276" i="17"/>
  <c r="N286" i="17"/>
  <c r="N289" i="17"/>
  <c r="N291" i="17"/>
  <c r="N292" i="17"/>
  <c r="N319" i="17"/>
  <c r="N320" i="17"/>
  <c r="N343" i="17"/>
  <c r="N368" i="17"/>
  <c r="N376" i="17"/>
  <c r="N378" i="17"/>
  <c r="N384" i="17"/>
  <c r="N386" i="17"/>
  <c r="N387" i="17"/>
  <c r="N421" i="17"/>
  <c r="N430" i="17"/>
  <c r="N448" i="17"/>
  <c r="N459" i="17"/>
  <c r="N460" i="17"/>
  <c r="N483" i="17"/>
  <c r="N484" i="17"/>
  <c r="N492" i="17"/>
  <c r="N493" i="17"/>
  <c r="N494" i="17"/>
  <c r="N496" i="17"/>
  <c r="N512" i="17"/>
  <c r="N528" i="17"/>
  <c r="N548" i="17"/>
  <c r="N551" i="17"/>
  <c r="N552" i="17"/>
  <c r="N571" i="17"/>
  <c r="N577" i="17"/>
  <c r="N579" i="17"/>
  <c r="N581" i="17"/>
  <c r="N583" i="17"/>
  <c r="N584" i="17"/>
  <c r="N599" i="17"/>
  <c r="N600" i="17"/>
  <c r="N615" i="17"/>
  <c r="N616" i="17"/>
  <c r="N627" i="17"/>
  <c r="N635" i="17"/>
  <c r="N640" i="17"/>
  <c r="N641" i="17"/>
  <c r="N642" i="17"/>
  <c r="N660" i="17"/>
  <c r="N664" i="17"/>
  <c r="N667" i="17"/>
  <c r="N672" i="17"/>
  <c r="N679" i="17"/>
  <c r="N680" i="17"/>
  <c r="N690" i="17"/>
  <c r="N691" i="17"/>
  <c r="N692" i="17"/>
  <c r="N699" i="17"/>
  <c r="N705" i="17"/>
  <c r="N706" i="17"/>
  <c r="N707" i="17"/>
  <c r="N708" i="17"/>
  <c r="N724" i="17"/>
  <c r="N728" i="17"/>
  <c r="N731" i="17"/>
  <c r="N736" i="17"/>
  <c r="N737" i="17"/>
  <c r="N739" i="17"/>
  <c r="N747" i="17"/>
  <c r="N753" i="17"/>
  <c r="N755" i="17"/>
  <c r="N757" i="17"/>
  <c r="N759" i="17"/>
  <c r="N771" i="17"/>
  <c r="N772" i="17"/>
  <c r="N779" i="17"/>
  <c r="N791" i="17"/>
  <c r="N795" i="17"/>
  <c r="N800" i="17"/>
  <c r="N801" i="17"/>
  <c r="N802" i="17"/>
  <c r="N816" i="17"/>
  <c r="N820" i="17"/>
  <c r="N823" i="17"/>
  <c r="N827" i="17"/>
  <c r="N832" i="17"/>
  <c r="N839" i="17"/>
  <c r="N843" i="17"/>
  <c r="N852" i="17"/>
  <c r="N853" i="17"/>
  <c r="N858" i="17"/>
  <c r="N859" i="17"/>
  <c r="N864" i="17"/>
  <c r="N871" i="17"/>
  <c r="N872" i="17"/>
  <c r="N884" i="17"/>
  <c r="N886" i="17"/>
  <c r="N888" i="17"/>
  <c r="N902" i="17"/>
  <c r="N903" i="17"/>
  <c r="N904" i="17"/>
  <c r="N907" i="17"/>
  <c r="N912" i="17"/>
  <c r="N915" i="17"/>
  <c r="N916" i="17"/>
  <c r="N927" i="17"/>
  <c r="N931" i="17"/>
  <c r="N932" i="17"/>
  <c r="N936" i="17"/>
  <c r="N937" i="17"/>
  <c r="N945" i="17"/>
  <c r="N946" i="17"/>
  <c r="N948" i="17"/>
  <c r="N955" i="17"/>
  <c r="N963" i="17"/>
  <c r="N967" i="17"/>
  <c r="N968" i="17"/>
  <c r="N969" i="17"/>
  <c r="N971" i="17"/>
  <c r="N975" i="17"/>
  <c r="N982" i="17"/>
  <c r="N983" i="17"/>
  <c r="N984" i="17"/>
  <c r="N986" i="17"/>
  <c r="N991" i="17"/>
  <c r="N992" i="17"/>
  <c r="M5" i="17"/>
  <c r="M6" i="17"/>
  <c r="M7" i="17"/>
  <c r="M11" i="17"/>
  <c r="M12" i="17"/>
  <c r="M18" i="17"/>
  <c r="M19" i="17"/>
  <c r="M21" i="17"/>
  <c r="M22" i="17"/>
  <c r="M42" i="17"/>
  <c r="M43" i="17"/>
  <c r="M44" i="17"/>
  <c r="M59" i="17"/>
  <c r="M61" i="17"/>
  <c r="M62" i="17"/>
  <c r="M63" i="17"/>
  <c r="M64" i="17"/>
  <c r="M78" i="17"/>
  <c r="M85" i="17"/>
  <c r="M86" i="17"/>
  <c r="M91" i="17"/>
  <c r="M94" i="17"/>
  <c r="M99" i="17"/>
  <c r="M102" i="17"/>
  <c r="M103" i="17"/>
  <c r="M109" i="17"/>
  <c r="M114" i="17"/>
  <c r="M127" i="17"/>
  <c r="M129" i="17"/>
  <c r="M131" i="17"/>
  <c r="M134" i="17"/>
  <c r="M137" i="17"/>
  <c r="M138" i="17"/>
  <c r="M139" i="17"/>
  <c r="M140" i="17"/>
  <c r="M150" i="17"/>
  <c r="M158" i="17"/>
  <c r="M166" i="17"/>
  <c r="M167" i="17"/>
  <c r="M173" i="17"/>
  <c r="M174" i="17"/>
  <c r="M175" i="17"/>
  <c r="M182" i="17"/>
  <c r="M184" i="17"/>
  <c r="M185" i="17"/>
  <c r="M187" i="17"/>
  <c r="M188" i="17"/>
  <c r="M190" i="17"/>
  <c r="M202" i="17"/>
  <c r="M209" i="17"/>
  <c r="M210" i="17"/>
  <c r="M223" i="17"/>
  <c r="M225" i="17"/>
  <c r="M227" i="17"/>
  <c r="M230" i="17"/>
  <c r="M231" i="17"/>
  <c r="M238" i="17"/>
  <c r="M246" i="17"/>
  <c r="M255" i="17"/>
  <c r="M257" i="17"/>
  <c r="M258" i="17"/>
  <c r="M262" i="17"/>
  <c r="M263" i="17"/>
  <c r="M273" i="17"/>
  <c r="M274" i="17"/>
  <c r="M275" i="17"/>
  <c r="M278" i="17"/>
  <c r="M282" i="17"/>
  <c r="M295" i="17"/>
  <c r="M297" i="17"/>
  <c r="M302" i="17"/>
  <c r="M303" i="17"/>
  <c r="M304" i="17"/>
  <c r="M310" i="17"/>
  <c r="M311" i="17"/>
  <c r="M318" i="17"/>
  <c r="M330" i="17"/>
  <c r="M331" i="17"/>
  <c r="M332" i="17"/>
  <c r="M338" i="17"/>
  <c r="M341" i="17"/>
  <c r="M346" i="17"/>
  <c r="M348" i="17"/>
  <c r="M349" i="17"/>
  <c r="M350" i="17"/>
  <c r="M370" i="17"/>
  <c r="M371" i="17"/>
  <c r="M374" i="17"/>
  <c r="M375" i="17"/>
  <c r="M383" i="17"/>
  <c r="M385" i="17"/>
  <c r="M387" i="17"/>
  <c r="M390" i="17"/>
  <c r="M394" i="17"/>
  <c r="M398" i="17"/>
  <c r="M406" i="17"/>
  <c r="M408" i="17"/>
  <c r="M410" i="17"/>
  <c r="M415" i="17"/>
  <c r="M416" i="17"/>
  <c r="M417" i="17"/>
  <c r="M418" i="17"/>
  <c r="M424" i="17"/>
  <c r="M426" i="17"/>
  <c r="M434" i="17"/>
  <c r="M438" i="17"/>
  <c r="M439" i="17"/>
  <c r="M444" i="17"/>
  <c r="M446" i="17"/>
  <c r="M450" i="17"/>
  <c r="M454" i="17"/>
  <c r="M455" i="17"/>
  <c r="M456" i="17"/>
  <c r="M457" i="17"/>
  <c r="M458" i="17"/>
  <c r="M466" i="17"/>
  <c r="M470" i="17"/>
  <c r="M474" i="17"/>
  <c r="M475" i="17"/>
  <c r="M476" i="17"/>
  <c r="M486" i="17"/>
  <c r="M487" i="17"/>
  <c r="M489" i="17"/>
  <c r="M491" i="17"/>
  <c r="M492" i="17"/>
  <c r="M494" i="17"/>
  <c r="M506" i="17"/>
  <c r="M510" i="17"/>
  <c r="M511" i="17"/>
  <c r="M514" i="17"/>
  <c r="M518" i="17"/>
  <c r="M523" i="17"/>
  <c r="M525" i="17"/>
  <c r="M527" i="17"/>
  <c r="M530" i="17"/>
  <c r="M542" i="17"/>
  <c r="M544" i="17"/>
  <c r="M546" i="17"/>
  <c r="M553" i="17"/>
  <c r="M554" i="17"/>
  <c r="M555" i="17"/>
  <c r="M556" i="17"/>
  <c r="M561" i="17"/>
  <c r="M562" i="17"/>
  <c r="M566" i="17"/>
  <c r="M570" i="17"/>
  <c r="M574" i="17"/>
  <c r="M575" i="17"/>
  <c r="M582" i="17"/>
  <c r="M583" i="17"/>
  <c r="M587" i="17"/>
  <c r="M589" i="17"/>
  <c r="M590" i="17"/>
  <c r="M591" i="17"/>
  <c r="M594" i="17"/>
  <c r="M606" i="17"/>
  <c r="M609" i="17"/>
  <c r="M610" i="17"/>
  <c r="M614" i="17"/>
  <c r="M621" i="17"/>
  <c r="M622" i="17"/>
  <c r="M623" i="17"/>
  <c r="M625" i="17"/>
  <c r="M630" i="17"/>
  <c r="M642" i="17"/>
  <c r="M645" i="17"/>
  <c r="M649" i="17"/>
  <c r="M650" i="17"/>
  <c r="M651" i="17"/>
  <c r="M652" i="17"/>
  <c r="M658" i="17"/>
  <c r="M666" i="17"/>
  <c r="M671" i="17"/>
  <c r="M677" i="17"/>
  <c r="M678" i="17"/>
  <c r="M679" i="17"/>
  <c r="M681" i="17"/>
  <c r="M683" i="17"/>
  <c r="M684" i="17"/>
  <c r="M685" i="17"/>
  <c r="M686" i="17"/>
  <c r="M702" i="17"/>
  <c r="M703" i="17"/>
  <c r="M705" i="17"/>
  <c r="M706" i="17"/>
  <c r="M707" i="17"/>
  <c r="M713" i="17"/>
  <c r="M714" i="17"/>
  <c r="M715" i="17"/>
  <c r="M717" i="17"/>
  <c r="M719" i="17"/>
  <c r="M722" i="17"/>
  <c r="M726" i="17"/>
  <c r="M735" i="17"/>
  <c r="M737" i="17"/>
  <c r="M742" i="17"/>
  <c r="M743" i="17"/>
  <c r="M744" i="17"/>
  <c r="M749" i="17"/>
  <c r="M750" i="17"/>
  <c r="M758" i="17"/>
  <c r="M762" i="17"/>
  <c r="M767" i="17"/>
  <c r="M771" i="17"/>
  <c r="M775" i="17"/>
  <c r="M776" i="17"/>
  <c r="M777" i="17"/>
  <c r="M778" i="17"/>
  <c r="M779" i="17"/>
  <c r="M786" i="17"/>
  <c r="M794" i="17"/>
  <c r="M795" i="17"/>
  <c r="M796" i="17"/>
  <c r="M798" i="17"/>
  <c r="M803" i="17"/>
  <c r="M806" i="17"/>
  <c r="M809" i="17"/>
  <c r="M811" i="17"/>
  <c r="M812" i="17"/>
  <c r="M814" i="17"/>
  <c r="M822" i="17"/>
  <c r="M827" i="17"/>
  <c r="M829" i="17"/>
  <c r="M830" i="17"/>
  <c r="M833" i="17"/>
  <c r="M834" i="17"/>
  <c r="M840" i="17"/>
  <c r="M843" i="17"/>
  <c r="M845" i="17"/>
  <c r="M850" i="17"/>
  <c r="M859" i="17"/>
  <c r="M861" i="17"/>
  <c r="M863" i="17"/>
  <c r="M866" i="17"/>
  <c r="M867" i="17"/>
  <c r="M869" i="17"/>
  <c r="M870" i="17"/>
  <c r="M871" i="17"/>
  <c r="M877" i="17"/>
  <c r="M886" i="17"/>
  <c r="M889" i="17"/>
  <c r="M895" i="17"/>
  <c r="M899" i="17"/>
  <c r="M902" i="17"/>
  <c r="M903" i="17"/>
  <c r="M904" i="17"/>
  <c r="M905" i="17"/>
  <c r="M906" i="17"/>
  <c r="M918" i="17"/>
  <c r="M922" i="17"/>
  <c r="M923" i="17"/>
  <c r="M924" i="17"/>
  <c r="M931" i="17"/>
  <c r="M934" i="17"/>
  <c r="M936" i="17"/>
  <c r="M938" i="17"/>
  <c r="M939" i="17"/>
  <c r="M940" i="17"/>
  <c r="M942" i="17"/>
  <c r="M950" i="17"/>
  <c r="M954" i="17"/>
  <c r="M957" i="17"/>
  <c r="M958" i="17"/>
  <c r="M962" i="17"/>
  <c r="M968" i="17"/>
  <c r="M970" i="17"/>
  <c r="M972" i="17"/>
  <c r="M974" i="17"/>
  <c r="M978" i="17"/>
  <c r="M986" i="17"/>
  <c r="M990" i="17"/>
  <c r="M992" i="17"/>
  <c r="M995" i="17"/>
  <c r="M997" i="17"/>
  <c r="M998" i="17"/>
  <c r="M999" i="17"/>
  <c r="M2" i="17"/>
  <c r="I3" i="17"/>
  <c r="N3" i="17" s="1"/>
  <c r="J3" i="17"/>
  <c r="O3" i="17" s="1"/>
  <c r="K3" i="17"/>
  <c r="L3" i="17"/>
  <c r="M3" i="17" s="1"/>
  <c r="I4" i="17"/>
  <c r="N4" i="17" s="1"/>
  <c r="J4" i="17"/>
  <c r="O4" i="17" s="1"/>
  <c r="K4" i="17"/>
  <c r="L4" i="17"/>
  <c r="M4" i="17" s="1"/>
  <c r="I5" i="17"/>
  <c r="N5" i="17" s="1"/>
  <c r="J5" i="17"/>
  <c r="O5" i="17" s="1"/>
  <c r="K5" i="17"/>
  <c r="L5" i="17"/>
  <c r="I6" i="17"/>
  <c r="N6" i="17" s="1"/>
  <c r="J6" i="17"/>
  <c r="O6" i="17" s="1"/>
  <c r="K6" i="17"/>
  <c r="L6" i="17"/>
  <c r="I7" i="17"/>
  <c r="N7" i="17" s="1"/>
  <c r="J7" i="17"/>
  <c r="O7" i="17" s="1"/>
  <c r="K7" i="17"/>
  <c r="L7" i="17"/>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I12" i="17"/>
  <c r="N12" i="17" s="1"/>
  <c r="J12" i="17"/>
  <c r="O12" i="17" s="1"/>
  <c r="K12" i="17"/>
  <c r="L12" i="17"/>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I19" i="17"/>
  <c r="N19" i="17" s="1"/>
  <c r="J19" i="17"/>
  <c r="O19" i="17" s="1"/>
  <c r="K19" i="17"/>
  <c r="L19" i="17"/>
  <c r="I20" i="17"/>
  <c r="N20" i="17" s="1"/>
  <c r="J20" i="17"/>
  <c r="O20" i="17" s="1"/>
  <c r="K20" i="17"/>
  <c r="L20" i="17"/>
  <c r="M20" i="17" s="1"/>
  <c r="I21" i="17"/>
  <c r="J21" i="17"/>
  <c r="O21" i="17" s="1"/>
  <c r="K21" i="17"/>
  <c r="L21" i="17"/>
  <c r="I22" i="17"/>
  <c r="N22" i="17" s="1"/>
  <c r="J22" i="17"/>
  <c r="O22" i="17" s="1"/>
  <c r="K22" i="17"/>
  <c r="L22" i="17"/>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J28" i="17"/>
  <c r="O28" i="17" s="1"/>
  <c r="K28" i="17"/>
  <c r="L28" i="17"/>
  <c r="M28" i="17" s="1"/>
  <c r="I29" i="17"/>
  <c r="J29" i="17"/>
  <c r="O29" i="17" s="1"/>
  <c r="K29" i="17"/>
  <c r="L29" i="17"/>
  <c r="M29" i="17" s="1"/>
  <c r="I30" i="17"/>
  <c r="N30" i="17" s="1"/>
  <c r="J30" i="17"/>
  <c r="O30" i="17" s="1"/>
  <c r="K30" i="17"/>
  <c r="L30" i="17"/>
  <c r="M30" i="17" s="1"/>
  <c r="I31" i="17"/>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I43" i="17"/>
  <c r="N43" i="17" s="1"/>
  <c r="J43" i="17"/>
  <c r="O43" i="17" s="1"/>
  <c r="K43" i="17"/>
  <c r="L43" i="17"/>
  <c r="I44" i="17"/>
  <c r="N44" i="17" s="1"/>
  <c r="J44" i="17"/>
  <c r="O44" i="17" s="1"/>
  <c r="K44" i="17"/>
  <c r="L44" i="17"/>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I60" i="17"/>
  <c r="N60" i="17" s="1"/>
  <c r="J60" i="17"/>
  <c r="O60" i="17" s="1"/>
  <c r="K60" i="17"/>
  <c r="L60" i="17"/>
  <c r="M60" i="17" s="1"/>
  <c r="I61" i="17"/>
  <c r="N61" i="17" s="1"/>
  <c r="J61" i="17"/>
  <c r="O61" i="17" s="1"/>
  <c r="K61" i="17"/>
  <c r="L61" i="17"/>
  <c r="I62" i="17"/>
  <c r="N62" i="17" s="1"/>
  <c r="J62" i="17"/>
  <c r="O62" i="17" s="1"/>
  <c r="K62" i="17"/>
  <c r="L62" i="17"/>
  <c r="I63" i="17"/>
  <c r="N63" i="17" s="1"/>
  <c r="J63" i="17"/>
  <c r="O63" i="17" s="1"/>
  <c r="K63" i="17"/>
  <c r="L63" i="17"/>
  <c r="I64" i="17"/>
  <c r="N64" i="17" s="1"/>
  <c r="J64" i="17"/>
  <c r="O64" i="17" s="1"/>
  <c r="K64" i="17"/>
  <c r="L64" i="17"/>
  <c r="I65" i="17"/>
  <c r="N65" i="17" s="1"/>
  <c r="J65" i="17"/>
  <c r="O65" i="17" s="1"/>
  <c r="K65" i="17"/>
  <c r="L65" i="17"/>
  <c r="M65" i="17" s="1"/>
  <c r="I66" i="17"/>
  <c r="N66" i="17" s="1"/>
  <c r="J66" i="17"/>
  <c r="O66" i="17" s="1"/>
  <c r="K66" i="17"/>
  <c r="L66" i="17"/>
  <c r="M66" i="17" s="1"/>
  <c r="I67" i="17"/>
  <c r="J67" i="17"/>
  <c r="O67" i="17" s="1"/>
  <c r="K67" i="17"/>
  <c r="L67" i="17"/>
  <c r="M67" i="17" s="1"/>
  <c r="I68" i="17"/>
  <c r="J68" i="17"/>
  <c r="O68" i="17" s="1"/>
  <c r="K68" i="17"/>
  <c r="L68" i="17"/>
  <c r="M68" i="17" s="1"/>
  <c r="I69" i="17"/>
  <c r="N69" i="17" s="1"/>
  <c r="J69" i="17"/>
  <c r="O69" i="17" s="1"/>
  <c r="K69" i="17"/>
  <c r="L69" i="17"/>
  <c r="M69" i="17" s="1"/>
  <c r="I70" i="17"/>
  <c r="N70" i="17" s="1"/>
  <c r="J70" i="17"/>
  <c r="O70" i="17" s="1"/>
  <c r="K70" i="17"/>
  <c r="L70" i="17"/>
  <c r="M70" i="17" s="1"/>
  <c r="I71" i="17"/>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K78" i="17"/>
  <c r="L78" i="17"/>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I86" i="17"/>
  <c r="N86" i="17" s="1"/>
  <c r="J86" i="17"/>
  <c r="O86" i="17" s="1"/>
  <c r="K86" i="17"/>
  <c r="L86" i="17"/>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I92" i="17"/>
  <c r="N92" i="17" s="1"/>
  <c r="J92" i="17"/>
  <c r="O92" i="17" s="1"/>
  <c r="K92" i="17"/>
  <c r="L92" i="17"/>
  <c r="M92" i="17" s="1"/>
  <c r="I93" i="17"/>
  <c r="N93" i="17" s="1"/>
  <c r="J93" i="17"/>
  <c r="O93" i="17" s="1"/>
  <c r="K93" i="17"/>
  <c r="L93" i="17"/>
  <c r="M93" i="17" s="1"/>
  <c r="I94" i="17"/>
  <c r="N94" i="17" s="1"/>
  <c r="J94" i="17"/>
  <c r="O94" i="17" s="1"/>
  <c r="K94" i="17"/>
  <c r="L94" i="17"/>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I100" i="17"/>
  <c r="N100" i="17" s="1"/>
  <c r="J100" i="17"/>
  <c r="O100" i="17" s="1"/>
  <c r="K100" i="17"/>
  <c r="L100" i="17"/>
  <c r="M100" i="17" s="1"/>
  <c r="I101" i="17"/>
  <c r="N101" i="17" s="1"/>
  <c r="J101" i="17"/>
  <c r="O101" i="17" s="1"/>
  <c r="K101" i="17"/>
  <c r="L101" i="17"/>
  <c r="M101" i="17" s="1"/>
  <c r="I102" i="17"/>
  <c r="N102" i="17" s="1"/>
  <c r="J102" i="17"/>
  <c r="O102" i="17" s="1"/>
  <c r="K102" i="17"/>
  <c r="L102" i="17"/>
  <c r="I103" i="17"/>
  <c r="N103" i="17" s="1"/>
  <c r="J103" i="17"/>
  <c r="O103" i="17" s="1"/>
  <c r="K103" i="17"/>
  <c r="L103" i="17"/>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I115" i="17"/>
  <c r="N115" i="17" s="1"/>
  <c r="J115" i="17"/>
  <c r="O115" i="17" s="1"/>
  <c r="K115" i="17"/>
  <c r="L115" i="17"/>
  <c r="M115" i="17" s="1"/>
  <c r="I116" i="17"/>
  <c r="J116" i="17"/>
  <c r="O116" i="17" s="1"/>
  <c r="K116" i="17"/>
  <c r="L116" i="17"/>
  <c r="M116" i="17" s="1"/>
  <c r="I117" i="17"/>
  <c r="N117" i="17" s="1"/>
  <c r="J117" i="17"/>
  <c r="O117" i="17" s="1"/>
  <c r="K117" i="17"/>
  <c r="L117" i="17"/>
  <c r="M117" i="17" s="1"/>
  <c r="I118" i="17"/>
  <c r="N118" i="17" s="1"/>
  <c r="J118" i="17"/>
  <c r="K118" i="17"/>
  <c r="L118" i="17"/>
  <c r="M118" i="17" s="1"/>
  <c r="I119" i="17"/>
  <c r="N119" i="17" s="1"/>
  <c r="J119" i="17"/>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M132" i="17" s="1"/>
  <c r="I133" i="17"/>
  <c r="N133" i="17" s="1"/>
  <c r="J133" i="17"/>
  <c r="O133" i="17" s="1"/>
  <c r="K133" i="17"/>
  <c r="L133" i="17"/>
  <c r="M133" i="17" s="1"/>
  <c r="I134" i="17"/>
  <c r="N134" i="17" s="1"/>
  <c r="J134" i="17"/>
  <c r="O134" i="17" s="1"/>
  <c r="K134" i="17"/>
  <c r="L134" i="17"/>
  <c r="I135" i="17"/>
  <c r="N135" i="17" s="1"/>
  <c r="J135" i="17"/>
  <c r="O135" i="17" s="1"/>
  <c r="K135" i="17"/>
  <c r="L135" i="17"/>
  <c r="M135" i="17" s="1"/>
  <c r="I136" i="17"/>
  <c r="J136" i="17"/>
  <c r="O136" i="17" s="1"/>
  <c r="K136" i="17"/>
  <c r="L136" i="17"/>
  <c r="M136" i="17" s="1"/>
  <c r="I137" i="17"/>
  <c r="N137" i="17" s="1"/>
  <c r="J137" i="17"/>
  <c r="O137" i="17" s="1"/>
  <c r="K137" i="17"/>
  <c r="L137" i="17"/>
  <c r="I138" i="17"/>
  <c r="J138" i="17"/>
  <c r="O138" i="17" s="1"/>
  <c r="K138" i="17"/>
  <c r="L138" i="17"/>
  <c r="I139" i="17"/>
  <c r="N139" i="17" s="1"/>
  <c r="J139" i="17"/>
  <c r="O139" i="17" s="1"/>
  <c r="K139" i="17"/>
  <c r="L139" i="17"/>
  <c r="I140" i="17"/>
  <c r="J140" i="17"/>
  <c r="O140" i="17" s="1"/>
  <c r="K140" i="17"/>
  <c r="L140" i="17"/>
  <c r="I141" i="17"/>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I167" i="17"/>
  <c r="N167" i="17" s="1"/>
  <c r="J167" i="17"/>
  <c r="O167" i="17" s="1"/>
  <c r="K167" i="17"/>
  <c r="L167" i="17"/>
  <c r="I168" i="17"/>
  <c r="N168" i="17" s="1"/>
  <c r="J168" i="17"/>
  <c r="O168" i="17" s="1"/>
  <c r="K168" i="17"/>
  <c r="L168" i="17"/>
  <c r="M168" i="17" s="1"/>
  <c r="I169" i="17"/>
  <c r="J169" i="17"/>
  <c r="O169" i="17" s="1"/>
  <c r="K169" i="17"/>
  <c r="L169" i="17"/>
  <c r="M169" i="17" s="1"/>
  <c r="I170" i="17"/>
  <c r="N170" i="17" s="1"/>
  <c r="J170" i="17"/>
  <c r="K170" i="17"/>
  <c r="L170" i="17"/>
  <c r="M170" i="17" s="1"/>
  <c r="I171" i="17"/>
  <c r="N171" i="17" s="1"/>
  <c r="J171" i="17"/>
  <c r="O171" i="17" s="1"/>
  <c r="K171" i="17"/>
  <c r="L171" i="17"/>
  <c r="M171" i="17" s="1"/>
  <c r="I172" i="17"/>
  <c r="N172" i="17" s="1"/>
  <c r="J172" i="17"/>
  <c r="K172" i="17"/>
  <c r="L172" i="17"/>
  <c r="M172" i="17" s="1"/>
  <c r="I173" i="17"/>
  <c r="N173" i="17" s="1"/>
  <c r="J173" i="17"/>
  <c r="O173" i="17" s="1"/>
  <c r="K173" i="17"/>
  <c r="L173" i="17"/>
  <c r="I174" i="17"/>
  <c r="N174" i="17" s="1"/>
  <c r="J174" i="17"/>
  <c r="K174" i="17"/>
  <c r="L174" i="17"/>
  <c r="I175" i="17"/>
  <c r="N175" i="17" s="1"/>
  <c r="J175" i="17"/>
  <c r="O175" i="17" s="1"/>
  <c r="K175" i="17"/>
  <c r="L175" i="17"/>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I183" i="17"/>
  <c r="N183" i="17" s="1"/>
  <c r="J183" i="17"/>
  <c r="O183" i="17" s="1"/>
  <c r="K183" i="17"/>
  <c r="L183" i="17"/>
  <c r="M183" i="17" s="1"/>
  <c r="I184" i="17"/>
  <c r="N184" i="17" s="1"/>
  <c r="J184" i="17"/>
  <c r="O184" i="17" s="1"/>
  <c r="K184" i="17"/>
  <c r="L184" i="17"/>
  <c r="I185" i="17"/>
  <c r="N185" i="17" s="1"/>
  <c r="J185" i="17"/>
  <c r="O185" i="17" s="1"/>
  <c r="K185" i="17"/>
  <c r="L185" i="17"/>
  <c r="I186" i="17"/>
  <c r="N186" i="17" s="1"/>
  <c r="J186" i="17"/>
  <c r="O186" i="17" s="1"/>
  <c r="K186" i="17"/>
  <c r="L186" i="17"/>
  <c r="M186" i="17" s="1"/>
  <c r="I187" i="17"/>
  <c r="N187" i="17" s="1"/>
  <c r="J187" i="17"/>
  <c r="O187" i="17" s="1"/>
  <c r="K187" i="17"/>
  <c r="L187" i="17"/>
  <c r="I188" i="17"/>
  <c r="N188" i="17" s="1"/>
  <c r="J188" i="17"/>
  <c r="O188" i="17" s="1"/>
  <c r="K188" i="17"/>
  <c r="L188" i="17"/>
  <c r="I189" i="17"/>
  <c r="N189" i="17" s="1"/>
  <c r="J189" i="17"/>
  <c r="O189" i="17" s="1"/>
  <c r="K189" i="17"/>
  <c r="L189" i="17"/>
  <c r="M189" i="17" s="1"/>
  <c r="I190" i="17"/>
  <c r="N190" i="17" s="1"/>
  <c r="J190" i="17"/>
  <c r="O190" i="17" s="1"/>
  <c r="K190" i="17"/>
  <c r="L190" i="17"/>
  <c r="I191" i="17"/>
  <c r="N191" i="17" s="1"/>
  <c r="J191" i="17"/>
  <c r="O191" i="17" s="1"/>
  <c r="K191" i="17"/>
  <c r="L191" i="17"/>
  <c r="M191" i="17" s="1"/>
  <c r="I192" i="17"/>
  <c r="N192" i="17" s="1"/>
  <c r="J192" i="17"/>
  <c r="O192" i="17" s="1"/>
  <c r="K192" i="17"/>
  <c r="L192" i="17"/>
  <c r="M192" i="17" s="1"/>
  <c r="I193" i="17"/>
  <c r="N193" i="17" s="1"/>
  <c r="J193" i="17"/>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K198" i="17"/>
  <c r="L198" i="17"/>
  <c r="M198" i="17" s="1"/>
  <c r="I199" i="17"/>
  <c r="N199" i="17" s="1"/>
  <c r="J199" i="17"/>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I210" i="17"/>
  <c r="N210" i="17" s="1"/>
  <c r="J210" i="17"/>
  <c r="O210" i="17" s="1"/>
  <c r="K210" i="17"/>
  <c r="L210" i="17"/>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I224" i="17"/>
  <c r="N224" i="17" s="1"/>
  <c r="J224" i="17"/>
  <c r="O224" i="17" s="1"/>
  <c r="K224" i="17"/>
  <c r="L224" i="17"/>
  <c r="M224" i="17" s="1"/>
  <c r="I225" i="17"/>
  <c r="N225" i="17" s="1"/>
  <c r="J225" i="17"/>
  <c r="O225" i="17" s="1"/>
  <c r="K225" i="17"/>
  <c r="L225" i="17"/>
  <c r="I226" i="17"/>
  <c r="N226" i="17" s="1"/>
  <c r="J226" i="17"/>
  <c r="O226" i="17" s="1"/>
  <c r="K226" i="17"/>
  <c r="L226" i="17"/>
  <c r="M226" i="17" s="1"/>
  <c r="I227" i="17"/>
  <c r="N227" i="17" s="1"/>
  <c r="J227" i="17"/>
  <c r="O227" i="17" s="1"/>
  <c r="K227" i="17"/>
  <c r="L227" i="17"/>
  <c r="I228" i="17"/>
  <c r="N228" i="17" s="1"/>
  <c r="J228" i="17"/>
  <c r="O228" i="17" s="1"/>
  <c r="K228" i="17"/>
  <c r="L228" i="17"/>
  <c r="M228" i="17" s="1"/>
  <c r="I229" i="17"/>
  <c r="N229" i="17" s="1"/>
  <c r="J229" i="17"/>
  <c r="O229" i="17" s="1"/>
  <c r="K229" i="17"/>
  <c r="L229" i="17"/>
  <c r="M229" i="17" s="1"/>
  <c r="I230" i="17"/>
  <c r="N230" i="17" s="1"/>
  <c r="J230" i="17"/>
  <c r="O230" i="17" s="1"/>
  <c r="K230" i="17"/>
  <c r="L230" i="17"/>
  <c r="I231" i="17"/>
  <c r="N231" i="17" s="1"/>
  <c r="J231" i="17"/>
  <c r="O231" i="17" s="1"/>
  <c r="K231" i="17"/>
  <c r="L231" i="17"/>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I239" i="17"/>
  <c r="N239" i="17" s="1"/>
  <c r="J239" i="17"/>
  <c r="O239" i="17" s="1"/>
  <c r="K239" i="17"/>
  <c r="L239" i="17"/>
  <c r="M239" i="17" s="1"/>
  <c r="I240" i="17"/>
  <c r="J240" i="17"/>
  <c r="O240" i="17" s="1"/>
  <c r="K240" i="17"/>
  <c r="L240" i="17"/>
  <c r="M240" i="17" s="1"/>
  <c r="I241" i="17"/>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K254" i="17"/>
  <c r="L254" i="17"/>
  <c r="M254" i="17" s="1"/>
  <c r="I255" i="17"/>
  <c r="N255" i="17" s="1"/>
  <c r="J255" i="17"/>
  <c r="O255" i="17" s="1"/>
  <c r="K255" i="17"/>
  <c r="L255" i="17"/>
  <c r="I256" i="17"/>
  <c r="N256" i="17" s="1"/>
  <c r="J256" i="17"/>
  <c r="O256" i="17" s="1"/>
  <c r="K256" i="17"/>
  <c r="L256" i="17"/>
  <c r="M256" i="17" s="1"/>
  <c r="I257" i="17"/>
  <c r="N257" i="17" s="1"/>
  <c r="J257" i="17"/>
  <c r="O257" i="17" s="1"/>
  <c r="K257" i="17"/>
  <c r="L257" i="17"/>
  <c r="I258" i="17"/>
  <c r="N258" i="17" s="1"/>
  <c r="J258" i="17"/>
  <c r="O258" i="17" s="1"/>
  <c r="K258" i="17"/>
  <c r="L258" i="17"/>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I263" i="17"/>
  <c r="N263" i="17" s="1"/>
  <c r="J263" i="17"/>
  <c r="O263" i="17" s="1"/>
  <c r="K263" i="17"/>
  <c r="L263" i="17"/>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I274" i="17"/>
  <c r="N274" i="17" s="1"/>
  <c r="J274" i="17"/>
  <c r="O274" i="17" s="1"/>
  <c r="K274" i="17"/>
  <c r="L274" i="17"/>
  <c r="I275" i="17"/>
  <c r="J275" i="17"/>
  <c r="O275" i="17" s="1"/>
  <c r="K275" i="17"/>
  <c r="L275" i="17"/>
  <c r="I276" i="17"/>
  <c r="J276" i="17"/>
  <c r="O276" i="17" s="1"/>
  <c r="K276" i="17"/>
  <c r="L276" i="17"/>
  <c r="M276" i="17" s="1"/>
  <c r="I277" i="17"/>
  <c r="N277" i="17" s="1"/>
  <c r="J277" i="17"/>
  <c r="O277" i="17" s="1"/>
  <c r="K277" i="17"/>
  <c r="L277" i="17"/>
  <c r="M277" i="17" s="1"/>
  <c r="I278" i="17"/>
  <c r="N278" i="17" s="1"/>
  <c r="J278" i="17"/>
  <c r="O278" i="17" s="1"/>
  <c r="K278" i="17"/>
  <c r="L278" i="17"/>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J286" i="17"/>
  <c r="O286" i="17" s="1"/>
  <c r="K286" i="17"/>
  <c r="L286" i="17"/>
  <c r="M286" i="17" s="1"/>
  <c r="I287" i="17"/>
  <c r="N287" i="17" s="1"/>
  <c r="J287" i="17"/>
  <c r="O287" i="17" s="1"/>
  <c r="K287" i="17"/>
  <c r="L287" i="17"/>
  <c r="M287" i="17" s="1"/>
  <c r="I288" i="17"/>
  <c r="N288" i="17" s="1"/>
  <c r="J288" i="17"/>
  <c r="O288" i="17" s="1"/>
  <c r="K288" i="17"/>
  <c r="L288" i="17"/>
  <c r="M288" i="17" s="1"/>
  <c r="I289" i="17"/>
  <c r="J289" i="17"/>
  <c r="O289" i="17" s="1"/>
  <c r="K289" i="17"/>
  <c r="L289" i="17"/>
  <c r="M289" i="17" s="1"/>
  <c r="I290" i="17"/>
  <c r="N290" i="17" s="1"/>
  <c r="J290" i="17"/>
  <c r="O290" i="17" s="1"/>
  <c r="K290" i="17"/>
  <c r="L290" i="17"/>
  <c r="M290" i="17" s="1"/>
  <c r="I291" i="17"/>
  <c r="J291" i="17"/>
  <c r="O291" i="17" s="1"/>
  <c r="K291" i="17"/>
  <c r="L291" i="17"/>
  <c r="M291" i="17" s="1"/>
  <c r="I292" i="17"/>
  <c r="J292" i="17"/>
  <c r="O292" i="17" s="1"/>
  <c r="K292" i="17"/>
  <c r="L292" i="17"/>
  <c r="M292" i="17" s="1"/>
  <c r="I293" i="17"/>
  <c r="N293" i="17" s="1"/>
  <c r="J293" i="17"/>
  <c r="O293" i="17" s="1"/>
  <c r="K293" i="17"/>
  <c r="L293" i="17"/>
  <c r="M293" i="17" s="1"/>
  <c r="I294" i="17"/>
  <c r="N294" i="17" s="1"/>
  <c r="J294" i="17"/>
  <c r="K294" i="17"/>
  <c r="L294" i="17"/>
  <c r="M294" i="17" s="1"/>
  <c r="I295" i="17"/>
  <c r="N295" i="17" s="1"/>
  <c r="J295" i="17"/>
  <c r="K295" i="17"/>
  <c r="L295" i="17"/>
  <c r="I296" i="17"/>
  <c r="N296" i="17" s="1"/>
  <c r="J296" i="17"/>
  <c r="O296" i="17" s="1"/>
  <c r="K296" i="17"/>
  <c r="L296" i="17"/>
  <c r="M296" i="17" s="1"/>
  <c r="I297" i="17"/>
  <c r="N297" i="17" s="1"/>
  <c r="J297" i="17"/>
  <c r="O297" i="17" s="1"/>
  <c r="K297" i="17"/>
  <c r="L297" i="17"/>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I303" i="17"/>
  <c r="N303" i="17" s="1"/>
  <c r="J303" i="17"/>
  <c r="O303" i="17" s="1"/>
  <c r="K303" i="17"/>
  <c r="L303" i="17"/>
  <c r="I304" i="17"/>
  <c r="N304" i="17" s="1"/>
  <c r="J304" i="17"/>
  <c r="O304" i="17" s="1"/>
  <c r="K304" i="17"/>
  <c r="L304" i="17"/>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K310" i="17"/>
  <c r="L310" i="17"/>
  <c r="I311" i="17"/>
  <c r="N311" i="17" s="1"/>
  <c r="J311" i="17"/>
  <c r="O311" i="17" s="1"/>
  <c r="K311" i="17"/>
  <c r="L311" i="17"/>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I319" i="17"/>
  <c r="J319" i="17"/>
  <c r="O319" i="17" s="1"/>
  <c r="K319" i="17"/>
  <c r="L319" i="17"/>
  <c r="M319" i="17" s="1"/>
  <c r="I320" i="17"/>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I331" i="17"/>
  <c r="N331" i="17" s="1"/>
  <c r="J331" i="17"/>
  <c r="O331" i="17" s="1"/>
  <c r="K331" i="17"/>
  <c r="L331" i="17"/>
  <c r="I332" i="17"/>
  <c r="N332" i="17" s="1"/>
  <c r="J332" i="17"/>
  <c r="O332" i="17" s="1"/>
  <c r="K332" i="17"/>
  <c r="L332" i="17"/>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I339" i="17"/>
  <c r="N339" i="17" s="1"/>
  <c r="J339" i="17"/>
  <c r="O339" i="17" s="1"/>
  <c r="K339" i="17"/>
  <c r="L339" i="17"/>
  <c r="M339" i="17" s="1"/>
  <c r="I340" i="17"/>
  <c r="N340" i="17" s="1"/>
  <c r="J340" i="17"/>
  <c r="O340" i="17" s="1"/>
  <c r="K340" i="17"/>
  <c r="L340" i="17"/>
  <c r="M340" i="17" s="1"/>
  <c r="I341" i="17"/>
  <c r="N341" i="17" s="1"/>
  <c r="J341" i="17"/>
  <c r="O341" i="17" s="1"/>
  <c r="K341" i="17"/>
  <c r="L341" i="17"/>
  <c r="I342" i="17"/>
  <c r="N342" i="17" s="1"/>
  <c r="J342" i="17"/>
  <c r="O342" i="17" s="1"/>
  <c r="K342" i="17"/>
  <c r="L342" i="17"/>
  <c r="M342" i="17" s="1"/>
  <c r="I343" i="17"/>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I347" i="17"/>
  <c r="N347" i="17" s="1"/>
  <c r="J347" i="17"/>
  <c r="O347" i="17" s="1"/>
  <c r="K347" i="17"/>
  <c r="L347" i="17"/>
  <c r="M347" i="17" s="1"/>
  <c r="I348" i="17"/>
  <c r="N348" i="17" s="1"/>
  <c r="J348" i="17"/>
  <c r="O348" i="17" s="1"/>
  <c r="K348" i="17"/>
  <c r="L348" i="17"/>
  <c r="I349" i="17"/>
  <c r="N349" i="17" s="1"/>
  <c r="J349" i="17"/>
  <c r="O349" i="17" s="1"/>
  <c r="K349" i="17"/>
  <c r="L349" i="17"/>
  <c r="I350" i="17"/>
  <c r="N350" i="17" s="1"/>
  <c r="J350" i="17"/>
  <c r="O350" i="17" s="1"/>
  <c r="K350" i="17"/>
  <c r="L350" i="17"/>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J368" i="17"/>
  <c r="K368" i="17"/>
  <c r="L368" i="17"/>
  <c r="M368" i="17" s="1"/>
  <c r="I369" i="17"/>
  <c r="N369" i="17" s="1"/>
  <c r="J369" i="17"/>
  <c r="O369" i="17" s="1"/>
  <c r="K369" i="17"/>
  <c r="L369" i="17"/>
  <c r="M369" i="17" s="1"/>
  <c r="I370" i="17"/>
  <c r="N370" i="17" s="1"/>
  <c r="J370" i="17"/>
  <c r="O370" i="17" s="1"/>
  <c r="K370" i="17"/>
  <c r="L370" i="17"/>
  <c r="I371" i="17"/>
  <c r="N371" i="17" s="1"/>
  <c r="J371" i="17"/>
  <c r="O371" i="17" s="1"/>
  <c r="K371" i="17"/>
  <c r="L371" i="17"/>
  <c r="I372" i="17"/>
  <c r="N372" i="17" s="1"/>
  <c r="J372" i="17"/>
  <c r="O372" i="17" s="1"/>
  <c r="K372" i="17"/>
  <c r="L372" i="17"/>
  <c r="M372" i="17" s="1"/>
  <c r="I373" i="17"/>
  <c r="N373" i="17" s="1"/>
  <c r="J373" i="17"/>
  <c r="K373" i="17"/>
  <c r="L373" i="17"/>
  <c r="M373" i="17" s="1"/>
  <c r="I374" i="17"/>
  <c r="N374" i="17" s="1"/>
  <c r="J374" i="17"/>
  <c r="O374" i="17" s="1"/>
  <c r="K374" i="17"/>
  <c r="L374" i="17"/>
  <c r="I375" i="17"/>
  <c r="N375" i="17" s="1"/>
  <c r="J375" i="17"/>
  <c r="K375" i="17"/>
  <c r="L375" i="17"/>
  <c r="I376" i="17"/>
  <c r="J376" i="17"/>
  <c r="O376" i="17" s="1"/>
  <c r="K376" i="17"/>
  <c r="L376" i="17"/>
  <c r="M376" i="17" s="1"/>
  <c r="I377" i="17"/>
  <c r="N377" i="17" s="1"/>
  <c r="J377" i="17"/>
  <c r="O377" i="17" s="1"/>
  <c r="K377" i="17"/>
  <c r="L377" i="17"/>
  <c r="M377" i="17" s="1"/>
  <c r="I378" i="17"/>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I384" i="17"/>
  <c r="J384" i="17"/>
  <c r="O384" i="17" s="1"/>
  <c r="K384" i="17"/>
  <c r="L384" i="17"/>
  <c r="M384" i="17" s="1"/>
  <c r="I385" i="17"/>
  <c r="N385" i="17" s="1"/>
  <c r="J385" i="17"/>
  <c r="O385" i="17" s="1"/>
  <c r="K385" i="17"/>
  <c r="L385" i="17"/>
  <c r="I386" i="17"/>
  <c r="J386" i="17"/>
  <c r="O386" i="17" s="1"/>
  <c r="K386" i="17"/>
  <c r="L386" i="17"/>
  <c r="M386" i="17" s="1"/>
  <c r="I387" i="17"/>
  <c r="J387" i="17"/>
  <c r="O387" i="17" s="1"/>
  <c r="K387" i="17"/>
  <c r="L387" i="17"/>
  <c r="I388" i="17"/>
  <c r="N388" i="17" s="1"/>
  <c r="J388" i="17"/>
  <c r="O388" i="17" s="1"/>
  <c r="K388" i="17"/>
  <c r="L388" i="17"/>
  <c r="M388" i="17" s="1"/>
  <c r="I389" i="17"/>
  <c r="N389" i="17" s="1"/>
  <c r="J389" i="17"/>
  <c r="O389" i="17" s="1"/>
  <c r="K389" i="17"/>
  <c r="L389" i="17"/>
  <c r="M389" i="17" s="1"/>
  <c r="I390" i="17"/>
  <c r="N390" i="17" s="1"/>
  <c r="J390" i="17"/>
  <c r="O390" i="17" s="1"/>
  <c r="K390" i="17"/>
  <c r="L390" i="17"/>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I407" i="17"/>
  <c r="N407" i="17" s="1"/>
  <c r="J407" i="17"/>
  <c r="O407" i="17" s="1"/>
  <c r="K407" i="17"/>
  <c r="L407" i="17"/>
  <c r="M407" i="17" s="1"/>
  <c r="I408" i="17"/>
  <c r="N408" i="17" s="1"/>
  <c r="J408" i="17"/>
  <c r="O408" i="17" s="1"/>
  <c r="K408" i="17"/>
  <c r="L408" i="17"/>
  <c r="I409" i="17"/>
  <c r="N409" i="17" s="1"/>
  <c r="J409" i="17"/>
  <c r="O409" i="17" s="1"/>
  <c r="K409" i="17"/>
  <c r="L409" i="17"/>
  <c r="M409" i="17" s="1"/>
  <c r="I410" i="17"/>
  <c r="N410" i="17" s="1"/>
  <c r="J410" i="17"/>
  <c r="K410" i="17"/>
  <c r="L410" i="17"/>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I416" i="17"/>
  <c r="N416" i="17" s="1"/>
  <c r="J416" i="17"/>
  <c r="O416" i="17" s="1"/>
  <c r="K416" i="17"/>
  <c r="L416" i="17"/>
  <c r="I417" i="17"/>
  <c r="N417" i="17" s="1"/>
  <c r="J417" i="17"/>
  <c r="O417" i="17" s="1"/>
  <c r="K417" i="17"/>
  <c r="L417" i="17"/>
  <c r="I418" i="17"/>
  <c r="N418" i="17" s="1"/>
  <c r="J418" i="17"/>
  <c r="O418" i="17" s="1"/>
  <c r="K418" i="17"/>
  <c r="L418" i="17"/>
  <c r="I419" i="17"/>
  <c r="N419" i="17" s="1"/>
  <c r="J419" i="17"/>
  <c r="O419" i="17" s="1"/>
  <c r="K419" i="17"/>
  <c r="L419" i="17"/>
  <c r="M419" i="17" s="1"/>
  <c r="I420" i="17"/>
  <c r="N420" i="17" s="1"/>
  <c r="J420" i="17"/>
  <c r="O420" i="17" s="1"/>
  <c r="K420" i="17"/>
  <c r="L420" i="17"/>
  <c r="M420" i="17" s="1"/>
  <c r="I421" i="17"/>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I425" i="17"/>
  <c r="N425" i="17" s="1"/>
  <c r="J425" i="17"/>
  <c r="O425" i="17" s="1"/>
  <c r="K425" i="17"/>
  <c r="L425" i="17"/>
  <c r="M425" i="17" s="1"/>
  <c r="I426" i="17"/>
  <c r="N426" i="17" s="1"/>
  <c r="J426" i="17"/>
  <c r="O426" i="17" s="1"/>
  <c r="K426" i="17"/>
  <c r="L426" i="17"/>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I439" i="17"/>
  <c r="N439" i="17" s="1"/>
  <c r="J439" i="17"/>
  <c r="O439" i="17" s="1"/>
  <c r="K439" i="17"/>
  <c r="L439" i="17"/>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I445" i="17"/>
  <c r="N445" i="17" s="1"/>
  <c r="J445" i="17"/>
  <c r="O445" i="17" s="1"/>
  <c r="K445" i="17"/>
  <c r="L445" i="17"/>
  <c r="M445" i="17" s="1"/>
  <c r="I446" i="17"/>
  <c r="N446" i="17" s="1"/>
  <c r="J446" i="17"/>
  <c r="O446" i="17" s="1"/>
  <c r="K446" i="17"/>
  <c r="L446" i="17"/>
  <c r="I447" i="17"/>
  <c r="N447" i="17" s="1"/>
  <c r="J447" i="17"/>
  <c r="O447" i="17" s="1"/>
  <c r="K447" i="17"/>
  <c r="L447" i="17"/>
  <c r="M447" i="17" s="1"/>
  <c r="I448" i="17"/>
  <c r="J448" i="17"/>
  <c r="O448" i="17" s="1"/>
  <c r="K448" i="17"/>
  <c r="L448" i="17"/>
  <c r="M448" i="17" s="1"/>
  <c r="I449" i="17"/>
  <c r="N449" i="17" s="1"/>
  <c r="J449" i="17"/>
  <c r="O449" i="17" s="1"/>
  <c r="K449" i="17"/>
  <c r="L449" i="17"/>
  <c r="M449" i="17" s="1"/>
  <c r="I450" i="17"/>
  <c r="N450" i="17" s="1"/>
  <c r="J450" i="17"/>
  <c r="O450" i="17" s="1"/>
  <c r="K450" i="17"/>
  <c r="L450" i="17"/>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I455" i="17"/>
  <c r="N455" i="17" s="1"/>
  <c r="J455" i="17"/>
  <c r="O455" i="17" s="1"/>
  <c r="K455" i="17"/>
  <c r="L455" i="17"/>
  <c r="I456" i="17"/>
  <c r="N456" i="17" s="1"/>
  <c r="J456" i="17"/>
  <c r="O456" i="17" s="1"/>
  <c r="K456" i="17"/>
  <c r="L456" i="17"/>
  <c r="I457" i="17"/>
  <c r="N457" i="17" s="1"/>
  <c r="J457" i="17"/>
  <c r="O457" i="17" s="1"/>
  <c r="K457" i="17"/>
  <c r="L457" i="17"/>
  <c r="I458" i="17"/>
  <c r="N458" i="17" s="1"/>
  <c r="J458" i="17"/>
  <c r="O458" i="17" s="1"/>
  <c r="K458" i="17"/>
  <c r="L458" i="17"/>
  <c r="I459" i="17"/>
  <c r="J459" i="17"/>
  <c r="O459" i="17" s="1"/>
  <c r="K459" i="17"/>
  <c r="L459" i="17"/>
  <c r="M459" i="17" s="1"/>
  <c r="I460" i="17"/>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K464" i="17"/>
  <c r="L464" i="17"/>
  <c r="M464" i="17" s="1"/>
  <c r="I465" i="17"/>
  <c r="N465" i="17" s="1"/>
  <c r="J465" i="17"/>
  <c r="O465" i="17" s="1"/>
  <c r="K465" i="17"/>
  <c r="L465" i="17"/>
  <c r="M465" i="17" s="1"/>
  <c r="I466" i="17"/>
  <c r="N466" i="17" s="1"/>
  <c r="J466" i="17"/>
  <c r="O466" i="17" s="1"/>
  <c r="K466" i="17"/>
  <c r="L466" i="17"/>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I475" i="17"/>
  <c r="N475" i="17" s="1"/>
  <c r="J475" i="17"/>
  <c r="O475" i="17" s="1"/>
  <c r="K475" i="17"/>
  <c r="L475" i="17"/>
  <c r="I476" i="17"/>
  <c r="N476" i="17" s="1"/>
  <c r="J476" i="17"/>
  <c r="O476" i="17" s="1"/>
  <c r="K476" i="17"/>
  <c r="L476" i="17"/>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J483" i="17"/>
  <c r="O483" i="17" s="1"/>
  <c r="K483" i="17"/>
  <c r="L483" i="17"/>
  <c r="M483" i="17" s="1"/>
  <c r="I484" i="17"/>
  <c r="J484" i="17"/>
  <c r="O484" i="17" s="1"/>
  <c r="K484" i="17"/>
  <c r="L484" i="17"/>
  <c r="M484" i="17" s="1"/>
  <c r="I485" i="17"/>
  <c r="N485" i="17" s="1"/>
  <c r="J485" i="17"/>
  <c r="O485" i="17" s="1"/>
  <c r="K485" i="17"/>
  <c r="L485" i="17"/>
  <c r="M485" i="17" s="1"/>
  <c r="I486" i="17"/>
  <c r="N486" i="17" s="1"/>
  <c r="J486" i="17"/>
  <c r="O486" i="17" s="1"/>
  <c r="K486" i="17"/>
  <c r="L486" i="17"/>
  <c r="I487" i="17"/>
  <c r="N487" i="17" s="1"/>
  <c r="J487" i="17"/>
  <c r="O487" i="17" s="1"/>
  <c r="K487" i="17"/>
  <c r="L487" i="17"/>
  <c r="I488" i="17"/>
  <c r="N488" i="17" s="1"/>
  <c r="J488" i="17"/>
  <c r="O488" i="17" s="1"/>
  <c r="K488" i="17"/>
  <c r="L488" i="17"/>
  <c r="M488" i="17" s="1"/>
  <c r="I489" i="17"/>
  <c r="N489" i="17" s="1"/>
  <c r="J489" i="17"/>
  <c r="O489" i="17" s="1"/>
  <c r="K489" i="17"/>
  <c r="L489" i="17"/>
  <c r="I490" i="17"/>
  <c r="N490" i="17" s="1"/>
  <c r="J490" i="17"/>
  <c r="K490" i="17"/>
  <c r="L490" i="17"/>
  <c r="M490" i="17" s="1"/>
  <c r="I491" i="17"/>
  <c r="N491" i="17" s="1"/>
  <c r="J491" i="17"/>
  <c r="K491" i="17"/>
  <c r="L491" i="17"/>
  <c r="I492" i="17"/>
  <c r="J492" i="17"/>
  <c r="K492" i="17"/>
  <c r="L492" i="17"/>
  <c r="I493" i="17"/>
  <c r="J493" i="17"/>
  <c r="K493" i="17"/>
  <c r="L493" i="17"/>
  <c r="M493" i="17" s="1"/>
  <c r="I494" i="17"/>
  <c r="J494" i="17"/>
  <c r="O494" i="17" s="1"/>
  <c r="K494" i="17"/>
  <c r="L494" i="17"/>
  <c r="I495" i="17"/>
  <c r="N495" i="17" s="1"/>
  <c r="J495" i="17"/>
  <c r="O495" i="17" s="1"/>
  <c r="K495" i="17"/>
  <c r="L495" i="17"/>
  <c r="M495" i="17" s="1"/>
  <c r="I496" i="17"/>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K506" i="17"/>
  <c r="L506" i="17"/>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I511" i="17"/>
  <c r="N511" i="17" s="1"/>
  <c r="J511" i="17"/>
  <c r="O511" i="17" s="1"/>
  <c r="K511" i="17"/>
  <c r="L511" i="17"/>
  <c r="I512" i="17"/>
  <c r="J512" i="17"/>
  <c r="O512" i="17" s="1"/>
  <c r="K512" i="17"/>
  <c r="L512" i="17"/>
  <c r="M512" i="17" s="1"/>
  <c r="I513" i="17"/>
  <c r="N513" i="17" s="1"/>
  <c r="J513" i="17"/>
  <c r="O513" i="17" s="1"/>
  <c r="K513" i="17"/>
  <c r="L513" i="17"/>
  <c r="M513" i="17" s="1"/>
  <c r="I514" i="17"/>
  <c r="N514" i="17" s="1"/>
  <c r="J514" i="17"/>
  <c r="O514" i="17" s="1"/>
  <c r="K514" i="17"/>
  <c r="L514" i="17"/>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I524" i="17"/>
  <c r="N524" i="17" s="1"/>
  <c r="J524" i="17"/>
  <c r="O524" i="17" s="1"/>
  <c r="K524" i="17"/>
  <c r="L524" i="17"/>
  <c r="M524" i="17" s="1"/>
  <c r="I525" i="17"/>
  <c r="N525" i="17" s="1"/>
  <c r="J525" i="17"/>
  <c r="O525" i="17" s="1"/>
  <c r="K525" i="17"/>
  <c r="L525" i="17"/>
  <c r="I526" i="17"/>
  <c r="N526" i="17" s="1"/>
  <c r="J526" i="17"/>
  <c r="O526" i="17" s="1"/>
  <c r="K526" i="17"/>
  <c r="L526" i="17"/>
  <c r="M526" i="17" s="1"/>
  <c r="I527" i="17"/>
  <c r="N527" i="17" s="1"/>
  <c r="J527" i="17"/>
  <c r="O527" i="17" s="1"/>
  <c r="K527" i="17"/>
  <c r="L527" i="17"/>
  <c r="I528" i="17"/>
  <c r="J528" i="17"/>
  <c r="O528" i="17" s="1"/>
  <c r="K528" i="17"/>
  <c r="L528" i="17"/>
  <c r="M528" i="17" s="1"/>
  <c r="I529" i="17"/>
  <c r="N529" i="17" s="1"/>
  <c r="J529" i="17"/>
  <c r="O529" i="17" s="1"/>
  <c r="K529" i="17"/>
  <c r="L529" i="17"/>
  <c r="M529" i="17" s="1"/>
  <c r="I530" i="17"/>
  <c r="N530" i="17" s="1"/>
  <c r="J530" i="17"/>
  <c r="O530" i="17" s="1"/>
  <c r="K530" i="17"/>
  <c r="L530" i="17"/>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I543" i="17"/>
  <c r="N543" i="17" s="1"/>
  <c r="J543" i="17"/>
  <c r="O543" i="17" s="1"/>
  <c r="K543" i="17"/>
  <c r="L543" i="17"/>
  <c r="M543" i="17" s="1"/>
  <c r="I544" i="17"/>
  <c r="N544" i="17" s="1"/>
  <c r="J544" i="17"/>
  <c r="K544" i="17"/>
  <c r="L544" i="17"/>
  <c r="I545" i="17"/>
  <c r="N545" i="17" s="1"/>
  <c r="J545" i="17"/>
  <c r="O545" i="17" s="1"/>
  <c r="K545" i="17"/>
  <c r="L545" i="17"/>
  <c r="M545" i="17" s="1"/>
  <c r="I546" i="17"/>
  <c r="N546" i="17" s="1"/>
  <c r="J546" i="17"/>
  <c r="O546" i="17" s="1"/>
  <c r="K546" i="17"/>
  <c r="L546" i="17"/>
  <c r="I547" i="17"/>
  <c r="N547" i="17" s="1"/>
  <c r="J547" i="17"/>
  <c r="O547" i="17" s="1"/>
  <c r="K547" i="17"/>
  <c r="L547" i="17"/>
  <c r="M547" i="17" s="1"/>
  <c r="I548" i="17"/>
  <c r="J548" i="17"/>
  <c r="O548" i="17" s="1"/>
  <c r="K548" i="17"/>
  <c r="L548" i="17"/>
  <c r="M548" i="17" s="1"/>
  <c r="I549" i="17"/>
  <c r="N549" i="17" s="1"/>
  <c r="J549" i="17"/>
  <c r="K549" i="17"/>
  <c r="L549" i="17"/>
  <c r="M549" i="17" s="1"/>
  <c r="I550" i="17"/>
  <c r="N550" i="17" s="1"/>
  <c r="J550" i="17"/>
  <c r="O550" i="17" s="1"/>
  <c r="K550" i="17"/>
  <c r="L550" i="17"/>
  <c r="M550" i="17" s="1"/>
  <c r="I551" i="17"/>
  <c r="J551" i="17"/>
  <c r="O551" i="17" s="1"/>
  <c r="K551" i="17"/>
  <c r="L551" i="17"/>
  <c r="M551" i="17" s="1"/>
  <c r="I552" i="17"/>
  <c r="J552" i="17"/>
  <c r="O552" i="17" s="1"/>
  <c r="K552" i="17"/>
  <c r="L552" i="17"/>
  <c r="M552" i="17" s="1"/>
  <c r="I553" i="17"/>
  <c r="N553" i="17" s="1"/>
  <c r="J553" i="17"/>
  <c r="O553" i="17" s="1"/>
  <c r="K553" i="17"/>
  <c r="L553" i="17"/>
  <c r="I554" i="17"/>
  <c r="N554" i="17" s="1"/>
  <c r="J554" i="17"/>
  <c r="O554" i="17" s="1"/>
  <c r="K554" i="17"/>
  <c r="L554" i="17"/>
  <c r="I555" i="17"/>
  <c r="N555" i="17" s="1"/>
  <c r="J555" i="17"/>
  <c r="O555" i="17" s="1"/>
  <c r="K555" i="17"/>
  <c r="L555" i="17"/>
  <c r="I556" i="17"/>
  <c r="N556" i="17" s="1"/>
  <c r="J556" i="17"/>
  <c r="O556" i="17" s="1"/>
  <c r="K556" i="17"/>
  <c r="L556" i="17"/>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I562" i="17"/>
  <c r="N562" i="17" s="1"/>
  <c r="J562" i="17"/>
  <c r="O562" i="17" s="1"/>
  <c r="K562" i="17"/>
  <c r="L562" i="17"/>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I571" i="17"/>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I575" i="17"/>
  <c r="N575" i="17" s="1"/>
  <c r="J575" i="17"/>
  <c r="O575" i="17" s="1"/>
  <c r="K575" i="17"/>
  <c r="L575" i="17"/>
  <c r="I576" i="17"/>
  <c r="N576" i="17" s="1"/>
  <c r="J576" i="17"/>
  <c r="O576" i="17" s="1"/>
  <c r="K576" i="17"/>
  <c r="L576" i="17"/>
  <c r="M576" i="17" s="1"/>
  <c r="I577" i="17"/>
  <c r="J577" i="17"/>
  <c r="O577" i="17" s="1"/>
  <c r="K577" i="17"/>
  <c r="L577" i="17"/>
  <c r="M577" i="17" s="1"/>
  <c r="I578" i="17"/>
  <c r="N578" i="17" s="1"/>
  <c r="J578" i="17"/>
  <c r="O578" i="17" s="1"/>
  <c r="K578" i="17"/>
  <c r="L578" i="17"/>
  <c r="M578" i="17" s="1"/>
  <c r="I579" i="17"/>
  <c r="J579" i="17"/>
  <c r="O579" i="17" s="1"/>
  <c r="K579" i="17"/>
  <c r="L579" i="17"/>
  <c r="M579" i="17" s="1"/>
  <c r="I580" i="17"/>
  <c r="N580" i="17" s="1"/>
  <c r="J580" i="17"/>
  <c r="O580" i="17" s="1"/>
  <c r="K580" i="17"/>
  <c r="L580" i="17"/>
  <c r="M580" i="17" s="1"/>
  <c r="I581" i="17"/>
  <c r="J581" i="17"/>
  <c r="O581" i="17" s="1"/>
  <c r="K581" i="17"/>
  <c r="L581" i="17"/>
  <c r="M581" i="17" s="1"/>
  <c r="I582" i="17"/>
  <c r="N582" i="17" s="1"/>
  <c r="J582" i="17"/>
  <c r="O582" i="17" s="1"/>
  <c r="K582" i="17"/>
  <c r="L582" i="17"/>
  <c r="I583" i="17"/>
  <c r="J583" i="17"/>
  <c r="O583" i="17" s="1"/>
  <c r="K583" i="17"/>
  <c r="L583" i="17"/>
  <c r="I584" i="17"/>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I588" i="17"/>
  <c r="N588" i="17" s="1"/>
  <c r="J588" i="17"/>
  <c r="O588" i="17" s="1"/>
  <c r="K588" i="17"/>
  <c r="L588" i="17"/>
  <c r="M588" i="17" s="1"/>
  <c r="I589" i="17"/>
  <c r="N589" i="17" s="1"/>
  <c r="J589" i="17"/>
  <c r="O589" i="17" s="1"/>
  <c r="K589" i="17"/>
  <c r="L589" i="17"/>
  <c r="I590" i="17"/>
  <c r="N590" i="17" s="1"/>
  <c r="J590" i="17"/>
  <c r="O590" i="17" s="1"/>
  <c r="K590" i="17"/>
  <c r="L590" i="17"/>
  <c r="I591" i="17"/>
  <c r="N591" i="17" s="1"/>
  <c r="J591" i="17"/>
  <c r="O591" i="17" s="1"/>
  <c r="K591" i="17"/>
  <c r="L591" i="17"/>
  <c r="I592" i="17"/>
  <c r="N592" i="17" s="1"/>
  <c r="J592" i="17"/>
  <c r="O592" i="17" s="1"/>
  <c r="K592" i="17"/>
  <c r="L592" i="17"/>
  <c r="M592" i="17" s="1"/>
  <c r="I593" i="17"/>
  <c r="N593" i="17" s="1"/>
  <c r="J593" i="17"/>
  <c r="O593" i="17" s="1"/>
  <c r="K593" i="17"/>
  <c r="L593" i="17"/>
  <c r="M593" i="17" s="1"/>
  <c r="I594" i="17"/>
  <c r="N594" i="17" s="1"/>
  <c r="J594" i="17"/>
  <c r="O594" i="17" s="1"/>
  <c r="K594" i="17"/>
  <c r="L594" i="17"/>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J599" i="17"/>
  <c r="O599" i="17" s="1"/>
  <c r="K599" i="17"/>
  <c r="L599" i="17"/>
  <c r="M599" i="17" s="1"/>
  <c r="I600" i="17"/>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K606" i="17"/>
  <c r="L606" i="17"/>
  <c r="I607" i="17"/>
  <c r="N607" i="17" s="1"/>
  <c r="J607" i="17"/>
  <c r="O607" i="17" s="1"/>
  <c r="K607" i="17"/>
  <c r="L607" i="17"/>
  <c r="M607" i="17" s="1"/>
  <c r="I608" i="17"/>
  <c r="N608" i="17" s="1"/>
  <c r="J608" i="17"/>
  <c r="K608" i="17"/>
  <c r="L608" i="17"/>
  <c r="M608" i="17" s="1"/>
  <c r="I609" i="17"/>
  <c r="N609" i="17" s="1"/>
  <c r="J609" i="17"/>
  <c r="O609" i="17" s="1"/>
  <c r="K609" i="17"/>
  <c r="L609" i="17"/>
  <c r="I610" i="17"/>
  <c r="N610" i="17" s="1"/>
  <c r="J610" i="17"/>
  <c r="O610" i="17" s="1"/>
  <c r="K610" i="17"/>
  <c r="L610" i="17"/>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I615" i="17"/>
  <c r="J615" i="17"/>
  <c r="O615" i="17" s="1"/>
  <c r="K615" i="17"/>
  <c r="L615" i="17"/>
  <c r="M615" i="17" s="1"/>
  <c r="I616" i="17"/>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I622" i="17"/>
  <c r="N622" i="17" s="1"/>
  <c r="J622" i="17"/>
  <c r="O622" i="17" s="1"/>
  <c r="K622" i="17"/>
  <c r="L622" i="17"/>
  <c r="I623" i="17"/>
  <c r="N623" i="17" s="1"/>
  <c r="J623" i="17"/>
  <c r="O623" i="17" s="1"/>
  <c r="K623" i="17"/>
  <c r="L623" i="17"/>
  <c r="I624" i="17"/>
  <c r="N624" i="17" s="1"/>
  <c r="J624" i="17"/>
  <c r="O624" i="17" s="1"/>
  <c r="K624" i="17"/>
  <c r="L624" i="17"/>
  <c r="M624" i="17" s="1"/>
  <c r="I625" i="17"/>
  <c r="N625" i="17" s="1"/>
  <c r="J625" i="17"/>
  <c r="O625" i="17" s="1"/>
  <c r="K625" i="17"/>
  <c r="L625" i="17"/>
  <c r="I626" i="17"/>
  <c r="N626" i="17" s="1"/>
  <c r="J626" i="17"/>
  <c r="O626" i="17" s="1"/>
  <c r="K626" i="17"/>
  <c r="L626" i="17"/>
  <c r="M626" i="17" s="1"/>
  <c r="I627" i="17"/>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J640" i="17"/>
  <c r="O640" i="17" s="1"/>
  <c r="K640" i="17"/>
  <c r="L640" i="17"/>
  <c r="M640" i="17" s="1"/>
  <c r="I641" i="17"/>
  <c r="J641" i="17"/>
  <c r="O641" i="17" s="1"/>
  <c r="K641" i="17"/>
  <c r="L641" i="17"/>
  <c r="M641" i="17" s="1"/>
  <c r="I642" i="17"/>
  <c r="J642" i="17"/>
  <c r="O642" i="17" s="1"/>
  <c r="K642" i="17"/>
  <c r="L642" i="17"/>
  <c r="I643" i="17"/>
  <c r="N643" i="17" s="1"/>
  <c r="J643" i="17"/>
  <c r="O643" i="17" s="1"/>
  <c r="K643" i="17"/>
  <c r="L643" i="17"/>
  <c r="M643" i="17" s="1"/>
  <c r="I644" i="17"/>
  <c r="N644" i="17" s="1"/>
  <c r="J644" i="17"/>
  <c r="O644" i="17" s="1"/>
  <c r="K644" i="17"/>
  <c r="L644" i="17"/>
  <c r="M644" i="17" s="1"/>
  <c r="I645" i="17"/>
  <c r="N645" i="17" s="1"/>
  <c r="J645" i="17"/>
  <c r="O645" i="17" s="1"/>
  <c r="K645" i="17"/>
  <c r="L645" i="17"/>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N650" i="17" s="1"/>
  <c r="J650" i="17"/>
  <c r="O650" i="17" s="1"/>
  <c r="K650" i="17"/>
  <c r="L650" i="17"/>
  <c r="I651" i="17"/>
  <c r="N651" i="17" s="1"/>
  <c r="J651" i="17"/>
  <c r="O651" i="17" s="1"/>
  <c r="K651" i="17"/>
  <c r="L651" i="17"/>
  <c r="I652" i="17"/>
  <c r="N652" i="17" s="1"/>
  <c r="J652" i="17"/>
  <c r="O652" i="17" s="1"/>
  <c r="K652" i="17"/>
  <c r="L652" i="17"/>
  <c r="I653" i="17"/>
  <c r="N653" i="17" s="1"/>
  <c r="J653" i="17"/>
  <c r="O653" i="17" s="1"/>
  <c r="K653" i="17"/>
  <c r="L653" i="17"/>
  <c r="M653" i="17" s="1"/>
  <c r="I654" i="17"/>
  <c r="N654" i="17" s="1"/>
  <c r="J654" i="17"/>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I659" i="17"/>
  <c r="N659" i="17" s="1"/>
  <c r="J659" i="17"/>
  <c r="O659" i="17" s="1"/>
  <c r="K659" i="17"/>
  <c r="L659" i="17"/>
  <c r="M659" i="17" s="1"/>
  <c r="I660" i="17"/>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J664" i="17"/>
  <c r="O664" i="17" s="1"/>
  <c r="K664" i="17"/>
  <c r="L664" i="17"/>
  <c r="M664" i="17" s="1"/>
  <c r="I665" i="17"/>
  <c r="N665" i="17" s="1"/>
  <c r="J665" i="17"/>
  <c r="O665" i="17" s="1"/>
  <c r="K665" i="17"/>
  <c r="L665" i="17"/>
  <c r="M665" i="17" s="1"/>
  <c r="I666" i="17"/>
  <c r="N666" i="17" s="1"/>
  <c r="J666" i="17"/>
  <c r="O666" i="17" s="1"/>
  <c r="K666" i="17"/>
  <c r="L666" i="17"/>
  <c r="I667" i="17"/>
  <c r="J667" i="17"/>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I672" i="17"/>
  <c r="J672" i="17"/>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I678" i="17"/>
  <c r="N678" i="17" s="1"/>
  <c r="J678" i="17"/>
  <c r="O678" i="17" s="1"/>
  <c r="K678" i="17"/>
  <c r="L678" i="17"/>
  <c r="I679" i="17"/>
  <c r="J679" i="17"/>
  <c r="O679" i="17" s="1"/>
  <c r="K679" i="17"/>
  <c r="L679" i="17"/>
  <c r="I680" i="17"/>
  <c r="J680" i="17"/>
  <c r="O680" i="17" s="1"/>
  <c r="K680" i="17"/>
  <c r="L680" i="17"/>
  <c r="M680" i="17" s="1"/>
  <c r="I681" i="17"/>
  <c r="N681" i="17" s="1"/>
  <c r="J681" i="17"/>
  <c r="O681" i="17" s="1"/>
  <c r="K681" i="17"/>
  <c r="L681" i="17"/>
  <c r="I682" i="17"/>
  <c r="N682" i="17" s="1"/>
  <c r="J682" i="17"/>
  <c r="K682" i="17"/>
  <c r="L682" i="17"/>
  <c r="M682" i="17" s="1"/>
  <c r="I683" i="17"/>
  <c r="N683" i="17" s="1"/>
  <c r="J683" i="17"/>
  <c r="K683" i="17"/>
  <c r="L683" i="17"/>
  <c r="I684" i="17"/>
  <c r="N684" i="17" s="1"/>
  <c r="J684" i="17"/>
  <c r="O684" i="17" s="1"/>
  <c r="K684" i="17"/>
  <c r="L684" i="17"/>
  <c r="I685" i="17"/>
  <c r="N685" i="17" s="1"/>
  <c r="J685" i="17"/>
  <c r="O685" i="17" s="1"/>
  <c r="K685" i="17"/>
  <c r="L685" i="17"/>
  <c r="I686" i="17"/>
  <c r="N686" i="17" s="1"/>
  <c r="J686" i="17"/>
  <c r="O686" i="17" s="1"/>
  <c r="K686" i="17"/>
  <c r="L686" i="17"/>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J690" i="17"/>
  <c r="O690" i="17" s="1"/>
  <c r="K690" i="17"/>
  <c r="L690" i="17"/>
  <c r="M690" i="17" s="1"/>
  <c r="I691" i="17"/>
  <c r="J691" i="17"/>
  <c r="O691" i="17" s="1"/>
  <c r="K691" i="17"/>
  <c r="L691" i="17"/>
  <c r="M691" i="17" s="1"/>
  <c r="I692" i="17"/>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I703" i="17"/>
  <c r="N703" i="17" s="1"/>
  <c r="J703" i="17"/>
  <c r="O703" i="17" s="1"/>
  <c r="K703" i="17"/>
  <c r="L703" i="17"/>
  <c r="I704" i="17"/>
  <c r="N704" i="17" s="1"/>
  <c r="J704" i="17"/>
  <c r="O704" i="17" s="1"/>
  <c r="K704" i="17"/>
  <c r="L704" i="17"/>
  <c r="M704" i="17" s="1"/>
  <c r="I705" i="17"/>
  <c r="J705" i="17"/>
  <c r="O705" i="17" s="1"/>
  <c r="K705" i="17"/>
  <c r="L705" i="17"/>
  <c r="I706" i="17"/>
  <c r="J706" i="17"/>
  <c r="O706" i="17" s="1"/>
  <c r="K706" i="17"/>
  <c r="L706" i="17"/>
  <c r="I707" i="17"/>
  <c r="J707" i="17"/>
  <c r="O707" i="17" s="1"/>
  <c r="K707" i="17"/>
  <c r="L707" i="17"/>
  <c r="I708" i="17"/>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K711" i="17"/>
  <c r="L711" i="17"/>
  <c r="M711" i="17" s="1"/>
  <c r="I712" i="17"/>
  <c r="N712" i="17" s="1"/>
  <c r="J712" i="17"/>
  <c r="O712" i="17" s="1"/>
  <c r="K712" i="17"/>
  <c r="L712" i="17"/>
  <c r="M712" i="17" s="1"/>
  <c r="I713" i="17"/>
  <c r="N713" i="17" s="1"/>
  <c r="J713" i="17"/>
  <c r="O713" i="17" s="1"/>
  <c r="K713" i="17"/>
  <c r="L713" i="17"/>
  <c r="I714" i="17"/>
  <c r="N714" i="17" s="1"/>
  <c r="J714" i="17"/>
  <c r="O714" i="17" s="1"/>
  <c r="K714" i="17"/>
  <c r="L714" i="17"/>
  <c r="I715" i="17"/>
  <c r="N715" i="17" s="1"/>
  <c r="J715" i="17"/>
  <c r="O715" i="17" s="1"/>
  <c r="K715" i="17"/>
  <c r="L715" i="17"/>
  <c r="I716" i="17"/>
  <c r="N716" i="17" s="1"/>
  <c r="J716" i="17"/>
  <c r="O716" i="17" s="1"/>
  <c r="K716" i="17"/>
  <c r="L716" i="17"/>
  <c r="M716" i="17" s="1"/>
  <c r="I717" i="17"/>
  <c r="N717" i="17" s="1"/>
  <c r="J717" i="17"/>
  <c r="O717" i="17" s="1"/>
  <c r="K717" i="17"/>
  <c r="L717" i="17"/>
  <c r="I718" i="17"/>
  <c r="N718" i="17" s="1"/>
  <c r="J718" i="17"/>
  <c r="O718" i="17" s="1"/>
  <c r="K718" i="17"/>
  <c r="L718" i="17"/>
  <c r="M718" i="17" s="1"/>
  <c r="I719" i="17"/>
  <c r="N719" i="17" s="1"/>
  <c r="J719" i="17"/>
  <c r="O719" i="17" s="1"/>
  <c r="K719" i="17"/>
  <c r="L719" i="17"/>
  <c r="I720" i="17"/>
  <c r="N720" i="17" s="1"/>
  <c r="J720" i="17"/>
  <c r="O720" i="17" s="1"/>
  <c r="K720" i="17"/>
  <c r="L720" i="17"/>
  <c r="M720" i="17" s="1"/>
  <c r="I721" i="17"/>
  <c r="N721" i="17" s="1"/>
  <c r="J721" i="17"/>
  <c r="O721" i="17" s="1"/>
  <c r="K721" i="17"/>
  <c r="L721" i="17"/>
  <c r="M721" i="17" s="1"/>
  <c r="I722" i="17"/>
  <c r="N722" i="17" s="1"/>
  <c r="J722" i="17"/>
  <c r="O722" i="17" s="1"/>
  <c r="K722" i="17"/>
  <c r="L722" i="17"/>
  <c r="I723" i="17"/>
  <c r="N723" i="17" s="1"/>
  <c r="J723" i="17"/>
  <c r="O723" i="17" s="1"/>
  <c r="K723" i="17"/>
  <c r="L723" i="17"/>
  <c r="M723" i="17" s="1"/>
  <c r="I724" i="17"/>
  <c r="J724" i="17"/>
  <c r="O724" i="17" s="1"/>
  <c r="K724" i="17"/>
  <c r="L724" i="17"/>
  <c r="M724" i="17" s="1"/>
  <c r="I725" i="17"/>
  <c r="N725" i="17" s="1"/>
  <c r="J725" i="17"/>
  <c r="O725" i="17" s="1"/>
  <c r="K725" i="17"/>
  <c r="L725" i="17"/>
  <c r="M725" i="17" s="1"/>
  <c r="I726" i="17"/>
  <c r="N726" i="17" s="1"/>
  <c r="J726" i="17"/>
  <c r="O726" i="17" s="1"/>
  <c r="K726" i="17"/>
  <c r="L726" i="17"/>
  <c r="I727" i="17"/>
  <c r="N727" i="17" s="1"/>
  <c r="J727" i="17"/>
  <c r="O727" i="17" s="1"/>
  <c r="K727" i="17"/>
  <c r="L727" i="17"/>
  <c r="M727" i="17" s="1"/>
  <c r="I728" i="17"/>
  <c r="J728" i="17"/>
  <c r="O728" i="17" s="1"/>
  <c r="K728" i="17"/>
  <c r="L728" i="17"/>
  <c r="M728" i="17" s="1"/>
  <c r="I729" i="17"/>
  <c r="N729" i="17" s="1"/>
  <c r="J729" i="17"/>
  <c r="O729" i="17" s="1"/>
  <c r="K729" i="17"/>
  <c r="L729" i="17"/>
  <c r="M729" i="17" s="1"/>
  <c r="I730" i="17"/>
  <c r="N730" i="17" s="1"/>
  <c r="J730" i="17"/>
  <c r="O730" i="17" s="1"/>
  <c r="K730" i="17"/>
  <c r="L730" i="17"/>
  <c r="M730" i="17" s="1"/>
  <c r="I731" i="17"/>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I736" i="17"/>
  <c r="J736" i="17"/>
  <c r="O736" i="17" s="1"/>
  <c r="K736" i="17"/>
  <c r="L736" i="17"/>
  <c r="M736" i="17" s="1"/>
  <c r="I737" i="17"/>
  <c r="J737" i="17"/>
  <c r="O737" i="17" s="1"/>
  <c r="K737" i="17"/>
  <c r="L737" i="17"/>
  <c r="I738" i="17"/>
  <c r="N738" i="17" s="1"/>
  <c r="J738" i="17"/>
  <c r="O738" i="17" s="1"/>
  <c r="K738" i="17"/>
  <c r="L738" i="17"/>
  <c r="M738" i="17" s="1"/>
  <c r="I739" i="17"/>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I743" i="17"/>
  <c r="N743" i="17" s="1"/>
  <c r="J743" i="17"/>
  <c r="O743" i="17" s="1"/>
  <c r="K743" i="17"/>
  <c r="L743" i="17"/>
  <c r="I744" i="17"/>
  <c r="N744" i="17" s="1"/>
  <c r="J744" i="17"/>
  <c r="O744" i="17" s="1"/>
  <c r="K744" i="17"/>
  <c r="L744" i="17"/>
  <c r="I745" i="17"/>
  <c r="N745" i="17" s="1"/>
  <c r="J745" i="17"/>
  <c r="O745" i="17" s="1"/>
  <c r="K745" i="17"/>
  <c r="L745" i="17"/>
  <c r="M745" i="17" s="1"/>
  <c r="I746" i="17"/>
  <c r="N746" i="17" s="1"/>
  <c r="J746" i="17"/>
  <c r="O746" i="17" s="1"/>
  <c r="K746" i="17"/>
  <c r="L746" i="17"/>
  <c r="M746" i="17" s="1"/>
  <c r="I747" i="17"/>
  <c r="J747" i="17"/>
  <c r="O747" i="17" s="1"/>
  <c r="K747" i="17"/>
  <c r="L747" i="17"/>
  <c r="M747" i="17" s="1"/>
  <c r="I748" i="17"/>
  <c r="N748" i="17" s="1"/>
  <c r="J748" i="17"/>
  <c r="O748" i="17" s="1"/>
  <c r="K748" i="17"/>
  <c r="L748" i="17"/>
  <c r="M748" i="17" s="1"/>
  <c r="I749" i="17"/>
  <c r="N749" i="17" s="1"/>
  <c r="J749" i="17"/>
  <c r="O749" i="17" s="1"/>
  <c r="K749" i="17"/>
  <c r="L749" i="17"/>
  <c r="I750" i="17"/>
  <c r="N750" i="17" s="1"/>
  <c r="J750" i="17"/>
  <c r="O750" i="17" s="1"/>
  <c r="K750" i="17"/>
  <c r="L750" i="17"/>
  <c r="I751" i="17"/>
  <c r="N751" i="17" s="1"/>
  <c r="J751" i="17"/>
  <c r="O751" i="17" s="1"/>
  <c r="K751" i="17"/>
  <c r="L751" i="17"/>
  <c r="M751" i="17" s="1"/>
  <c r="I752" i="17"/>
  <c r="N752" i="17" s="1"/>
  <c r="J752" i="17"/>
  <c r="O752" i="17" s="1"/>
  <c r="K752" i="17"/>
  <c r="L752" i="17"/>
  <c r="M752" i="17" s="1"/>
  <c r="I753" i="17"/>
  <c r="J753" i="17"/>
  <c r="O753" i="17" s="1"/>
  <c r="K753" i="17"/>
  <c r="L753" i="17"/>
  <c r="M753" i="17" s="1"/>
  <c r="I754" i="17"/>
  <c r="N754" i="17" s="1"/>
  <c r="J754" i="17"/>
  <c r="O754" i="17" s="1"/>
  <c r="K754" i="17"/>
  <c r="L754" i="17"/>
  <c r="M754" i="17" s="1"/>
  <c r="I755" i="17"/>
  <c r="J755" i="17"/>
  <c r="O755" i="17" s="1"/>
  <c r="K755" i="17"/>
  <c r="L755" i="17"/>
  <c r="M755" i="17" s="1"/>
  <c r="I756" i="17"/>
  <c r="N756" i="17" s="1"/>
  <c r="J756" i="17"/>
  <c r="O756" i="17" s="1"/>
  <c r="K756" i="17"/>
  <c r="L756" i="17"/>
  <c r="M756" i="17" s="1"/>
  <c r="I757" i="17"/>
  <c r="J757" i="17"/>
  <c r="O757" i="17" s="1"/>
  <c r="K757" i="17"/>
  <c r="L757" i="17"/>
  <c r="M757" i="17" s="1"/>
  <c r="I758" i="17"/>
  <c r="N758" i="17" s="1"/>
  <c r="J758" i="17"/>
  <c r="O758" i="17" s="1"/>
  <c r="K758" i="17"/>
  <c r="L758" i="17"/>
  <c r="I759" i="17"/>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J771" i="17"/>
  <c r="O771" i="17" s="1"/>
  <c r="K771" i="17"/>
  <c r="L771" i="17"/>
  <c r="I772" i="17"/>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I776" i="17"/>
  <c r="N776" i="17" s="1"/>
  <c r="J776" i="17"/>
  <c r="O776" i="17" s="1"/>
  <c r="K776" i="17"/>
  <c r="L776" i="17"/>
  <c r="I777" i="17"/>
  <c r="N777" i="17" s="1"/>
  <c r="J777" i="17"/>
  <c r="O777" i="17" s="1"/>
  <c r="K777" i="17"/>
  <c r="L777" i="17"/>
  <c r="I778" i="17"/>
  <c r="N778" i="17" s="1"/>
  <c r="J778" i="17"/>
  <c r="O778" i="17" s="1"/>
  <c r="K778" i="17"/>
  <c r="L778" i="17"/>
  <c r="I779" i="17"/>
  <c r="J779" i="17"/>
  <c r="O779" i="17" s="1"/>
  <c r="K779" i="17"/>
  <c r="L779" i="17"/>
  <c r="I780" i="17"/>
  <c r="N780" i="17" s="1"/>
  <c r="J780" i="17"/>
  <c r="O780" i="17" s="1"/>
  <c r="K780" i="17"/>
  <c r="L780" i="17"/>
  <c r="M780" i="17" s="1"/>
  <c r="I781" i="17"/>
  <c r="N781" i="17" s="1"/>
  <c r="J781" i="17"/>
  <c r="O781" i="17" s="1"/>
  <c r="K781" i="17"/>
  <c r="L781" i="17"/>
  <c r="M781" i="17" s="1"/>
  <c r="I782" i="17"/>
  <c r="N782" i="17" s="1"/>
  <c r="J782" i="17"/>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K790" i="17"/>
  <c r="L790" i="17"/>
  <c r="M790" i="17" s="1"/>
  <c r="I791" i="17"/>
  <c r="J791" i="17"/>
  <c r="O791" i="17" s="1"/>
  <c r="K791" i="17"/>
  <c r="L791" i="17"/>
  <c r="M791" i="17" s="1"/>
  <c r="I792" i="17"/>
  <c r="N792" i="17" s="1"/>
  <c r="J792" i="17"/>
  <c r="K792" i="17"/>
  <c r="L792" i="17"/>
  <c r="M792" i="17" s="1"/>
  <c r="I793" i="17"/>
  <c r="N793" i="17" s="1"/>
  <c r="J793" i="17"/>
  <c r="O793" i="17" s="1"/>
  <c r="K793" i="17"/>
  <c r="L793" i="17"/>
  <c r="M793" i="17" s="1"/>
  <c r="I794" i="17"/>
  <c r="N794" i="17" s="1"/>
  <c r="J794" i="17"/>
  <c r="O794" i="17" s="1"/>
  <c r="K794" i="17"/>
  <c r="L794" i="17"/>
  <c r="I795" i="17"/>
  <c r="J795" i="17"/>
  <c r="O795" i="17" s="1"/>
  <c r="K795" i="17"/>
  <c r="L795" i="17"/>
  <c r="I796" i="17"/>
  <c r="N796" i="17" s="1"/>
  <c r="J796" i="17"/>
  <c r="O796" i="17" s="1"/>
  <c r="K796" i="17"/>
  <c r="L796" i="17"/>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J800" i="17"/>
  <c r="O800" i="17" s="1"/>
  <c r="K800" i="17"/>
  <c r="L800" i="17"/>
  <c r="M800" i="17" s="1"/>
  <c r="I801" i="17"/>
  <c r="J801" i="17"/>
  <c r="O801" i="17" s="1"/>
  <c r="K801" i="17"/>
  <c r="L801" i="17"/>
  <c r="M801" i="17" s="1"/>
  <c r="I802" i="17"/>
  <c r="J802" i="17"/>
  <c r="O802" i="17" s="1"/>
  <c r="K802" i="17"/>
  <c r="L802" i="17"/>
  <c r="M802" i="17" s="1"/>
  <c r="I803" i="17"/>
  <c r="N803" i="17" s="1"/>
  <c r="J803" i="17"/>
  <c r="O803" i="17" s="1"/>
  <c r="K803" i="17"/>
  <c r="L803" i="17"/>
  <c r="I804" i="17"/>
  <c r="N804" i="17" s="1"/>
  <c r="J804" i="17"/>
  <c r="O804" i="17" s="1"/>
  <c r="K804" i="17"/>
  <c r="L804" i="17"/>
  <c r="M804" i="17" s="1"/>
  <c r="I805" i="17"/>
  <c r="N805" i="17" s="1"/>
  <c r="J805" i="17"/>
  <c r="O805" i="17" s="1"/>
  <c r="K805" i="17"/>
  <c r="L805" i="17"/>
  <c r="M805" i="17" s="1"/>
  <c r="I806" i="17"/>
  <c r="N806" i="17" s="1"/>
  <c r="J806" i="17"/>
  <c r="O806" i="17" s="1"/>
  <c r="K806" i="17"/>
  <c r="L806" i="17"/>
  <c r="I807" i="17"/>
  <c r="N807" i="17" s="1"/>
  <c r="J807" i="17"/>
  <c r="O807" i="17" s="1"/>
  <c r="K807" i="17"/>
  <c r="L807" i="17"/>
  <c r="M807" i="17" s="1"/>
  <c r="I808" i="17"/>
  <c r="N808" i="17" s="1"/>
  <c r="J808" i="17"/>
  <c r="O808" i="17" s="1"/>
  <c r="K808" i="17"/>
  <c r="L808" i="17"/>
  <c r="M808" i="17" s="1"/>
  <c r="I809" i="17"/>
  <c r="N809" i="17" s="1"/>
  <c r="J809" i="17"/>
  <c r="O809" i="17" s="1"/>
  <c r="K809" i="17"/>
  <c r="L809" i="17"/>
  <c r="I810" i="17"/>
  <c r="N810" i="17" s="1"/>
  <c r="J810" i="17"/>
  <c r="O810" i="17" s="1"/>
  <c r="K810" i="17"/>
  <c r="L810" i="17"/>
  <c r="M810" i="17" s="1"/>
  <c r="I811" i="17"/>
  <c r="N811" i="17" s="1"/>
  <c r="J811" i="17"/>
  <c r="O811" i="17" s="1"/>
  <c r="K811" i="17"/>
  <c r="L811" i="17"/>
  <c r="I812" i="17"/>
  <c r="N812" i="17" s="1"/>
  <c r="J812" i="17"/>
  <c r="O812" i="17" s="1"/>
  <c r="K812" i="17"/>
  <c r="L812" i="17"/>
  <c r="I813" i="17"/>
  <c r="N813" i="17" s="1"/>
  <c r="J813" i="17"/>
  <c r="O813" i="17" s="1"/>
  <c r="K813" i="17"/>
  <c r="L813" i="17"/>
  <c r="M813" i="17" s="1"/>
  <c r="I814" i="17"/>
  <c r="N814" i="17" s="1"/>
  <c r="J814" i="17"/>
  <c r="O814" i="17" s="1"/>
  <c r="K814" i="17"/>
  <c r="L814" i="17"/>
  <c r="I815" i="17"/>
  <c r="N815" i="17" s="1"/>
  <c r="J815" i="17"/>
  <c r="O815" i="17" s="1"/>
  <c r="K815" i="17"/>
  <c r="L815" i="17"/>
  <c r="M815" i="17" s="1"/>
  <c r="I816" i="17"/>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J820" i="17"/>
  <c r="O820" i="17" s="1"/>
  <c r="K820" i="17"/>
  <c r="L820" i="17"/>
  <c r="M820" i="17" s="1"/>
  <c r="I821" i="17"/>
  <c r="N821" i="17" s="1"/>
  <c r="J821" i="17"/>
  <c r="O821" i="17" s="1"/>
  <c r="K821" i="17"/>
  <c r="L821" i="17"/>
  <c r="M821" i="17" s="1"/>
  <c r="I822" i="17"/>
  <c r="N822" i="17" s="1"/>
  <c r="J822" i="17"/>
  <c r="O822" i="17" s="1"/>
  <c r="K822" i="17"/>
  <c r="L822" i="17"/>
  <c r="I823" i="17"/>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J827" i="17"/>
  <c r="O827" i="17" s="1"/>
  <c r="K827" i="17"/>
  <c r="L827" i="17"/>
  <c r="I828" i="17"/>
  <c r="N828" i="17" s="1"/>
  <c r="J828" i="17"/>
  <c r="O828" i="17" s="1"/>
  <c r="K828" i="17"/>
  <c r="L828" i="17"/>
  <c r="M828" i="17" s="1"/>
  <c r="I829" i="17"/>
  <c r="N829" i="17" s="1"/>
  <c r="J829" i="17"/>
  <c r="O829" i="17" s="1"/>
  <c r="K829" i="17"/>
  <c r="L829" i="17"/>
  <c r="I830" i="17"/>
  <c r="N830" i="17" s="1"/>
  <c r="J830" i="17"/>
  <c r="O830" i="17" s="1"/>
  <c r="K830" i="17"/>
  <c r="L830" i="17"/>
  <c r="I831" i="17"/>
  <c r="N831" i="17" s="1"/>
  <c r="J831" i="17"/>
  <c r="K831" i="17"/>
  <c r="L831" i="17"/>
  <c r="M831" i="17" s="1"/>
  <c r="I832" i="17"/>
  <c r="J832" i="17"/>
  <c r="O832" i="17" s="1"/>
  <c r="K832" i="17"/>
  <c r="L832" i="17"/>
  <c r="M832" i="17" s="1"/>
  <c r="I833" i="17"/>
  <c r="N833" i="17" s="1"/>
  <c r="J833" i="17"/>
  <c r="O833" i="17" s="1"/>
  <c r="K833" i="17"/>
  <c r="L833" i="17"/>
  <c r="I834" i="17"/>
  <c r="N834" i="17" s="1"/>
  <c r="J834" i="17"/>
  <c r="O834" i="17" s="1"/>
  <c r="K834" i="17"/>
  <c r="L834" i="17"/>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J839" i="17"/>
  <c r="O839" i="17" s="1"/>
  <c r="K839" i="17"/>
  <c r="L839" i="17"/>
  <c r="M839" i="17" s="1"/>
  <c r="I840" i="17"/>
  <c r="N840" i="17" s="1"/>
  <c r="J840" i="17"/>
  <c r="O840" i="17" s="1"/>
  <c r="K840" i="17"/>
  <c r="L840" i="17"/>
  <c r="I841" i="17"/>
  <c r="N841" i="17" s="1"/>
  <c r="J841" i="17"/>
  <c r="O841" i="17" s="1"/>
  <c r="K841" i="17"/>
  <c r="L841" i="17"/>
  <c r="M841" i="17" s="1"/>
  <c r="I842" i="17"/>
  <c r="N842" i="17" s="1"/>
  <c r="J842" i="17"/>
  <c r="O842" i="17" s="1"/>
  <c r="K842" i="17"/>
  <c r="L842" i="17"/>
  <c r="M842" i="17" s="1"/>
  <c r="I843" i="17"/>
  <c r="J843" i="17"/>
  <c r="O843" i="17" s="1"/>
  <c r="K843" i="17"/>
  <c r="L843" i="17"/>
  <c r="I844" i="17"/>
  <c r="N844" i="17" s="1"/>
  <c r="J844" i="17"/>
  <c r="O844" i="17" s="1"/>
  <c r="K844" i="17"/>
  <c r="L844" i="17"/>
  <c r="M844" i="17" s="1"/>
  <c r="I845" i="17"/>
  <c r="N845" i="17" s="1"/>
  <c r="J845" i="17"/>
  <c r="O845" i="17" s="1"/>
  <c r="K845" i="17"/>
  <c r="L845" i="17"/>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I851" i="17"/>
  <c r="N851" i="17" s="1"/>
  <c r="J851" i="17"/>
  <c r="O851" i="17" s="1"/>
  <c r="K851" i="17"/>
  <c r="L851" i="17"/>
  <c r="M851" i="17" s="1"/>
  <c r="I852" i="17"/>
  <c r="J852" i="17"/>
  <c r="O852" i="17" s="1"/>
  <c r="K852" i="17"/>
  <c r="L852" i="17"/>
  <c r="M852" i="17" s="1"/>
  <c r="I853" i="17"/>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J858" i="17"/>
  <c r="O858" i="17" s="1"/>
  <c r="K858" i="17"/>
  <c r="L858" i="17"/>
  <c r="M858" i="17" s="1"/>
  <c r="I859" i="17"/>
  <c r="J859" i="17"/>
  <c r="O859" i="17" s="1"/>
  <c r="K859" i="17"/>
  <c r="L859" i="17"/>
  <c r="I860" i="17"/>
  <c r="N860" i="17" s="1"/>
  <c r="J860" i="17"/>
  <c r="K860" i="17"/>
  <c r="L860" i="17"/>
  <c r="M860" i="17" s="1"/>
  <c r="I861" i="17"/>
  <c r="N861" i="17" s="1"/>
  <c r="J861" i="17"/>
  <c r="O861" i="17" s="1"/>
  <c r="K861" i="17"/>
  <c r="L861" i="17"/>
  <c r="I862" i="17"/>
  <c r="N862" i="17" s="1"/>
  <c r="J862" i="17"/>
  <c r="O862" i="17" s="1"/>
  <c r="K862" i="17"/>
  <c r="L862" i="17"/>
  <c r="M862" i="17" s="1"/>
  <c r="I863" i="17"/>
  <c r="N863" i="17" s="1"/>
  <c r="J863" i="17"/>
  <c r="K863" i="17"/>
  <c r="L863" i="17"/>
  <c r="I864" i="17"/>
  <c r="J864" i="17"/>
  <c r="K864" i="17"/>
  <c r="L864" i="17"/>
  <c r="M864" i="17" s="1"/>
  <c r="I865" i="17"/>
  <c r="N865" i="17" s="1"/>
  <c r="J865" i="17"/>
  <c r="O865" i="17" s="1"/>
  <c r="K865" i="17"/>
  <c r="L865" i="17"/>
  <c r="M865" i="17" s="1"/>
  <c r="I866" i="17"/>
  <c r="N866" i="17" s="1"/>
  <c r="J866" i="17"/>
  <c r="O866" i="17" s="1"/>
  <c r="K866" i="17"/>
  <c r="L866" i="17"/>
  <c r="I867" i="17"/>
  <c r="N867" i="17" s="1"/>
  <c r="J867" i="17"/>
  <c r="O867" i="17" s="1"/>
  <c r="K867" i="17"/>
  <c r="L867" i="17"/>
  <c r="I868" i="17"/>
  <c r="N868" i="17" s="1"/>
  <c r="J868" i="17"/>
  <c r="O868" i="17" s="1"/>
  <c r="K868" i="17"/>
  <c r="L868" i="17"/>
  <c r="M868" i="17" s="1"/>
  <c r="I869" i="17"/>
  <c r="N869" i="17" s="1"/>
  <c r="J869" i="17"/>
  <c r="O869" i="17" s="1"/>
  <c r="K869" i="17"/>
  <c r="L869" i="17"/>
  <c r="I870" i="17"/>
  <c r="N870" i="17" s="1"/>
  <c r="J870" i="17"/>
  <c r="O870" i="17" s="1"/>
  <c r="K870" i="17"/>
  <c r="L870" i="17"/>
  <c r="I871" i="17"/>
  <c r="J871" i="17"/>
  <c r="O871" i="17" s="1"/>
  <c r="K871" i="17"/>
  <c r="L871" i="17"/>
  <c r="I872" i="17"/>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J884" i="17"/>
  <c r="O884" i="17" s="1"/>
  <c r="K884" i="17"/>
  <c r="L884" i="17"/>
  <c r="M884" i="17" s="1"/>
  <c r="I885" i="17"/>
  <c r="N885" i="17" s="1"/>
  <c r="J885" i="17"/>
  <c r="O885" i="17" s="1"/>
  <c r="K885" i="17"/>
  <c r="L885" i="17"/>
  <c r="M885" i="17" s="1"/>
  <c r="I886" i="17"/>
  <c r="J886" i="17"/>
  <c r="O886" i="17" s="1"/>
  <c r="K886" i="17"/>
  <c r="L886" i="17"/>
  <c r="I887" i="17"/>
  <c r="N887" i="17" s="1"/>
  <c r="J887" i="17"/>
  <c r="K887" i="17"/>
  <c r="L887" i="17"/>
  <c r="M887" i="17" s="1"/>
  <c r="I888" i="17"/>
  <c r="J888" i="17"/>
  <c r="O888" i="17" s="1"/>
  <c r="K888" i="17"/>
  <c r="L888" i="17"/>
  <c r="M888" i="17" s="1"/>
  <c r="I889" i="17"/>
  <c r="N889" i="17" s="1"/>
  <c r="J889" i="17"/>
  <c r="O889" i="17" s="1"/>
  <c r="K889" i="17"/>
  <c r="L889" i="17"/>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I900" i="17"/>
  <c r="N900" i="17" s="1"/>
  <c r="J900" i="17"/>
  <c r="O900" i="17" s="1"/>
  <c r="K900" i="17"/>
  <c r="L900" i="17"/>
  <c r="M900" i="17" s="1"/>
  <c r="I901" i="17"/>
  <c r="N901" i="17" s="1"/>
  <c r="J901" i="17"/>
  <c r="O901" i="17" s="1"/>
  <c r="K901" i="17"/>
  <c r="L901" i="17"/>
  <c r="M901" i="17" s="1"/>
  <c r="I902" i="17"/>
  <c r="J902" i="17"/>
  <c r="O902" i="17" s="1"/>
  <c r="K902" i="17"/>
  <c r="L902" i="17"/>
  <c r="I903" i="17"/>
  <c r="J903" i="17"/>
  <c r="O903" i="17" s="1"/>
  <c r="K903" i="17"/>
  <c r="L903" i="17"/>
  <c r="I904" i="17"/>
  <c r="J904" i="17"/>
  <c r="O904" i="17" s="1"/>
  <c r="K904" i="17"/>
  <c r="L904" i="17"/>
  <c r="I905" i="17"/>
  <c r="N905" i="17" s="1"/>
  <c r="J905" i="17"/>
  <c r="O905" i="17" s="1"/>
  <c r="K905" i="17"/>
  <c r="L905" i="17"/>
  <c r="I906" i="17"/>
  <c r="N906" i="17" s="1"/>
  <c r="J906" i="17"/>
  <c r="O906" i="17" s="1"/>
  <c r="K906" i="17"/>
  <c r="L906" i="17"/>
  <c r="I907" i="17"/>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J912" i="17"/>
  <c r="O912" i="17" s="1"/>
  <c r="K912" i="17"/>
  <c r="L912" i="17"/>
  <c r="M912" i="17" s="1"/>
  <c r="I913" i="17"/>
  <c r="N913" i="17" s="1"/>
  <c r="J913" i="17"/>
  <c r="O913" i="17" s="1"/>
  <c r="K913" i="17"/>
  <c r="L913" i="17"/>
  <c r="M913" i="17" s="1"/>
  <c r="I914" i="17"/>
  <c r="N914" i="17" s="1"/>
  <c r="J914" i="17"/>
  <c r="O914" i="17" s="1"/>
  <c r="K914" i="17"/>
  <c r="L914" i="17"/>
  <c r="M914" i="17" s="1"/>
  <c r="I915" i="17"/>
  <c r="J915" i="17"/>
  <c r="O915" i="17" s="1"/>
  <c r="K915" i="17"/>
  <c r="L915" i="17"/>
  <c r="M915" i="17" s="1"/>
  <c r="I916" i="17"/>
  <c r="J916" i="17"/>
  <c r="O916" i="17" s="1"/>
  <c r="K916" i="17"/>
  <c r="L916" i="17"/>
  <c r="M916" i="17" s="1"/>
  <c r="I917" i="17"/>
  <c r="N917" i="17" s="1"/>
  <c r="J917" i="17"/>
  <c r="O917" i="17" s="1"/>
  <c r="K917" i="17"/>
  <c r="L917" i="17"/>
  <c r="M917" i="17" s="1"/>
  <c r="I918" i="17"/>
  <c r="N918" i="17" s="1"/>
  <c r="J918" i="17"/>
  <c r="O918" i="17" s="1"/>
  <c r="K918" i="17"/>
  <c r="L918" i="17"/>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K922" i="17"/>
  <c r="L922" i="17"/>
  <c r="I923" i="17"/>
  <c r="N923" i="17" s="1"/>
  <c r="J923" i="17"/>
  <c r="O923" i="17" s="1"/>
  <c r="K923" i="17"/>
  <c r="L923" i="17"/>
  <c r="I924" i="17"/>
  <c r="N924" i="17" s="1"/>
  <c r="J924" i="17"/>
  <c r="O924" i="17" s="1"/>
  <c r="K924" i="17"/>
  <c r="L924" i="17"/>
  <c r="I925" i="17"/>
  <c r="N925" i="17" s="1"/>
  <c r="J925" i="17"/>
  <c r="O925" i="17" s="1"/>
  <c r="K925" i="17"/>
  <c r="L925" i="17"/>
  <c r="M925" i="17" s="1"/>
  <c r="I926" i="17"/>
  <c r="N926" i="17" s="1"/>
  <c r="J926" i="17"/>
  <c r="O926" i="17" s="1"/>
  <c r="K926" i="17"/>
  <c r="L926" i="17"/>
  <c r="M926" i="17" s="1"/>
  <c r="I927" i="17"/>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J931" i="17"/>
  <c r="O931" i="17" s="1"/>
  <c r="K931" i="17"/>
  <c r="L931" i="17"/>
  <c r="I932" i="17"/>
  <c r="J932" i="17"/>
  <c r="O932" i="17" s="1"/>
  <c r="K932" i="17"/>
  <c r="L932" i="17"/>
  <c r="M932" i="17" s="1"/>
  <c r="I933" i="17"/>
  <c r="N933" i="17" s="1"/>
  <c r="J933" i="17"/>
  <c r="O933" i="17" s="1"/>
  <c r="K933" i="17"/>
  <c r="L933" i="17"/>
  <c r="M933" i="17" s="1"/>
  <c r="I934" i="17"/>
  <c r="N934" i="17" s="1"/>
  <c r="J934" i="17"/>
  <c r="O934" i="17" s="1"/>
  <c r="K934" i="17"/>
  <c r="L934" i="17"/>
  <c r="I935" i="17"/>
  <c r="N935" i="17" s="1"/>
  <c r="J935" i="17"/>
  <c r="O935" i="17" s="1"/>
  <c r="K935" i="17"/>
  <c r="L935" i="17"/>
  <c r="M935" i="17" s="1"/>
  <c r="I936" i="17"/>
  <c r="J936" i="17"/>
  <c r="O936" i="17" s="1"/>
  <c r="K936" i="17"/>
  <c r="L936" i="17"/>
  <c r="I937" i="17"/>
  <c r="J937" i="17"/>
  <c r="O937" i="17" s="1"/>
  <c r="K937" i="17"/>
  <c r="L937" i="17"/>
  <c r="M937" i="17" s="1"/>
  <c r="I938" i="17"/>
  <c r="N938" i="17" s="1"/>
  <c r="J938" i="17"/>
  <c r="O938" i="17" s="1"/>
  <c r="K938" i="17"/>
  <c r="L938" i="17"/>
  <c r="I939" i="17"/>
  <c r="N939" i="17" s="1"/>
  <c r="J939" i="17"/>
  <c r="O939" i="17" s="1"/>
  <c r="K939" i="17"/>
  <c r="L939" i="17"/>
  <c r="I940" i="17"/>
  <c r="N940" i="17" s="1"/>
  <c r="J940" i="17"/>
  <c r="O940" i="17" s="1"/>
  <c r="K940" i="17"/>
  <c r="L940" i="17"/>
  <c r="I941" i="17"/>
  <c r="N941" i="17" s="1"/>
  <c r="J941" i="17"/>
  <c r="O941" i="17" s="1"/>
  <c r="K941" i="17"/>
  <c r="L941" i="17"/>
  <c r="M941" i="17" s="1"/>
  <c r="I942" i="17"/>
  <c r="N942" i="17" s="1"/>
  <c r="J942" i="17"/>
  <c r="O942" i="17" s="1"/>
  <c r="K942" i="17"/>
  <c r="L942" i="17"/>
  <c r="I943" i="17"/>
  <c r="N943" i="17" s="1"/>
  <c r="J943" i="17"/>
  <c r="O943" i="17" s="1"/>
  <c r="K943" i="17"/>
  <c r="L943" i="17"/>
  <c r="M943" i="17" s="1"/>
  <c r="I944" i="17"/>
  <c r="N944" i="17" s="1"/>
  <c r="J944" i="17"/>
  <c r="O944" i="17" s="1"/>
  <c r="K944" i="17"/>
  <c r="L944" i="17"/>
  <c r="M944" i="17" s="1"/>
  <c r="I945" i="17"/>
  <c r="J945" i="17"/>
  <c r="O945" i="17" s="1"/>
  <c r="K945" i="17"/>
  <c r="L945" i="17"/>
  <c r="M945" i="17" s="1"/>
  <c r="I946" i="17"/>
  <c r="J946" i="17"/>
  <c r="O946" i="17" s="1"/>
  <c r="K946" i="17"/>
  <c r="L946" i="17"/>
  <c r="M946" i="17" s="1"/>
  <c r="I947" i="17"/>
  <c r="N947" i="17" s="1"/>
  <c r="J947" i="17"/>
  <c r="O947" i="17" s="1"/>
  <c r="K947" i="17"/>
  <c r="L947" i="17"/>
  <c r="M947" i="17" s="1"/>
  <c r="I948" i="17"/>
  <c r="J948" i="17"/>
  <c r="O948" i="17" s="1"/>
  <c r="K948" i="17"/>
  <c r="L948" i="17"/>
  <c r="M948" i="17" s="1"/>
  <c r="I949" i="17"/>
  <c r="N949" i="17" s="1"/>
  <c r="J949" i="17"/>
  <c r="O949" i="17" s="1"/>
  <c r="K949" i="17"/>
  <c r="L949" i="17"/>
  <c r="M949" i="17" s="1"/>
  <c r="I950" i="17"/>
  <c r="N950" i="17" s="1"/>
  <c r="J950" i="17"/>
  <c r="K950" i="17"/>
  <c r="L950" i="17"/>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I955" i="17"/>
  <c r="J955" i="17"/>
  <c r="O955" i="17" s="1"/>
  <c r="K955" i="17"/>
  <c r="L955" i="17"/>
  <c r="M955" i="17" s="1"/>
  <c r="I956" i="17"/>
  <c r="N956" i="17" s="1"/>
  <c r="J956" i="17"/>
  <c r="O956" i="17" s="1"/>
  <c r="K956" i="17"/>
  <c r="L956" i="17"/>
  <c r="M956" i="17" s="1"/>
  <c r="I957" i="17"/>
  <c r="N957" i="17" s="1"/>
  <c r="J957" i="17"/>
  <c r="O957" i="17" s="1"/>
  <c r="K957" i="17"/>
  <c r="L957" i="17"/>
  <c r="I958" i="17"/>
  <c r="N958" i="17" s="1"/>
  <c r="J958" i="17"/>
  <c r="O958" i="17" s="1"/>
  <c r="K958" i="17"/>
  <c r="L958" i="17"/>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I963" i="17"/>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K966" i="17"/>
  <c r="L966" i="17"/>
  <c r="M966" i="17" s="1"/>
  <c r="I967" i="17"/>
  <c r="J967" i="17"/>
  <c r="K967" i="17"/>
  <c r="L967" i="17"/>
  <c r="M967" i="17" s="1"/>
  <c r="I968" i="17"/>
  <c r="J968" i="17"/>
  <c r="O968" i="17" s="1"/>
  <c r="K968" i="17"/>
  <c r="L968" i="17"/>
  <c r="I969" i="17"/>
  <c r="J969" i="17"/>
  <c r="O969" i="17" s="1"/>
  <c r="K969" i="17"/>
  <c r="L969" i="17"/>
  <c r="M969" i="17" s="1"/>
  <c r="I970" i="17"/>
  <c r="N970" i="17" s="1"/>
  <c r="J970" i="17"/>
  <c r="O970" i="17" s="1"/>
  <c r="K970" i="17"/>
  <c r="L970" i="17"/>
  <c r="I971" i="17"/>
  <c r="J971" i="17"/>
  <c r="O971" i="17" s="1"/>
  <c r="K971" i="17"/>
  <c r="L971" i="17"/>
  <c r="M971" i="17" s="1"/>
  <c r="I972" i="17"/>
  <c r="N972" i="17" s="1"/>
  <c r="J972" i="17"/>
  <c r="O972" i="17" s="1"/>
  <c r="K972" i="17"/>
  <c r="L972" i="17"/>
  <c r="I973" i="17"/>
  <c r="N973" i="17" s="1"/>
  <c r="J973" i="17"/>
  <c r="O973" i="17" s="1"/>
  <c r="K973" i="17"/>
  <c r="L973" i="17"/>
  <c r="M973" i="17" s="1"/>
  <c r="I974" i="17"/>
  <c r="N974" i="17" s="1"/>
  <c r="J974" i="17"/>
  <c r="O974" i="17" s="1"/>
  <c r="K974" i="17"/>
  <c r="L974" i="17"/>
  <c r="I975" i="17"/>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J982" i="17"/>
  <c r="O982" i="17" s="1"/>
  <c r="K982" i="17"/>
  <c r="L982" i="17"/>
  <c r="M982" i="17" s="1"/>
  <c r="I983" i="17"/>
  <c r="J983" i="17"/>
  <c r="O983" i="17" s="1"/>
  <c r="K983" i="17"/>
  <c r="L983" i="17"/>
  <c r="M983" i="17" s="1"/>
  <c r="I984" i="17"/>
  <c r="J984" i="17"/>
  <c r="O984" i="17" s="1"/>
  <c r="K984" i="17"/>
  <c r="L984" i="17"/>
  <c r="M984" i="17" s="1"/>
  <c r="I985" i="17"/>
  <c r="N985" i="17" s="1"/>
  <c r="J985" i="17"/>
  <c r="O985" i="17" s="1"/>
  <c r="K985" i="17"/>
  <c r="L985" i="17"/>
  <c r="M985" i="17" s="1"/>
  <c r="I986" i="17"/>
  <c r="J986" i="17"/>
  <c r="O986" i="17" s="1"/>
  <c r="K986" i="17"/>
  <c r="L986" i="17"/>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I991" i="17"/>
  <c r="J991" i="17"/>
  <c r="O991" i="17" s="1"/>
  <c r="K991" i="17"/>
  <c r="L991" i="17"/>
  <c r="M991" i="17" s="1"/>
  <c r="I992" i="17"/>
  <c r="J992" i="17"/>
  <c r="K992" i="17"/>
  <c r="L992" i="17"/>
  <c r="I993" i="17"/>
  <c r="N993" i="17" s="1"/>
  <c r="J993" i="17"/>
  <c r="O993" i="17" s="1"/>
  <c r="K993" i="17"/>
  <c r="L993" i="17"/>
  <c r="M993" i="17" s="1"/>
  <c r="I994" i="17"/>
  <c r="N994" i="17" s="1"/>
  <c r="J994" i="17"/>
  <c r="O994" i="17" s="1"/>
  <c r="K994" i="17"/>
  <c r="L994" i="17"/>
  <c r="M994" i="17" s="1"/>
  <c r="I995" i="17"/>
  <c r="N995" i="17" s="1"/>
  <c r="J995" i="17"/>
  <c r="O995" i="17" s="1"/>
  <c r="K995" i="17"/>
  <c r="L995" i="17"/>
  <c r="I996" i="17"/>
  <c r="N996" i="17" s="1"/>
  <c r="J996" i="17"/>
  <c r="O996" i="17" s="1"/>
  <c r="K996" i="17"/>
  <c r="L996" i="17"/>
  <c r="M996" i="17" s="1"/>
  <c r="I997" i="17"/>
  <c r="N997" i="17" s="1"/>
  <c r="J997" i="17"/>
  <c r="O997" i="17" s="1"/>
  <c r="K997" i="17"/>
  <c r="L997" i="17"/>
  <c r="I998" i="17"/>
  <c r="N998" i="17" s="1"/>
  <c r="J998" i="17"/>
  <c r="O998" i="17" s="1"/>
  <c r="K998" i="17"/>
  <c r="L998" i="17"/>
  <c r="I999" i="17"/>
  <c r="N999" i="17" s="1"/>
  <c r="J999" i="17"/>
  <c r="O999" i="17" s="1"/>
  <c r="K999" i="17"/>
  <c r="L999" i="17"/>
  <c r="I1000" i="17"/>
  <c r="N1000" i="17" s="1"/>
  <c r="J1000" i="17"/>
  <c r="O1000" i="17" s="1"/>
  <c r="K1000" i="17"/>
  <c r="L1000" i="17"/>
  <c r="M1000" i="17" s="1"/>
  <c r="I1001" i="17"/>
  <c r="N1001" i="17" s="1"/>
  <c r="J1001" i="17"/>
  <c r="O1001" i="17" s="1"/>
  <c r="K1001" i="17"/>
  <c r="L1001" i="17"/>
  <c r="M1001" i="17" s="1"/>
  <c r="J2" i="17"/>
  <c r="O2" i="17" s="1"/>
  <c r="K2" i="17"/>
  <c r="L2" i="17"/>
  <c r="I2" i="17"/>
  <c r="N2" i="17" s="1"/>
  <c r="G5" i="17" a="1"/>
  <c r="G5"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6" i="17" a="1"/>
  <c r="G6" i="17"/>
  <c r="G7" i="17" a="1"/>
  <c r="G7" i="17" s="1"/>
  <c r="G8" i="17" a="1"/>
  <c r="G8" i="17" s="1"/>
  <c r="G9" i="17" a="1"/>
  <c r="G9" i="17"/>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c r="G23" i="17" a="1"/>
  <c r="G23" i="17" s="1"/>
  <c r="G24" i="17" a="1"/>
  <c r="G24" i="17" s="1"/>
  <c r="G25" i="17" a="1"/>
  <c r="G25" i="17" s="1"/>
  <c r="G26" i="17" a="1"/>
  <c r="G26" i="17"/>
  <c r="G27" i="17" a="1"/>
  <c r="G27" i="17" s="1"/>
  <c r="G28" i="17" a="1"/>
  <c r="G28" i="17" s="1"/>
  <c r="G29" i="17" a="1"/>
  <c r="G29" i="17" s="1"/>
  <c r="G30" i="17" a="1"/>
  <c r="G30" i="17" s="1"/>
  <c r="G31" i="17" a="1"/>
  <c r="G31" i="17"/>
  <c r="G32" i="17" a="1"/>
  <c r="G32" i="17"/>
  <c r="G33" i="17" a="1"/>
  <c r="G33" i="17" s="1"/>
  <c r="G34" i="17" a="1"/>
  <c r="G34" i="17" s="1"/>
  <c r="G35" i="17" a="1"/>
  <c r="G35" i="17" s="1"/>
  <c r="G36" i="17" a="1"/>
  <c r="G36" i="17" s="1"/>
  <c r="G37" i="17" a="1"/>
  <c r="G37" i="17" s="1"/>
  <c r="G38" i="17" a="1"/>
  <c r="G38" i="17"/>
  <c r="G39" i="17" a="1"/>
  <c r="G39" i="17"/>
  <c r="G40" i="17" a="1"/>
  <c r="G40" i="17"/>
  <c r="G41" i="17" a="1"/>
  <c r="G41" i="17" s="1"/>
  <c r="G42" i="17" a="1"/>
  <c r="G42" i="17" s="1"/>
  <c r="G43" i="17" a="1"/>
  <c r="G43" i="17" s="1"/>
  <c r="G44" i="17" a="1"/>
  <c r="G44" i="17" s="1"/>
  <c r="G45" i="17" a="1"/>
  <c r="G45" i="17" s="1"/>
  <c r="G46" i="17" a="1"/>
  <c r="G46" i="17"/>
  <c r="G47" i="17" a="1"/>
  <c r="G47" i="17" s="1"/>
  <c r="G48" i="17" a="1"/>
  <c r="G48" i="17" s="1"/>
  <c r="G49" i="17" a="1"/>
  <c r="G49" i="17" s="1"/>
  <c r="G50" i="17" a="1"/>
  <c r="G50" i="17" s="1"/>
  <c r="G51" i="17" a="1"/>
  <c r="G51" i="17" s="1"/>
  <c r="G52" i="17" a="1"/>
  <c r="G52" i="17" s="1"/>
  <c r="G53" i="17" a="1"/>
  <c r="G53" i="17" s="1"/>
  <c r="G54" i="17" a="1"/>
  <c r="G54" i="17"/>
  <c r="G55" i="17" a="1"/>
  <c r="G55" i="17"/>
  <c r="G56" i="17" a="1"/>
  <c r="G56" i="17"/>
  <c r="G57" i="17" a="1"/>
  <c r="G57" i="17" s="1"/>
  <c r="G58" i="17" a="1"/>
  <c r="G58" i="17" s="1"/>
  <c r="G59" i="17" a="1"/>
  <c r="G59" i="17" s="1"/>
  <c r="G60" i="17" a="1"/>
  <c r="G60" i="17" s="1"/>
  <c r="G61" i="17" a="1"/>
  <c r="G61" i="17" s="1"/>
  <c r="G62" i="17" a="1"/>
  <c r="G62" i="17"/>
  <c r="G63" i="17" a="1"/>
  <c r="G63" i="17" s="1"/>
  <c r="G64" i="17" a="1"/>
  <c r="G64" i="17" s="1"/>
  <c r="G65" i="17" a="1"/>
  <c r="G65" i="17"/>
  <c r="G66" i="17" a="1"/>
  <c r="G66" i="17"/>
  <c r="G67" i="17" a="1"/>
  <c r="G67" i="17" s="1"/>
  <c r="G68" i="17" a="1"/>
  <c r="G68" i="17" s="1"/>
  <c r="G69" i="17" a="1"/>
  <c r="G69" i="17" s="1"/>
  <c r="G70" i="17" a="1"/>
  <c r="G70" i="17" s="1"/>
  <c r="G71" i="17" a="1"/>
  <c r="G71" i="17" s="1"/>
  <c r="G72" i="17" a="1"/>
  <c r="G72" i="17" s="1"/>
  <c r="G73" i="17" a="1"/>
  <c r="G73" i="17"/>
  <c r="G74" i="17" a="1"/>
  <c r="G74" i="17"/>
  <c r="G75" i="17" a="1"/>
  <c r="G75" i="17" s="1"/>
  <c r="G76" i="17" a="1"/>
  <c r="G76" i="17" s="1"/>
  <c r="G77" i="17" a="1"/>
  <c r="G77" i="17" s="1"/>
  <c r="G78" i="17" a="1"/>
  <c r="G78" i="17" s="1"/>
  <c r="G79" i="17" a="1"/>
  <c r="G79" i="17"/>
  <c r="G80" i="17" a="1"/>
  <c r="G80" i="17"/>
  <c r="G81" i="17" a="1"/>
  <c r="G81" i="17"/>
  <c r="G82" i="17" a="1"/>
  <c r="G82" i="17"/>
  <c r="G83" i="17" a="1"/>
  <c r="G83" i="17" s="1"/>
  <c r="G84" i="17" a="1"/>
  <c r="G84" i="17" s="1"/>
  <c r="G85" i="17" a="1"/>
  <c r="G85" i="17" s="1"/>
  <c r="G86" i="17" a="1"/>
  <c r="G86" i="17" s="1"/>
  <c r="G87" i="17" a="1"/>
  <c r="G87" i="17"/>
  <c r="G88" i="17" a="1"/>
  <c r="G88" i="17"/>
  <c r="G89" i="17" a="1"/>
  <c r="G89" i="17" s="1"/>
  <c r="G90" i="17" a="1"/>
  <c r="G90" i="17" s="1"/>
  <c r="G91" i="17" a="1"/>
  <c r="G91" i="17" s="1"/>
  <c r="G92" i="17" a="1"/>
  <c r="G92" i="17" s="1"/>
  <c r="G93" i="17" a="1"/>
  <c r="G93" i="17" s="1"/>
  <c r="G94" i="17" a="1"/>
  <c r="G94" i="17" s="1"/>
  <c r="G95" i="17" a="1"/>
  <c r="G95" i="17"/>
  <c r="G96" i="17" a="1"/>
  <c r="G96" i="17"/>
  <c r="G97" i="17" a="1"/>
  <c r="G97" i="17" s="1"/>
  <c r="G98" i="17" a="1"/>
  <c r="G98" i="17"/>
  <c r="G99" i="17" a="1"/>
  <c r="G99" i="17" s="1"/>
  <c r="G100" i="17" a="1"/>
  <c r="G100" i="17" s="1"/>
  <c r="G101" i="17" a="1"/>
  <c r="G101" i="17" s="1"/>
  <c r="G102" i="17" a="1"/>
  <c r="G102" i="17" s="1"/>
  <c r="G103" i="17" a="1"/>
  <c r="G103" i="17" s="1"/>
  <c r="G104" i="17" a="1"/>
  <c r="G104" i="17" s="1"/>
  <c r="G105" i="17" a="1"/>
  <c r="G105" i="17" s="1"/>
  <c r="G106" i="17" a="1"/>
  <c r="G106" i="17"/>
  <c r="G107" i="17" a="1"/>
  <c r="G107" i="17" s="1"/>
  <c r="G108" i="17" a="1"/>
  <c r="G108" i="17" s="1"/>
  <c r="G109" i="17" a="1"/>
  <c r="G109" i="17" s="1"/>
  <c r="G110" i="17" a="1"/>
  <c r="G110" i="17"/>
  <c r="G111" i="17" a="1"/>
  <c r="G111" i="17"/>
  <c r="G112" i="17" a="1"/>
  <c r="G112" i="17" s="1"/>
  <c r="G113" i="17" a="1"/>
  <c r="G113" i="17" s="1"/>
  <c r="G114" i="17" a="1"/>
  <c r="G114" i="17"/>
  <c r="G115" i="17" a="1"/>
  <c r="G115" i="17" s="1"/>
  <c r="G116" i="17" a="1"/>
  <c r="G116" i="17" s="1"/>
  <c r="G117" i="17" a="1"/>
  <c r="G117" i="17" s="1"/>
  <c r="G118" i="17" a="1"/>
  <c r="G118" i="17"/>
  <c r="G119" i="17" a="1"/>
  <c r="G119" i="17" s="1"/>
  <c r="G120" i="17" a="1"/>
  <c r="G120" i="17"/>
  <c r="G121" i="17" a="1"/>
  <c r="G121" i="17" s="1"/>
  <c r="G122" i="17" a="1"/>
  <c r="G122" i="17"/>
  <c r="G123" i="17" a="1"/>
  <c r="G123" i="17" s="1"/>
  <c r="G124" i="17" a="1"/>
  <c r="G124" i="17" s="1"/>
  <c r="G125" i="17" a="1"/>
  <c r="G125" i="17" s="1"/>
  <c r="G126" i="17" a="1"/>
  <c r="G126" i="17" s="1"/>
  <c r="G127" i="17" a="1"/>
  <c r="G127" i="17" s="1"/>
  <c r="G128" i="17" a="1"/>
  <c r="G128" i="17"/>
  <c r="G129" i="17" a="1"/>
  <c r="G129" i="17"/>
  <c r="G130" i="17" a="1"/>
  <c r="G130" i="17"/>
  <c r="G131" i="17" a="1"/>
  <c r="G131" i="17" s="1"/>
  <c r="G132" i="17" a="1"/>
  <c r="G132" i="17" s="1"/>
  <c r="G133" i="17" a="1"/>
  <c r="G133" i="17" s="1"/>
  <c r="G134" i="17" a="1"/>
  <c r="G134" i="17" s="1"/>
  <c r="G135" i="17" a="1"/>
  <c r="G135" i="17" s="1"/>
  <c r="G136" i="17" a="1"/>
  <c r="G136" i="17"/>
  <c r="G137" i="17" a="1"/>
  <c r="G137" i="17"/>
  <c r="G138" i="17" a="1"/>
  <c r="G138" i="17"/>
  <c r="G139" i="17" a="1"/>
  <c r="G139" i="17" s="1"/>
  <c r="G140" i="17" a="1"/>
  <c r="G140" i="17" s="1"/>
  <c r="G141" i="17" a="1"/>
  <c r="G141" i="17" s="1"/>
  <c r="G142" i="17" a="1"/>
  <c r="G142" i="17" s="1"/>
  <c r="G143" i="17" a="1"/>
  <c r="G143" i="17" s="1"/>
  <c r="G144" i="17" a="1"/>
  <c r="G144" i="17"/>
  <c r="G145" i="17" a="1"/>
  <c r="G145" i="17"/>
  <c r="G146" i="17" a="1"/>
  <c r="G146" i="17" s="1"/>
  <c r="G147" i="17" a="1"/>
  <c r="G147" i="17" s="1"/>
  <c r="G148" i="17" a="1"/>
  <c r="G148" i="17" s="1"/>
  <c r="G149" i="17" a="1"/>
  <c r="G149" i="17" s="1"/>
  <c r="G150" i="17" a="1"/>
  <c r="G150" i="17" s="1"/>
  <c r="G151" i="17" a="1"/>
  <c r="G151" i="17" s="1"/>
  <c r="G152" i="17" a="1"/>
  <c r="G152" i="17"/>
  <c r="G153" i="17" a="1"/>
  <c r="G153" i="17" s="1"/>
  <c r="G154" i="17" a="1"/>
  <c r="G154" i="17"/>
  <c r="G155" i="17" a="1"/>
  <c r="G155" i="17" s="1"/>
  <c r="G156" i="17" a="1"/>
  <c r="G156" i="17" s="1"/>
  <c r="G157" i="17" a="1"/>
  <c r="G157" i="17" s="1"/>
  <c r="G158" i="17" a="1"/>
  <c r="G158" i="17" s="1"/>
  <c r="G159" i="17" a="1"/>
  <c r="G159" i="17"/>
  <c r="G160" i="17" a="1"/>
  <c r="G160" i="17"/>
  <c r="G161" i="17" a="1"/>
  <c r="G161" i="17"/>
  <c r="G162" i="17" a="1"/>
  <c r="G162" i="17" s="1"/>
  <c r="G163" i="17" a="1"/>
  <c r="G163" i="17" s="1"/>
  <c r="G164" i="17" a="1"/>
  <c r="G164" i="17" s="1"/>
  <c r="G165" i="17" a="1"/>
  <c r="G165" i="17" s="1"/>
  <c r="G166" i="17" a="1"/>
  <c r="G166" i="17"/>
  <c r="G167" i="17" a="1"/>
  <c r="G167" i="17"/>
  <c r="G168" i="17" a="1"/>
  <c r="G168" i="17" s="1"/>
  <c r="G169" i="17" a="1"/>
  <c r="G169" i="17"/>
  <c r="G170" i="17" a="1"/>
  <c r="G170" i="17" s="1"/>
  <c r="G171" i="17" a="1"/>
  <c r="G171" i="17" s="1"/>
  <c r="G172" i="17" a="1"/>
  <c r="G172" i="17" s="1"/>
  <c r="G173" i="17" a="1"/>
  <c r="G173" i="17" s="1"/>
  <c r="G174" i="17" a="1"/>
  <c r="G174" i="17"/>
  <c r="G175" i="17" a="1"/>
  <c r="G175" i="17"/>
  <c r="G176" i="17" a="1"/>
  <c r="G176" i="17" s="1"/>
  <c r="G177" i="17" a="1"/>
  <c r="G177" i="17"/>
  <c r="G178" i="17" a="1"/>
  <c r="G178" i="17"/>
  <c r="G179" i="17" a="1"/>
  <c r="G179" i="17" s="1"/>
  <c r="G180" i="17" a="1"/>
  <c r="G180" i="17" s="1"/>
  <c r="G181" i="17" a="1"/>
  <c r="G181" i="17" s="1"/>
  <c r="G182" i="17" a="1"/>
  <c r="G182" i="17"/>
  <c r="G183" i="17" a="1"/>
  <c r="G183" i="17" s="1"/>
  <c r="G184" i="17" a="1"/>
  <c r="G184" i="17"/>
  <c r="G185" i="17" a="1"/>
  <c r="G185" i="17" s="1"/>
  <c r="G186" i="17" a="1"/>
  <c r="G186" i="17"/>
  <c r="G187" i="17" a="1"/>
  <c r="G187" i="17" s="1"/>
  <c r="G188" i="17" a="1"/>
  <c r="G188" i="17" s="1"/>
  <c r="G189" i="17" a="1"/>
  <c r="G189" i="17" s="1"/>
  <c r="G190" i="17" a="1"/>
  <c r="G190" i="17" s="1"/>
  <c r="G191" i="17" a="1"/>
  <c r="G191" i="17"/>
  <c r="G192" i="17" a="1"/>
  <c r="G192" i="17" s="1"/>
  <c r="G193" i="17" a="1"/>
  <c r="G193" i="17" s="1"/>
  <c r="G194" i="17" a="1"/>
  <c r="G194" i="17"/>
  <c r="G195" i="17" a="1"/>
  <c r="G195" i="17" s="1"/>
  <c r="G196" i="17" a="1"/>
  <c r="G196" i="17" s="1"/>
  <c r="G197" i="17" a="1"/>
  <c r="G197" i="17" s="1"/>
  <c r="G198" i="17" a="1"/>
  <c r="G198" i="17"/>
  <c r="G199" i="17" a="1"/>
  <c r="G199" i="17"/>
  <c r="G200" i="17" a="1"/>
  <c r="G200" i="17" s="1"/>
  <c r="G201" i="17" a="1"/>
  <c r="G201" i="17" s="1"/>
  <c r="G202" i="17" a="1"/>
  <c r="G202" i="17" s="1"/>
  <c r="G203" i="17" a="1"/>
  <c r="G203" i="17" s="1"/>
  <c r="G204" i="17" a="1"/>
  <c r="G204" i="17" s="1"/>
  <c r="G205" i="17" a="1"/>
  <c r="G205" i="17" s="1"/>
  <c r="G206" i="17" a="1"/>
  <c r="G206" i="17" s="1"/>
  <c r="G207" i="17" a="1"/>
  <c r="G207" i="17"/>
  <c r="G208" i="17" a="1"/>
  <c r="G208" i="17"/>
  <c r="G209" i="17" a="1"/>
  <c r="G209" i="17"/>
  <c r="G210" i="17" a="1"/>
  <c r="G210" i="17"/>
  <c r="G211" i="17" a="1"/>
  <c r="G211" i="17" s="1"/>
  <c r="G212" i="17" a="1"/>
  <c r="G212" i="17" s="1"/>
  <c r="G213" i="17" a="1"/>
  <c r="G213" i="17" s="1"/>
  <c r="G214" i="17" a="1"/>
  <c r="G214" i="17" s="1"/>
  <c r="G215" i="17" a="1"/>
  <c r="G215" i="17" s="1"/>
  <c r="G216" i="17" a="1"/>
  <c r="G216" i="17"/>
  <c r="G217" i="17" a="1"/>
  <c r="G217" i="17" s="1"/>
  <c r="G218" i="17" a="1"/>
  <c r="G218" i="17"/>
  <c r="G219" i="17" a="1"/>
  <c r="G219" i="17" s="1"/>
  <c r="G220" i="17" a="1"/>
  <c r="G220" i="17" s="1"/>
  <c r="G221" i="17" a="1"/>
  <c r="G221" i="17" s="1"/>
  <c r="G222" i="17" a="1"/>
  <c r="G222" i="17" s="1"/>
  <c r="G223" i="17" a="1"/>
  <c r="G223" i="17" s="1"/>
  <c r="G224" i="17" a="1"/>
  <c r="G224" i="17" s="1"/>
  <c r="G225" i="17" a="1"/>
  <c r="G225" i="17" s="1"/>
  <c r="G226" i="17" a="1"/>
  <c r="G226" i="17"/>
  <c r="G227" i="17" a="1"/>
  <c r="G227" i="17" s="1"/>
  <c r="G228" i="17" a="1"/>
  <c r="G228" i="17" s="1"/>
  <c r="G229" i="17" a="1"/>
  <c r="G229" i="17" s="1"/>
  <c r="G230" i="17" a="1"/>
  <c r="G230" i="17" s="1"/>
  <c r="G231" i="17" a="1"/>
  <c r="G231" i="17"/>
  <c r="G232" i="17" a="1"/>
  <c r="G232" i="17" s="1"/>
  <c r="G233" i="17" a="1"/>
  <c r="G233" i="17"/>
  <c r="G234" i="17" a="1"/>
  <c r="G234" i="17" s="1"/>
  <c r="G235" i="17" a="1"/>
  <c r="G235" i="17" s="1"/>
  <c r="G236" i="17" a="1"/>
  <c r="G236" i="17" s="1"/>
  <c r="G237" i="17" a="1"/>
  <c r="G237" i="17" s="1"/>
  <c r="G238" i="17" a="1"/>
  <c r="G238" i="17"/>
  <c r="G239" i="17" a="1"/>
  <c r="G239" i="17"/>
  <c r="G240" i="17" a="1"/>
  <c r="G240" i="17"/>
  <c r="G241" i="17" a="1"/>
  <c r="G241" i="17" s="1"/>
  <c r="G242" i="17" a="1"/>
  <c r="G242" i="17"/>
  <c r="G243" i="17" a="1"/>
  <c r="G243" i="17" s="1"/>
  <c r="G244" i="17" a="1"/>
  <c r="G244" i="17" s="1"/>
  <c r="G245" i="17" a="1"/>
  <c r="G245" i="17" s="1"/>
  <c r="G246" i="17" a="1"/>
  <c r="G246" i="17"/>
  <c r="G247" i="17" a="1"/>
  <c r="G247" i="17"/>
  <c r="G248" i="17" a="1"/>
  <c r="G248" i="17"/>
  <c r="G249" i="17" a="1"/>
  <c r="G249" i="17" s="1"/>
  <c r="G250" i="17" a="1"/>
  <c r="G250" i="17" s="1"/>
  <c r="G251" i="17" a="1"/>
  <c r="G251" i="17" s="1"/>
  <c r="G252" i="17" a="1"/>
  <c r="G252" i="17" s="1"/>
  <c r="G253" i="17" a="1"/>
  <c r="G253" i="17" s="1"/>
  <c r="G254" i="17" a="1"/>
  <c r="G254" i="17"/>
  <c r="G255" i="17" a="1"/>
  <c r="G255" i="17" s="1"/>
  <c r="G256" i="17" a="1"/>
  <c r="G256" i="17" s="1"/>
  <c r="G257" i="17" a="1"/>
  <c r="G257" i="17" s="1"/>
  <c r="G258" i="17" a="1"/>
  <c r="G258" i="17" s="1"/>
  <c r="G259" i="17" a="1"/>
  <c r="G259" i="17" s="1"/>
  <c r="G260" i="17" a="1"/>
  <c r="G260" i="17" s="1"/>
  <c r="G261" i="17" a="1"/>
  <c r="G261" i="17" s="1"/>
  <c r="G262" i="17" a="1"/>
  <c r="G262" i="17" s="1"/>
  <c r="G263" i="17" a="1"/>
  <c r="G263" i="17"/>
  <c r="G264" i="17" a="1"/>
  <c r="G264" i="17"/>
  <c r="G265" i="17" a="1"/>
  <c r="G265" i="17"/>
  <c r="G266" i="17" a="1"/>
  <c r="G266" i="17" s="1"/>
  <c r="G267" i="17" a="1"/>
  <c r="G267" i="17" s="1"/>
  <c r="G268" i="17" a="1"/>
  <c r="G268" i="17" s="1"/>
  <c r="G269" i="17" a="1"/>
  <c r="G269" i="17" s="1"/>
  <c r="G270" i="17" a="1"/>
  <c r="G270" i="17"/>
  <c r="G271" i="17" a="1"/>
  <c r="G271" i="17" s="1"/>
  <c r="G272" i="17" a="1"/>
  <c r="G272" i="17" s="1"/>
  <c r="G273" i="17" a="1"/>
  <c r="G273" i="17"/>
  <c r="G274" i="17" a="1"/>
  <c r="G274" i="17" s="1"/>
  <c r="G275" i="17" a="1"/>
  <c r="G275" i="17" s="1"/>
  <c r="G276" i="17" a="1"/>
  <c r="G276" i="17" s="1"/>
  <c r="G277" i="17" a="1"/>
  <c r="G277" i="17" s="1"/>
  <c r="G278" i="17" a="1"/>
  <c r="G278" i="17" s="1"/>
  <c r="G279" i="17" a="1"/>
  <c r="G279" i="17" s="1"/>
  <c r="G280" i="17" a="1"/>
  <c r="G280" i="17"/>
  <c r="G281" i="17" a="1"/>
  <c r="G281" i="17" s="1"/>
  <c r="G282" i="17" a="1"/>
  <c r="G282" i="17"/>
  <c r="G283" i="17" a="1"/>
  <c r="G283" i="17" s="1"/>
  <c r="G284" i="17" a="1"/>
  <c r="G284" i="17" s="1"/>
  <c r="G285" i="17" a="1"/>
  <c r="G285" i="17" s="1"/>
  <c r="G286" i="17" a="1"/>
  <c r="G286" i="17"/>
  <c r="G287" i="17" a="1"/>
  <c r="G287" i="17"/>
  <c r="G288" i="17" a="1"/>
  <c r="G288" i="17" s="1"/>
  <c r="G289" i="17" a="1"/>
  <c r="G289" i="17"/>
  <c r="G290" i="17" a="1"/>
  <c r="G290" i="17" s="1"/>
  <c r="G291" i="17" a="1"/>
  <c r="G291" i="17" s="1"/>
  <c r="G292" i="17" a="1"/>
  <c r="G292" i="17" s="1"/>
  <c r="G293" i="17" a="1"/>
  <c r="G293" i="17" s="1"/>
  <c r="G294" i="17" a="1"/>
  <c r="G294" i="17"/>
  <c r="G295" i="17" a="1"/>
  <c r="G295" i="17"/>
  <c r="G296" i="17" a="1"/>
  <c r="G296" i="17"/>
  <c r="G297" i="17" a="1"/>
  <c r="G297" i="17"/>
  <c r="G298" i="17" a="1"/>
  <c r="G298" i="17" s="1"/>
  <c r="G299" i="17" a="1"/>
  <c r="G299" i="17" s="1"/>
  <c r="G300" i="17" a="1"/>
  <c r="G300" i="17" s="1"/>
  <c r="G301" i="17" a="1"/>
  <c r="G301" i="17" s="1"/>
  <c r="G302" i="17" a="1"/>
  <c r="G302" i="17"/>
  <c r="G303" i="17" a="1"/>
  <c r="G303" i="17"/>
  <c r="G304" i="17" a="1"/>
  <c r="G304" i="17" s="1"/>
  <c r="G305" i="17" a="1"/>
  <c r="G305" i="17" s="1"/>
  <c r="G306" i="17" a="1"/>
  <c r="G306" i="17"/>
  <c r="G307" i="17" a="1"/>
  <c r="G307" i="17" s="1"/>
  <c r="G308" i="17" a="1"/>
  <c r="G308" i="17" s="1"/>
  <c r="G309" i="17" a="1"/>
  <c r="G309" i="17" s="1"/>
  <c r="G310" i="17" a="1"/>
  <c r="G310" i="17" s="1"/>
  <c r="G311" i="17" a="1"/>
  <c r="G311" i="17" s="1"/>
  <c r="G312" i="17" a="1"/>
  <c r="G312" i="17" s="1"/>
  <c r="G313" i="17" a="1"/>
  <c r="G313" i="17" s="1"/>
  <c r="G314" i="17" a="1"/>
  <c r="G314" i="17"/>
  <c r="G315" i="17" a="1"/>
  <c r="G315" i="17" s="1"/>
  <c r="G316" i="17" a="1"/>
  <c r="G316" i="17" s="1"/>
  <c r="G317" i="17" a="1"/>
  <c r="G317" i="17" s="1"/>
  <c r="G318" i="17" a="1"/>
  <c r="G318" i="17"/>
  <c r="G319" i="17" a="1"/>
  <c r="G319" i="17"/>
  <c r="G320" i="17" a="1"/>
  <c r="G320" i="17" s="1"/>
  <c r="G321" i="17" a="1"/>
  <c r="G321" i="17" s="1"/>
  <c r="G322" i="17" a="1"/>
  <c r="G322" i="17" s="1"/>
  <c r="G323" i="17" a="1"/>
  <c r="G323" i="17" s="1"/>
  <c r="G324" i="17" a="1"/>
  <c r="G324" i="17" s="1"/>
  <c r="G325" i="17" a="1"/>
  <c r="G325" i="17" s="1"/>
  <c r="G326" i="17" a="1"/>
  <c r="G326" i="17"/>
  <c r="G327" i="17" a="1"/>
  <c r="G327" i="17"/>
  <c r="G328" i="17" a="1"/>
  <c r="G328" i="17" s="1"/>
  <c r="G329" i="17" a="1"/>
  <c r="G329" i="17"/>
  <c r="G330" i="17" a="1"/>
  <c r="G330" i="17" s="1"/>
  <c r="G331" i="17" a="1"/>
  <c r="G331" i="17" s="1"/>
  <c r="G332" i="17" a="1"/>
  <c r="G332" i="17" s="1"/>
  <c r="G333" i="17" a="1"/>
  <c r="G333" i="17" s="1"/>
  <c r="G334" i="17" a="1"/>
  <c r="G334" i="17" s="1"/>
  <c r="G335" i="17" a="1"/>
  <c r="G335" i="17"/>
  <c r="G336" i="17" a="1"/>
  <c r="G336" i="17"/>
  <c r="G337" i="17" a="1"/>
  <c r="G337" i="17"/>
  <c r="G338" i="17" a="1"/>
  <c r="G338" i="17"/>
  <c r="G339" i="17" a="1"/>
  <c r="G339" i="17" s="1"/>
  <c r="G340" i="17" a="1"/>
  <c r="G340" i="17" s="1"/>
  <c r="G341" i="17" a="1"/>
  <c r="G341" i="17" s="1"/>
  <c r="G342" i="17" a="1"/>
  <c r="G342" i="17"/>
  <c r="G343" i="17" a="1"/>
  <c r="G343" i="17" s="1"/>
  <c r="G344" i="17" a="1"/>
  <c r="G344" i="17" s="1"/>
  <c r="G345" i="17" a="1"/>
  <c r="G345" i="17" s="1"/>
  <c r="G346" i="17" a="1"/>
  <c r="G346" i="17"/>
  <c r="G347" i="17" a="1"/>
  <c r="G347" i="17" s="1"/>
  <c r="G348" i="17" a="1"/>
  <c r="G348" i="17" s="1"/>
  <c r="G349" i="17" a="1"/>
  <c r="G349" i="17" s="1"/>
  <c r="G350" i="17" a="1"/>
  <c r="G350" i="17" s="1"/>
  <c r="G351" i="17" a="1"/>
  <c r="G351" i="17"/>
  <c r="G352" i="17" a="1"/>
  <c r="G352" i="17"/>
  <c r="G353" i="17" a="1"/>
  <c r="G353" i="17" s="1"/>
  <c r="G354" i="17" a="1"/>
  <c r="G354" i="17"/>
  <c r="G355" i="17" a="1"/>
  <c r="G355" i="17" s="1"/>
  <c r="G356" i="17" a="1"/>
  <c r="G356" i="17" s="1"/>
  <c r="G357" i="17" a="1"/>
  <c r="G357" i="17" s="1"/>
  <c r="G358" i="17" a="1"/>
  <c r="G358" i="17" s="1"/>
  <c r="G359" i="17" a="1"/>
  <c r="G359" i="17"/>
  <c r="G360" i="17" a="1"/>
  <c r="G360" i="17" s="1"/>
  <c r="G361" i="17" a="1"/>
  <c r="G361" i="17"/>
  <c r="G362" i="17" a="1"/>
  <c r="G362" i="17"/>
  <c r="G363" i="17" a="1"/>
  <c r="G363" i="17" s="1"/>
  <c r="G364" i="17" a="1"/>
  <c r="G364" i="17" s="1"/>
  <c r="G365" i="17" a="1"/>
  <c r="G365" i="17" s="1"/>
  <c r="G366" i="17" a="1"/>
  <c r="G366" i="17"/>
  <c r="G367" i="17" a="1"/>
  <c r="G367" i="17"/>
  <c r="G368" i="17" a="1"/>
  <c r="G368" i="17"/>
  <c r="G369" i="17" a="1"/>
  <c r="G369" i="17" s="1"/>
  <c r="G370" i="17" a="1"/>
  <c r="G370" i="17" s="1"/>
  <c r="G371" i="17" a="1"/>
  <c r="G371" i="17" s="1"/>
  <c r="G372" i="17" a="1"/>
  <c r="G372" i="17" s="1"/>
  <c r="G373" i="17" a="1"/>
  <c r="G373" i="17" s="1"/>
  <c r="G374" i="17" a="1"/>
  <c r="G374" i="17"/>
  <c r="G375" i="17" a="1"/>
  <c r="G375" i="17" s="1"/>
  <c r="G376" i="17" a="1"/>
  <c r="G376" i="17"/>
  <c r="G377" i="17" a="1"/>
  <c r="G377" i="17" s="1"/>
  <c r="G378" i="17" a="1"/>
  <c r="G378" i="17" s="1"/>
  <c r="G379" i="17" a="1"/>
  <c r="G379" i="17" s="1"/>
  <c r="G380" i="17" a="1"/>
  <c r="G380" i="17" s="1"/>
  <c r="G381" i="17" a="1"/>
  <c r="G381" i="17" s="1"/>
  <c r="G382" i="17" a="1"/>
  <c r="G382" i="17"/>
  <c r="G383" i="17" a="1"/>
  <c r="G383" i="17" s="1"/>
  <c r="G384" i="17" a="1"/>
  <c r="G384" i="17"/>
  <c r="G385" i="17" a="1"/>
  <c r="G385" i="17"/>
  <c r="G386" i="17" a="1"/>
  <c r="G386" i="17" s="1"/>
  <c r="G387" i="17" a="1"/>
  <c r="G387" i="17" s="1"/>
  <c r="G388" i="17" a="1"/>
  <c r="G388" i="17" s="1"/>
  <c r="G389" i="17" a="1"/>
  <c r="G389" i="17" s="1"/>
  <c r="G390" i="17" a="1"/>
  <c r="G390" i="17" s="1"/>
  <c r="G391" i="17" a="1"/>
  <c r="G391" i="17"/>
  <c r="G392" i="17" a="1"/>
  <c r="G392" i="17" s="1"/>
  <c r="G393" i="17" a="1"/>
  <c r="G393" i="17"/>
  <c r="G394" i="17" a="1"/>
  <c r="G394" i="17"/>
  <c r="G395" i="17" a="1"/>
  <c r="G395" i="17" s="1"/>
  <c r="G396" i="17" a="1"/>
  <c r="G396" i="17" s="1"/>
  <c r="G397" i="17" a="1"/>
  <c r="G397" i="17" s="1"/>
  <c r="G398" i="17" a="1"/>
  <c r="G398" i="17"/>
  <c r="G399" i="17" a="1"/>
  <c r="G399" i="17" s="1"/>
  <c r="G400" i="17" a="1"/>
  <c r="G400" i="17" s="1"/>
  <c r="G401" i="17" a="1"/>
  <c r="G401" i="17"/>
  <c r="G402" i="17" a="1"/>
  <c r="G402" i="17" s="1"/>
  <c r="G403" i="17" a="1"/>
  <c r="G403" i="17" s="1"/>
  <c r="G404" i="17" a="1"/>
  <c r="G404" i="17" s="1"/>
  <c r="G405" i="17" a="1"/>
  <c r="G405" i="17" s="1"/>
  <c r="G406" i="17" a="1"/>
  <c r="G406" i="17"/>
  <c r="G407" i="17" a="1"/>
  <c r="G407" i="17" s="1"/>
  <c r="G408" i="17" a="1"/>
  <c r="G408" i="17" s="1"/>
  <c r="G409" i="17" a="1"/>
  <c r="G409" i="17" s="1"/>
  <c r="G410" i="17" a="1"/>
  <c r="G410" i="17" s="1"/>
  <c r="G411" i="17" a="1"/>
  <c r="G411" i="17" s="1"/>
  <c r="G412" i="17" a="1"/>
  <c r="G412" i="17" s="1"/>
  <c r="G413" i="17" a="1"/>
  <c r="G413" i="17" s="1"/>
  <c r="G414" i="17" a="1"/>
  <c r="G414" i="17"/>
  <c r="G415" i="17" a="1"/>
  <c r="G415" i="17"/>
  <c r="G416" i="17" a="1"/>
  <c r="G416" i="17"/>
  <c r="G417" i="17" a="1"/>
  <c r="G417" i="17"/>
  <c r="G418" i="17" a="1"/>
  <c r="G418" i="17" s="1"/>
  <c r="G419" i="17" a="1"/>
  <c r="G419" i="17" s="1"/>
  <c r="G420" i="17" a="1"/>
  <c r="G420" i="17" s="1"/>
  <c r="G421" i="17" a="1"/>
  <c r="G421" i="17" s="1"/>
  <c r="G422" i="17" a="1"/>
  <c r="G422" i="17"/>
  <c r="G423" i="17" a="1"/>
  <c r="G423" i="17"/>
  <c r="G424" i="17" a="1"/>
  <c r="G424" i="17"/>
  <c r="G425" i="17" a="1"/>
  <c r="G425" i="17"/>
  <c r="G426" i="17" a="1"/>
  <c r="G426" i="17" s="1"/>
  <c r="G427" i="17" a="1"/>
  <c r="G427" i="17" s="1"/>
  <c r="G428" i="17" a="1"/>
  <c r="G428" i="17" s="1"/>
  <c r="G429" i="17" a="1"/>
  <c r="G429" i="17" s="1"/>
  <c r="G430" i="17" a="1"/>
  <c r="G430" i="17" s="1"/>
  <c r="G431" i="17" a="1"/>
  <c r="G431" i="17"/>
  <c r="G432" i="17" a="1"/>
  <c r="G432" i="17" s="1"/>
  <c r="G433" i="17" a="1"/>
  <c r="G433" i="17" s="1"/>
  <c r="G434" i="17" a="1"/>
  <c r="G434" i="17"/>
  <c r="G435" i="17" a="1"/>
  <c r="G435" i="17" s="1"/>
  <c r="G436" i="17" a="1"/>
  <c r="G436" i="17" s="1"/>
  <c r="G437" i="17" a="1"/>
  <c r="G437" i="17" s="1"/>
  <c r="G438" i="17" a="1"/>
  <c r="G438" i="17"/>
  <c r="G439" i="17" a="1"/>
  <c r="G439" i="17" s="1"/>
  <c r="G440" i="17" a="1"/>
  <c r="G440" i="17"/>
  <c r="G441" i="17" a="1"/>
  <c r="G441" i="17" s="1"/>
  <c r="G442" i="17" a="1"/>
  <c r="G442" i="17" s="1"/>
  <c r="G443" i="17" a="1"/>
  <c r="G443" i="17" s="1"/>
  <c r="G444" i="17" a="1"/>
  <c r="G444" i="17" s="1"/>
  <c r="G445" i="17" a="1"/>
  <c r="G445" i="17" s="1"/>
  <c r="G446" i="17" a="1"/>
  <c r="G446" i="17"/>
  <c r="G447" i="17" a="1"/>
  <c r="G447" i="17"/>
  <c r="G448" i="17" a="1"/>
  <c r="G448" i="17" s="1"/>
  <c r="G449" i="17" a="1"/>
  <c r="G449" i="17"/>
  <c r="G450" i="17" a="1"/>
  <c r="G450" i="17"/>
  <c r="G451" i="17" a="1"/>
  <c r="G451" i="17" s="1"/>
  <c r="G452" i="17" a="1"/>
  <c r="G452" i="17" s="1"/>
  <c r="G453" i="17" a="1"/>
  <c r="G453" i="17" s="1"/>
  <c r="G454" i="17" a="1"/>
  <c r="G454" i="17"/>
  <c r="G455" i="17" a="1"/>
  <c r="G455" i="17"/>
  <c r="G456" i="17" a="1"/>
  <c r="G456" i="17" s="1"/>
  <c r="G457" i="17" a="1"/>
  <c r="G457" i="17" s="1"/>
  <c r="G458" i="17" a="1"/>
  <c r="G458" i="17" s="1"/>
  <c r="G459" i="17" a="1"/>
  <c r="G459" i="17" s="1"/>
  <c r="G460" i="17" a="1"/>
  <c r="G460" i="17" s="1"/>
  <c r="G461" i="17" a="1"/>
  <c r="G461" i="17" s="1"/>
  <c r="G462" i="17" a="1"/>
  <c r="G462" i="17" s="1"/>
  <c r="G463" i="17" a="1"/>
  <c r="G463" i="17" s="1"/>
  <c r="G464" i="17" a="1"/>
  <c r="G464" i="17"/>
  <c r="G465" i="17" a="1"/>
  <c r="G465" i="17"/>
  <c r="G466" i="17" a="1"/>
  <c r="G466" i="17"/>
  <c r="G467" i="17" a="1"/>
  <c r="G467" i="17" s="1"/>
  <c r="G468" i="17" a="1"/>
  <c r="G468" i="17" s="1"/>
  <c r="G469" i="17" a="1"/>
  <c r="G469" i="17" s="1"/>
  <c r="G470" i="17" a="1"/>
  <c r="G470" i="17"/>
  <c r="G471" i="17" a="1"/>
  <c r="G471" i="17"/>
  <c r="G472" i="17" a="1"/>
  <c r="G472" i="17"/>
  <c r="G473" i="17" a="1"/>
  <c r="G473" i="17" s="1"/>
  <c r="G474" i="17" a="1"/>
  <c r="G474" i="17" s="1"/>
  <c r="G475" i="17" a="1"/>
  <c r="G475" i="17" s="1"/>
  <c r="G476" i="17" a="1"/>
  <c r="G476" i="17" s="1"/>
  <c r="G477" i="17" a="1"/>
  <c r="G477" i="17" s="1"/>
  <c r="G478" i="17" a="1"/>
  <c r="G478" i="17" s="1"/>
  <c r="G479" i="17" a="1"/>
  <c r="G479" i="17" s="1"/>
  <c r="G480" i="17" a="1"/>
  <c r="G480" i="17"/>
  <c r="G481" i="17" a="1"/>
  <c r="G481" i="17" s="1"/>
  <c r="G482" i="17" a="1"/>
  <c r="G482" i="17"/>
  <c r="G483" i="17" a="1"/>
  <c r="G483" i="17" s="1"/>
  <c r="G484" i="17" a="1"/>
  <c r="G484" i="17" s="1"/>
  <c r="G485" i="17" a="1"/>
  <c r="G485" i="17" s="1"/>
  <c r="G486" i="17" a="1"/>
  <c r="G486" i="17" s="1"/>
  <c r="G487" i="17" a="1"/>
  <c r="G487" i="17"/>
  <c r="G488" i="17" a="1"/>
  <c r="G488" i="17" s="1"/>
  <c r="G489" i="17" a="1"/>
  <c r="G489" i="17"/>
  <c r="G490" i="17" a="1"/>
  <c r="G490" i="17" s="1"/>
  <c r="G491" i="17" a="1"/>
  <c r="G491" i="17" s="1"/>
  <c r="G492" i="17" a="1"/>
  <c r="G492" i="17" s="1"/>
  <c r="G493" i="17" a="1"/>
  <c r="G493" i="17" s="1"/>
  <c r="G494" i="17" a="1"/>
  <c r="G494" i="17"/>
  <c r="G495" i="17" a="1"/>
  <c r="G495" i="17" s="1"/>
  <c r="G496" i="17" a="1"/>
  <c r="G496" i="17"/>
  <c r="G497" i="17" a="1"/>
  <c r="G497" i="17" s="1"/>
  <c r="G498" i="17" a="1"/>
  <c r="G498" i="17" s="1"/>
  <c r="G499" i="17" a="1"/>
  <c r="G499" i="17" s="1"/>
  <c r="G500" i="17" a="1"/>
  <c r="G500" i="17" s="1"/>
  <c r="G501" i="17" a="1"/>
  <c r="G501" i="17" s="1"/>
  <c r="G502" i="17" a="1"/>
  <c r="G502" i="17"/>
  <c r="G503" i="17" a="1"/>
  <c r="G503" i="17"/>
  <c r="G504" i="17" a="1"/>
  <c r="G504" i="17"/>
  <c r="G505" i="17" a="1"/>
  <c r="G505" i="17" s="1"/>
  <c r="G506" i="17" a="1"/>
  <c r="G506" i="17" s="1"/>
  <c r="G507" i="17" a="1"/>
  <c r="G507" i="17" s="1"/>
  <c r="G508" i="17" a="1"/>
  <c r="G508" i="17" s="1"/>
  <c r="G509" i="17" a="1"/>
  <c r="G509" i="17" s="1"/>
  <c r="G510" i="17" a="1"/>
  <c r="G510" i="17"/>
  <c r="G511" i="17" a="1"/>
  <c r="G511" i="17" s="1"/>
  <c r="G512" i="17" a="1"/>
  <c r="G512" i="17" s="1"/>
  <c r="G513" i="17" a="1"/>
  <c r="G513" i="17"/>
  <c r="G514" i="17" a="1"/>
  <c r="G514" i="17"/>
  <c r="G515" i="17" a="1"/>
  <c r="G515" i="17" s="1"/>
  <c r="G516" i="17" a="1"/>
  <c r="G516" i="17" s="1"/>
  <c r="G517" i="17" a="1"/>
  <c r="G517" i="17" s="1"/>
  <c r="G518" i="17" a="1"/>
  <c r="G518" i="17" s="1"/>
  <c r="G519" i="17" a="1"/>
  <c r="G519" i="17" s="1"/>
  <c r="G520" i="17" a="1"/>
  <c r="G520" i="17" s="1"/>
  <c r="G521" i="17" a="1"/>
  <c r="G521" i="17"/>
  <c r="G522" i="17" a="1"/>
  <c r="G522" i="17" s="1"/>
  <c r="G523" i="17" a="1"/>
  <c r="G523" i="17" s="1"/>
  <c r="G524" i="17" a="1"/>
  <c r="G524" i="17" s="1"/>
  <c r="G525" i="17" a="1"/>
  <c r="G525" i="17" s="1"/>
  <c r="G526" i="17" a="1"/>
  <c r="G526" i="17"/>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c r="G537" i="17" a="1"/>
  <c r="G537" i="17" s="1"/>
  <c r="G538" i="17" a="1"/>
  <c r="G538" i="17"/>
  <c r="G539" i="17" a="1"/>
  <c r="G539" i="17" s="1"/>
  <c r="G540" i="17" a="1"/>
  <c r="G540" i="17" s="1"/>
  <c r="G541" i="17" a="1"/>
  <c r="G541" i="17" s="1"/>
  <c r="G542" i="17" a="1"/>
  <c r="G542" i="17"/>
  <c r="G543" i="17" a="1"/>
  <c r="G543" i="17"/>
  <c r="G544" i="17" a="1"/>
  <c r="G544" i="17"/>
  <c r="G545" i="17" a="1"/>
  <c r="G545" i="17"/>
  <c r="G546" i="17" a="1"/>
  <c r="G546" i="17" s="1"/>
  <c r="G547" i="17" a="1"/>
  <c r="G547" i="17" s="1"/>
  <c r="G548" i="17" a="1"/>
  <c r="G548" i="17" s="1"/>
  <c r="G549" i="17" a="1"/>
  <c r="G549" i="17" s="1"/>
  <c r="G550" i="17" a="1"/>
  <c r="G550" i="17" s="1"/>
  <c r="G551" i="17" a="1"/>
  <c r="G551" i="17"/>
  <c r="G552" i="17" a="1"/>
  <c r="G552" i="17"/>
  <c r="G553" i="17" a="1"/>
  <c r="G553" i="17"/>
  <c r="G554" i="17" a="1"/>
  <c r="G554" i="17" s="1"/>
  <c r="G555" i="17" a="1"/>
  <c r="G555" i="17" s="1"/>
  <c r="G556" i="17" a="1"/>
  <c r="G556" i="17" s="1"/>
  <c r="G557" i="17" a="1"/>
  <c r="G557" i="17" s="1"/>
  <c r="G558" i="17" a="1"/>
  <c r="G558" i="17"/>
  <c r="G559" i="17" a="1"/>
  <c r="G559" i="17"/>
  <c r="G560" i="17" a="1"/>
  <c r="G560" i="17" s="1"/>
  <c r="G561" i="17" a="1"/>
  <c r="G561" i="17" s="1"/>
  <c r="G562" i="17" a="1"/>
  <c r="G562" i="17" s="1"/>
  <c r="G563" i="17" a="1"/>
  <c r="G563" i="17" s="1"/>
  <c r="G564" i="17" a="1"/>
  <c r="G564" i="17" s="1"/>
  <c r="G565" i="17" a="1"/>
  <c r="G565" i="17" s="1"/>
  <c r="G566" i="17" a="1"/>
  <c r="G566" i="17"/>
  <c r="G567" i="17" a="1"/>
  <c r="G567" i="17" s="1"/>
  <c r="G568" i="17" a="1"/>
  <c r="G568" i="17"/>
  <c r="G569" i="17" a="1"/>
  <c r="G569" i="17"/>
  <c r="G570" i="17" a="1"/>
  <c r="G570" i="17"/>
  <c r="G571" i="17" a="1"/>
  <c r="G571" i="17" s="1"/>
  <c r="G572" i="17" a="1"/>
  <c r="G572" i="17" s="1"/>
  <c r="G573" i="17" a="1"/>
  <c r="G573" i="17" s="1"/>
  <c r="G574" i="17" a="1"/>
  <c r="G574" i="17"/>
  <c r="G575" i="17" a="1"/>
  <c r="G575" i="17"/>
  <c r="G576" i="17" a="1"/>
  <c r="G576" i="17" s="1"/>
  <c r="G577" i="17" a="1"/>
  <c r="G577" i="17" s="1"/>
  <c r="G578" i="17" a="1"/>
  <c r="G578" i="17"/>
  <c r="G579" i="17" a="1"/>
  <c r="G579" i="17" s="1"/>
  <c r="G580" i="17" a="1"/>
  <c r="G580" i="17" s="1"/>
  <c r="G581" i="17" a="1"/>
  <c r="G581" i="17" s="1"/>
  <c r="G582" i="17" a="1"/>
  <c r="G582" i="17" s="1"/>
  <c r="G583" i="17" a="1"/>
  <c r="G583" i="17"/>
  <c r="G584" i="17" a="1"/>
  <c r="G584" i="17" s="1"/>
  <c r="G585" i="17" a="1"/>
  <c r="G585" i="17" s="1"/>
  <c r="G586" i="17" a="1"/>
  <c r="G586" i="17" s="1"/>
  <c r="G587" i="17" a="1"/>
  <c r="G587" i="17" s="1"/>
  <c r="G588" i="17" a="1"/>
  <c r="G588" i="17" s="1"/>
  <c r="G589" i="17" a="1"/>
  <c r="G589" i="17" s="1"/>
  <c r="G590" i="17" a="1"/>
  <c r="G590" i="17" s="1"/>
  <c r="G591" i="17" a="1"/>
  <c r="G591" i="17"/>
  <c r="G592" i="17" a="1"/>
  <c r="G592" i="17"/>
  <c r="G593" i="17" a="1"/>
  <c r="G593" i="17" s="1"/>
  <c r="G594" i="17" a="1"/>
  <c r="G594" i="17"/>
  <c r="G595" i="17" a="1"/>
  <c r="G595" i="17" s="1"/>
  <c r="G596" i="17" a="1"/>
  <c r="G596" i="17" s="1"/>
  <c r="G597" i="17" a="1"/>
  <c r="G597" i="17" s="1"/>
  <c r="G598" i="17" a="1"/>
  <c r="G598" i="17"/>
  <c r="G599" i="17" a="1"/>
  <c r="G599" i="17" s="1"/>
  <c r="G600" i="17" a="1"/>
  <c r="G600" i="17"/>
  <c r="G601" i="17" a="1"/>
  <c r="G601" i="17"/>
  <c r="G602" i="17" a="1"/>
  <c r="G602" i="17"/>
  <c r="G603" i="17" a="1"/>
  <c r="G603" i="17" s="1"/>
  <c r="G604" i="17" a="1"/>
  <c r="G604" i="17" s="1"/>
  <c r="G605" i="17" a="1"/>
  <c r="G605" i="17" s="1"/>
  <c r="G606" i="17" a="1"/>
  <c r="G606" i="17" s="1"/>
  <c r="G607" i="17" a="1"/>
  <c r="G607" i="17" s="1"/>
  <c r="G608" i="17" a="1"/>
  <c r="G608" i="17"/>
  <c r="G609" i="17" a="1"/>
  <c r="G609" i="17" s="1"/>
  <c r="G610" i="17" a="1"/>
  <c r="G610" i="17"/>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c r="G623" i="17" a="1"/>
  <c r="G623" i="17"/>
  <c r="G624" i="17" a="1"/>
  <c r="G624" i="17"/>
  <c r="G625" i="17" a="1"/>
  <c r="G625" i="17" s="1"/>
  <c r="G626" i="17" a="1"/>
  <c r="G626" i="17" s="1"/>
  <c r="G627" i="17" a="1"/>
  <c r="G627" i="17" s="1"/>
  <c r="G628" i="17" a="1"/>
  <c r="G628" i="17" s="1"/>
  <c r="G629" i="17" a="1"/>
  <c r="G629" i="17" s="1"/>
  <c r="G630" i="17" a="1"/>
  <c r="G630" i="17"/>
  <c r="G631" i="17" a="1"/>
  <c r="G631" i="17"/>
  <c r="G632" i="17" a="1"/>
  <c r="G632" i="17"/>
  <c r="G633" i="17" a="1"/>
  <c r="G633" i="17" s="1"/>
  <c r="G634" i="17" a="1"/>
  <c r="G634" i="17"/>
  <c r="G635" i="17" a="1"/>
  <c r="G635" i="17" s="1"/>
  <c r="G636" i="17" a="1"/>
  <c r="G636" i="17" s="1"/>
  <c r="G637" i="17" a="1"/>
  <c r="G637" i="17" s="1"/>
  <c r="G638" i="17" a="1"/>
  <c r="G638" i="17"/>
  <c r="G639" i="17" a="1"/>
  <c r="G639" i="17" s="1"/>
  <c r="G640" i="17" a="1"/>
  <c r="G640" i="17" s="1"/>
  <c r="G641" i="17" a="1"/>
  <c r="G641" i="17"/>
  <c r="G642" i="17" a="1"/>
  <c r="G642" i="17" s="1"/>
  <c r="G643" i="17" a="1"/>
  <c r="G643" i="17" s="1"/>
  <c r="G644" i="17" a="1"/>
  <c r="G644" i="17" s="1"/>
  <c r="G645" i="17" a="1"/>
  <c r="G645" i="17" s="1"/>
  <c r="G646" i="17" a="1"/>
  <c r="G646" i="17" s="1"/>
  <c r="G647" i="17" a="1"/>
  <c r="G647" i="17"/>
  <c r="G648" i="17" a="1"/>
  <c r="G648" i="17" s="1"/>
  <c r="G649" i="17" a="1"/>
  <c r="G649" i="17" s="1"/>
  <c r="G650" i="17" a="1"/>
  <c r="G650" i="17" s="1"/>
  <c r="G651" i="17" a="1"/>
  <c r="G651" i="17" s="1"/>
  <c r="G652" i="17" a="1"/>
  <c r="G652" i="17" s="1"/>
  <c r="G653" i="17" a="1"/>
  <c r="G653" i="17" s="1"/>
  <c r="G654" i="17" a="1"/>
  <c r="G654" i="17"/>
  <c r="G655" i="17" a="1"/>
  <c r="G655" i="17" s="1"/>
  <c r="G656" i="17" a="1"/>
  <c r="G656" i="17"/>
  <c r="G657" i="17" a="1"/>
  <c r="G657" i="17"/>
  <c r="G658" i="17" a="1"/>
  <c r="G658" i="17" s="1"/>
  <c r="G659" i="17" a="1"/>
  <c r="G659" i="17" s="1"/>
  <c r="G660" i="17" a="1"/>
  <c r="G660" i="17" s="1"/>
  <c r="G661" i="17" a="1"/>
  <c r="G661" i="17" s="1"/>
  <c r="G662" i="17" a="1"/>
  <c r="G662" i="17" s="1"/>
  <c r="G663" i="17" a="1"/>
  <c r="G663" i="17" s="1"/>
  <c r="G664" i="17" a="1"/>
  <c r="G664" i="17"/>
  <c r="G665" i="17" a="1"/>
  <c r="G665" i="17" s="1"/>
  <c r="G666" i="17" a="1"/>
  <c r="G666" i="17"/>
  <c r="G667" i="17" a="1"/>
  <c r="G667" i="17" s="1"/>
  <c r="G668" i="17" a="1"/>
  <c r="G668" i="17" s="1"/>
  <c r="G669" i="17" a="1"/>
  <c r="G669" i="17" s="1"/>
  <c r="G670" i="17" a="1"/>
  <c r="G670" i="17" s="1"/>
  <c r="G671" i="17" a="1"/>
  <c r="G671" i="17"/>
  <c r="G672" i="17" a="1"/>
  <c r="G672" i="17"/>
  <c r="G673" i="17" a="1"/>
  <c r="G673" i="17"/>
  <c r="G674" i="17" a="1"/>
  <c r="G674" i="17" s="1"/>
  <c r="G675" i="17" a="1"/>
  <c r="G675" i="17" s="1"/>
  <c r="G676" i="17" a="1"/>
  <c r="G676" i="17" s="1"/>
  <c r="G677" i="17" a="1"/>
  <c r="G677" i="17" s="1"/>
  <c r="G678" i="17" a="1"/>
  <c r="G678" i="17"/>
  <c r="G679" i="17" a="1"/>
  <c r="G679" i="17"/>
  <c r="G680" i="17" a="1"/>
  <c r="G680" i="17" s="1"/>
  <c r="G681" i="17" a="1"/>
  <c r="G681" i="17"/>
  <c r="G682" i="17" a="1"/>
  <c r="G682" i="17" s="1"/>
  <c r="G683" i="17" a="1"/>
  <c r="G683" i="17" s="1"/>
  <c r="G684" i="17" a="1"/>
  <c r="G684" i="17" s="1"/>
  <c r="G685" i="17" a="1"/>
  <c r="G685" i="17"/>
  <c r="G686" i="17" a="1"/>
  <c r="G686" i="17"/>
  <c r="G687" i="17" a="1"/>
  <c r="G687" i="17"/>
  <c r="G688" i="17" a="1"/>
  <c r="G688" i="17"/>
  <c r="G689" i="17" a="1"/>
  <c r="G689" i="17" s="1"/>
  <c r="G690" i="17" a="1"/>
  <c r="G690" i="17" s="1"/>
  <c r="G691" i="17" a="1"/>
  <c r="G691" i="17" s="1"/>
  <c r="G692" i="17" a="1"/>
  <c r="G692" i="17" s="1"/>
  <c r="G693" i="17" a="1"/>
  <c r="G693" i="17"/>
  <c r="G694" i="17" a="1"/>
  <c r="G694" i="17"/>
  <c r="G695" i="17" a="1"/>
  <c r="G695" i="17"/>
  <c r="G696" i="17" a="1"/>
  <c r="G696" i="17"/>
  <c r="G697" i="17" a="1"/>
  <c r="G697" i="17"/>
  <c r="G698" i="17" a="1"/>
  <c r="G698" i="17" s="1"/>
  <c r="G699" i="17" a="1"/>
  <c r="G699" i="17" s="1"/>
  <c r="G700" i="17" a="1"/>
  <c r="G700" i="17" s="1"/>
  <c r="G701" i="17" a="1"/>
  <c r="G701" i="17"/>
  <c r="G702" i="17" a="1"/>
  <c r="G702" i="17"/>
  <c r="G703" i="17" a="1"/>
  <c r="G703" i="17"/>
  <c r="G704" i="17" a="1"/>
  <c r="G704" i="17"/>
  <c r="G705" i="17" a="1"/>
  <c r="G705" i="17"/>
  <c r="G706" i="17" a="1"/>
  <c r="G706" i="17" s="1"/>
  <c r="G707" i="17" a="1"/>
  <c r="G707" i="17"/>
  <c r="G708" i="17" a="1"/>
  <c r="G708" i="17" s="1"/>
  <c r="G709" i="17" a="1"/>
  <c r="G709" i="17"/>
  <c r="G710" i="17" a="1"/>
  <c r="G710" i="17"/>
  <c r="G711" i="17" a="1"/>
  <c r="G711" i="17"/>
  <c r="G712" i="17" a="1"/>
  <c r="G712" i="17"/>
  <c r="G713" i="17" a="1"/>
  <c r="G713" i="17"/>
  <c r="G714" i="17" a="1"/>
  <c r="G714" i="17" s="1"/>
  <c r="G715" i="17" a="1"/>
  <c r="G715" i="17"/>
  <c r="G716" i="17" a="1"/>
  <c r="G716" i="17" s="1"/>
  <c r="G717" i="17" a="1"/>
  <c r="G717" i="17" s="1"/>
  <c r="G718" i="17" a="1"/>
  <c r="G718" i="17"/>
  <c r="G719" i="17" a="1"/>
  <c r="G719" i="17"/>
  <c r="G720" i="17" a="1"/>
  <c r="G720" i="17"/>
  <c r="G721" i="17" a="1"/>
  <c r="G721" i="17"/>
  <c r="G722" i="17" a="1"/>
  <c r="G722" i="17" s="1"/>
  <c r="G723" i="17" a="1"/>
  <c r="G723" i="17"/>
  <c r="G724" i="17" a="1"/>
  <c r="G724" i="17" s="1"/>
  <c r="G725" i="17" a="1"/>
  <c r="G725" i="17"/>
  <c r="G726" i="17" a="1"/>
  <c r="G726" i="17" s="1"/>
  <c r="G727" i="17" a="1"/>
  <c r="G727" i="17"/>
  <c r="G728" i="17" a="1"/>
  <c r="G728" i="17"/>
  <c r="G729" i="17" a="1"/>
  <c r="G729" i="17"/>
  <c r="G730" i="17" a="1"/>
  <c r="G730" i="17" s="1"/>
  <c r="G731" i="17" a="1"/>
  <c r="G731" i="17" s="1"/>
  <c r="G732" i="17" a="1"/>
  <c r="G732" i="17" s="1"/>
  <c r="G733" i="17" a="1"/>
  <c r="G733" i="17"/>
  <c r="G734" i="17" a="1"/>
  <c r="G734" i="17"/>
  <c r="G735" i="17" a="1"/>
  <c r="G735" i="17" s="1"/>
  <c r="G736" i="17" a="1"/>
  <c r="G736" i="17"/>
  <c r="G737" i="17" a="1"/>
  <c r="G737" i="17"/>
  <c r="G738" i="17" a="1"/>
  <c r="G738" i="17" s="1"/>
  <c r="G739" i="17" a="1"/>
  <c r="G739" i="17"/>
  <c r="G740" i="17" a="1"/>
  <c r="G740" i="17" s="1"/>
  <c r="G741" i="17" a="1"/>
  <c r="G741" i="17"/>
  <c r="G742" i="17" a="1"/>
  <c r="G742" i="17"/>
  <c r="G743" i="17" a="1"/>
  <c r="G743" i="17"/>
  <c r="G744" i="17" a="1"/>
  <c r="G744" i="17" s="1"/>
  <c r="G745" i="17" a="1"/>
  <c r="G745" i="17"/>
  <c r="G746" i="17" a="1"/>
  <c r="G746" i="17" s="1"/>
  <c r="G747" i="17" a="1"/>
  <c r="G747" i="17" s="1"/>
  <c r="G748" i="17" a="1"/>
  <c r="G748" i="17" s="1"/>
  <c r="G749" i="17" a="1"/>
  <c r="G749" i="17"/>
  <c r="G750" i="17" a="1"/>
  <c r="G750" i="17"/>
  <c r="G751" i="17" a="1"/>
  <c r="G751" i="17"/>
  <c r="G752" i="17" a="1"/>
  <c r="G752" i="17"/>
  <c r="G753" i="17" a="1"/>
  <c r="G753" i="17" s="1"/>
  <c r="G754" i="17" a="1"/>
  <c r="G754" i="17" s="1"/>
  <c r="G755" i="17" a="1"/>
  <c r="G755" i="17" s="1"/>
  <c r="G756" i="17" a="1"/>
  <c r="G756" i="17" s="1"/>
  <c r="G757" i="17" a="1"/>
  <c r="G757" i="17"/>
  <c r="G758" i="17" a="1"/>
  <c r="G758" i="17"/>
  <c r="G759" i="17" a="1"/>
  <c r="G759" i="17"/>
  <c r="G760" i="17" a="1"/>
  <c r="G760" i="17"/>
  <c r="G761" i="17" a="1"/>
  <c r="G761" i="17"/>
  <c r="G762" i="17" a="1"/>
  <c r="G762" i="17" s="1"/>
  <c r="G763" i="17" a="1"/>
  <c r="G763" i="17" s="1"/>
  <c r="G764" i="17" a="1"/>
  <c r="G764" i="17" s="1"/>
  <c r="G765" i="17" a="1"/>
  <c r="G765" i="17"/>
  <c r="G766" i="17" a="1"/>
  <c r="G766" i="17"/>
  <c r="G767" i="17" a="1"/>
  <c r="G767" i="17"/>
  <c r="G768" i="17" a="1"/>
  <c r="G768" i="17"/>
  <c r="G769" i="17" a="1"/>
  <c r="G769" i="17"/>
  <c r="G770" i="17" a="1"/>
  <c r="G770" i="17" s="1"/>
  <c r="G771" i="17" a="1"/>
  <c r="G771" i="17"/>
  <c r="G772" i="17" a="1"/>
  <c r="G772" i="17" s="1"/>
  <c r="G773" i="17" a="1"/>
  <c r="G773" i="17"/>
  <c r="G774" i="17" a="1"/>
  <c r="G774" i="17"/>
  <c r="G775" i="17" a="1"/>
  <c r="G775" i="17"/>
  <c r="G776" i="17" a="1"/>
  <c r="G776" i="17"/>
  <c r="G777" i="17" a="1"/>
  <c r="G777" i="17"/>
  <c r="G778" i="17" a="1"/>
  <c r="G778" i="17" s="1"/>
  <c r="G779" i="17" a="1"/>
  <c r="G779" i="17"/>
  <c r="G780" i="17" a="1"/>
  <c r="G780" i="17" s="1"/>
  <c r="G781" i="17" a="1"/>
  <c r="G781" i="17" s="1"/>
  <c r="G782" i="17" a="1"/>
  <c r="G782" i="17"/>
  <c r="G783" i="17" a="1"/>
  <c r="G783" i="17"/>
  <c r="G784" i="17" a="1"/>
  <c r="G784" i="17"/>
  <c r="G785" i="17" a="1"/>
  <c r="G785" i="17"/>
  <c r="G786" i="17" a="1"/>
  <c r="G786" i="17" s="1"/>
  <c r="G787" i="17" a="1"/>
  <c r="G787" i="17"/>
  <c r="G788" i="17" a="1"/>
  <c r="G788" i="17" s="1"/>
  <c r="G789" i="17" a="1"/>
  <c r="G789" i="17"/>
  <c r="G790" i="17" a="1"/>
  <c r="G790" i="17" s="1"/>
  <c r="G791" i="17" a="1"/>
  <c r="G791" i="17"/>
  <c r="G792" i="17" a="1"/>
  <c r="G792" i="17"/>
  <c r="G793" i="17" a="1"/>
  <c r="G793" i="17"/>
  <c r="G794" i="17" a="1"/>
  <c r="G794" i="17" s="1"/>
  <c r="G795" i="17" a="1"/>
  <c r="G795" i="17" s="1"/>
  <c r="G796" i="17" a="1"/>
  <c r="G796" i="17" s="1"/>
  <c r="G797" i="17" a="1"/>
  <c r="G797" i="17"/>
  <c r="G798" i="17" a="1"/>
  <c r="G798" i="17"/>
  <c r="G799" i="17" a="1"/>
  <c r="G799" i="17" s="1"/>
  <c r="G800" i="17" a="1"/>
  <c r="G800" i="17"/>
  <c r="G801" i="17" a="1"/>
  <c r="G801" i="17"/>
  <c r="G802" i="17" a="1"/>
  <c r="G802" i="17" s="1"/>
  <c r="G803" i="17" a="1"/>
  <c r="G803" i="17"/>
  <c r="G804" i="17" a="1"/>
  <c r="G804" i="17" s="1"/>
  <c r="G805" i="17" a="1"/>
  <c r="G805" i="17"/>
  <c r="G806" i="17" a="1"/>
  <c r="G806" i="17"/>
  <c r="G807" i="17" a="1"/>
  <c r="G807" i="17"/>
  <c r="G808" i="17" a="1"/>
  <c r="G808" i="17" s="1"/>
  <c r="G809" i="17" a="1"/>
  <c r="G809" i="17"/>
  <c r="G810" i="17" a="1"/>
  <c r="G810" i="17" s="1"/>
  <c r="G811" i="17" a="1"/>
  <c r="G811" i="17" s="1"/>
  <c r="G812" i="17" a="1"/>
  <c r="G812" i="17" s="1"/>
  <c r="G813" i="17" a="1"/>
  <c r="G813" i="17"/>
  <c r="G814" i="17" a="1"/>
  <c r="G814" i="17"/>
  <c r="G815" i="17" a="1"/>
  <c r="G815" i="17"/>
  <c r="G816" i="17" a="1"/>
  <c r="G816" i="17"/>
  <c r="G817" i="17" a="1"/>
  <c r="G817" i="17" s="1"/>
  <c r="G818" i="17" a="1"/>
  <c r="G818" i="17" s="1"/>
  <c r="G819" i="17" a="1"/>
  <c r="G819" i="17" s="1"/>
  <c r="G820" i="17" a="1"/>
  <c r="G820" i="17" s="1"/>
  <c r="G821" i="17" a="1"/>
  <c r="G821" i="17"/>
  <c r="G822" i="17" a="1"/>
  <c r="G822" i="17"/>
  <c r="G823" i="17" a="1"/>
  <c r="G823" i="17"/>
  <c r="G824" i="17" a="1"/>
  <c r="G824" i="17"/>
  <c r="G825" i="17" a="1"/>
  <c r="G825" i="17"/>
  <c r="G826" i="17" a="1"/>
  <c r="G826" i="17" s="1"/>
  <c r="G827" i="17" a="1"/>
  <c r="G827" i="17" s="1"/>
  <c r="G828" i="17" a="1"/>
  <c r="G828" i="17" s="1"/>
  <c r="G829" i="17" a="1"/>
  <c r="G829" i="17"/>
  <c r="G830" i="17" a="1"/>
  <c r="G830" i="17"/>
  <c r="G831" i="17" a="1"/>
  <c r="G831" i="17"/>
  <c r="G832" i="17" a="1"/>
  <c r="G832" i="17"/>
  <c r="G833" i="17" a="1"/>
  <c r="G833" i="17"/>
  <c r="G834" i="17" a="1"/>
  <c r="G834" i="17" s="1"/>
  <c r="G835" i="17" a="1"/>
  <c r="G835" i="17"/>
  <c r="G836" i="17" a="1"/>
  <c r="G836" i="17" s="1"/>
  <c r="G837" i="17" a="1"/>
  <c r="G837" i="17"/>
  <c r="G838" i="17" a="1"/>
  <c r="G838" i="17"/>
  <c r="G839" i="17" a="1"/>
  <c r="G839" i="17"/>
  <c r="G840" i="17" a="1"/>
  <c r="G840" i="17"/>
  <c r="G841" i="17" a="1"/>
  <c r="G841" i="17"/>
  <c r="G842" i="17" a="1"/>
  <c r="G842" i="17" s="1"/>
  <c r="G843" i="17" a="1"/>
  <c r="G843" i="17"/>
  <c r="G844" i="17" a="1"/>
  <c r="G844" i="17" s="1"/>
  <c r="G845" i="17" a="1"/>
  <c r="G845" i="17" s="1"/>
  <c r="G846" i="17" a="1"/>
  <c r="G846" i="17"/>
  <c r="G847" i="17" a="1"/>
  <c r="G847" i="17"/>
  <c r="G848" i="17" a="1"/>
  <c r="G848" i="17"/>
  <c r="G849" i="17" a="1"/>
  <c r="G849" i="17"/>
  <c r="G850" i="17" a="1"/>
  <c r="G850" i="17" s="1"/>
  <c r="G851" i="17" a="1"/>
  <c r="G851" i="17"/>
  <c r="G852" i="17" a="1"/>
  <c r="G852" i="17" s="1"/>
  <c r="G853" i="17" a="1"/>
  <c r="G853" i="17"/>
  <c r="G854" i="17" a="1"/>
  <c r="G854" i="17" s="1"/>
  <c r="G855" i="17" a="1"/>
  <c r="G855" i="17"/>
  <c r="G856" i="17" a="1"/>
  <c r="G856" i="17"/>
  <c r="G857" i="17" a="1"/>
  <c r="G857" i="17"/>
  <c r="G858" i="17" a="1"/>
  <c r="G858" i="17" s="1"/>
  <c r="G859" i="17" a="1"/>
  <c r="G859" i="17" s="1"/>
  <c r="G860" i="17" a="1"/>
  <c r="G860" i="17" s="1"/>
  <c r="G861" i="17" a="1"/>
  <c r="G861" i="17"/>
  <c r="G862" i="17" a="1"/>
  <c r="G862" i="17"/>
  <c r="G863" i="17" a="1"/>
  <c r="G863" i="17" s="1"/>
  <c r="G864" i="17" a="1"/>
  <c r="G864" i="17"/>
  <c r="G865" i="17" a="1"/>
  <c r="G865" i="17"/>
  <c r="G866" i="17" a="1"/>
  <c r="G866" i="17" s="1"/>
  <c r="G867" i="17" a="1"/>
  <c r="G867" i="17"/>
  <c r="G868" i="17" a="1"/>
  <c r="G868" i="17" s="1"/>
  <c r="G869" i="17" a="1"/>
  <c r="G869" i="17"/>
  <c r="G870" i="17" a="1"/>
  <c r="G870" i="17"/>
  <c r="G871" i="17" a="1"/>
  <c r="G871" i="17"/>
  <c r="G872" i="17" a="1"/>
  <c r="G872" i="17" s="1"/>
  <c r="G873" i="17" a="1"/>
  <c r="G873" i="17"/>
  <c r="G874" i="17" a="1"/>
  <c r="G874" i="17" s="1"/>
  <c r="G875" i="17" a="1"/>
  <c r="G875" i="17" s="1"/>
  <c r="G876" i="17" a="1"/>
  <c r="G876" i="17" s="1"/>
  <c r="G877" i="17" a="1"/>
  <c r="G877" i="17"/>
  <c r="G878" i="17" a="1"/>
  <c r="G878" i="17"/>
  <c r="G879" i="17" a="1"/>
  <c r="G879" i="17"/>
  <c r="G880" i="17" a="1"/>
  <c r="G880" i="17"/>
  <c r="G881" i="17" a="1"/>
  <c r="G881" i="17" s="1"/>
  <c r="G882" i="17" a="1"/>
  <c r="G882" i="17" s="1"/>
  <c r="G883" i="17" a="1"/>
  <c r="G883" i="17" s="1"/>
  <c r="G884" i="17" a="1"/>
  <c r="G884" i="17" s="1"/>
  <c r="G885" i="17" a="1"/>
  <c r="G885" i="17"/>
  <c r="G886" i="17" a="1"/>
  <c r="G886" i="17"/>
  <c r="G887" i="17" a="1"/>
  <c r="G887" i="17"/>
  <c r="G888" i="17" a="1"/>
  <c r="G888" i="17"/>
  <c r="G889" i="17" a="1"/>
  <c r="G889" i="17"/>
  <c r="G890" i="17" a="1"/>
  <c r="G890" i="17" s="1"/>
  <c r="G891" i="17" a="1"/>
  <c r="G891" i="17" s="1"/>
  <c r="G892" i="17" a="1"/>
  <c r="G892" i="17" s="1"/>
  <c r="G893" i="17" a="1"/>
  <c r="G893" i="17"/>
  <c r="G894" i="17" a="1"/>
  <c r="G894" i="17"/>
  <c r="G895" i="17" a="1"/>
  <c r="G895" i="17"/>
  <c r="G896" i="17" a="1"/>
  <c r="G896" i="17"/>
  <c r="G897" i="17" a="1"/>
  <c r="G897" i="17"/>
  <c r="G898" i="17" a="1"/>
  <c r="G898" i="17" s="1"/>
  <c r="G899" i="17" a="1"/>
  <c r="G899" i="17"/>
  <c r="G900" i="17" a="1"/>
  <c r="G900" i="17" s="1"/>
  <c r="G901" i="17" a="1"/>
  <c r="G901" i="17"/>
  <c r="G902" i="17" a="1"/>
  <c r="G902" i="17"/>
  <c r="G903" i="17" a="1"/>
  <c r="G903" i="17"/>
  <c r="G904" i="17" a="1"/>
  <c r="G904" i="17"/>
  <c r="G905" i="17" a="1"/>
  <c r="G905" i="17"/>
  <c r="G906" i="17" a="1"/>
  <c r="G906" i="17" s="1"/>
  <c r="G907" i="17" a="1"/>
  <c r="G907" i="17"/>
  <c r="G908" i="17" a="1"/>
  <c r="G908" i="17" s="1"/>
  <c r="G909" i="17" a="1"/>
  <c r="G909" i="17" s="1"/>
  <c r="G910" i="17" a="1"/>
  <c r="G910" i="17"/>
  <c r="G911" i="17" a="1"/>
  <c r="G911" i="17"/>
  <c r="G912" i="17" a="1"/>
  <c r="G912" i="17"/>
  <c r="G913" i="17" a="1"/>
  <c r="G913" i="17"/>
  <c r="G914" i="17" a="1"/>
  <c r="G914" i="17" s="1"/>
  <c r="G915" i="17" a="1"/>
  <c r="G915" i="17" s="1"/>
  <c r="G916" i="17" a="1"/>
  <c r="G916" i="17" s="1"/>
  <c r="G917" i="17" a="1"/>
  <c r="G917" i="17"/>
  <c r="G918" i="17" a="1"/>
  <c r="G918" i="17"/>
  <c r="G919" i="17" a="1"/>
  <c r="G919" i="17" s="1"/>
  <c r="G920" i="17" a="1"/>
  <c r="G920" i="17" s="1"/>
  <c r="G921" i="17" a="1"/>
  <c r="G921" i="17" s="1"/>
  <c r="G922" i="17" a="1"/>
  <c r="G922" i="17" s="1"/>
  <c r="G923" i="17" a="1"/>
  <c r="G923" i="17" s="1"/>
  <c r="G924" i="17" a="1"/>
  <c r="G924" i="17" s="1"/>
  <c r="G925" i="17" a="1"/>
  <c r="G925" i="17"/>
  <c r="G926" i="17" a="1"/>
  <c r="G926" i="17"/>
  <c r="G927" i="17" a="1"/>
  <c r="G927" i="17"/>
  <c r="G928" i="17" a="1"/>
  <c r="G928" i="17" s="1"/>
  <c r="G929" i="17" a="1"/>
  <c r="G929" i="17"/>
  <c r="G930" i="17" a="1"/>
  <c r="G930" i="17" s="1"/>
  <c r="G931" i="17" a="1"/>
  <c r="G931" i="17" s="1"/>
  <c r="G932" i="17" a="1"/>
  <c r="G932" i="17" s="1"/>
  <c r="G933" i="17" a="1"/>
  <c r="G933" i="17"/>
  <c r="G934" i="17" a="1"/>
  <c r="G934" i="17" s="1"/>
  <c r="G935" i="17" a="1"/>
  <c r="G935" i="17"/>
  <c r="G936" i="17" a="1"/>
  <c r="G936" i="17"/>
  <c r="G937" i="17" a="1"/>
  <c r="G937" i="17"/>
  <c r="G938" i="17" a="1"/>
  <c r="G938" i="17" s="1"/>
  <c r="G939" i="17" a="1"/>
  <c r="G939" i="17" s="1"/>
  <c r="G940" i="17" a="1"/>
  <c r="G940" i="17" s="1"/>
  <c r="G941" i="17" a="1"/>
  <c r="G941" i="17"/>
  <c r="G942" i="17" a="1"/>
  <c r="G942" i="17"/>
  <c r="G943" i="17" a="1"/>
  <c r="G943" i="17"/>
  <c r="G944" i="17" a="1"/>
  <c r="G944" i="17"/>
  <c r="G945" i="17" a="1"/>
  <c r="G945" i="17"/>
  <c r="G946" i="17" a="1"/>
  <c r="G946" i="17" s="1"/>
  <c r="G947" i="17" a="1"/>
  <c r="G947" i="17" s="1"/>
  <c r="G948" i="17" a="1"/>
  <c r="G948" i="17" s="1"/>
  <c r="G949" i="17" a="1"/>
  <c r="G949" i="17" s="1"/>
  <c r="G950" i="17" a="1"/>
  <c r="G950" i="17" s="1"/>
  <c r="G951" i="17" a="1"/>
  <c r="G951" i="17" s="1"/>
  <c r="G952" i="17" a="1"/>
  <c r="G952" i="17"/>
  <c r="G953" i="17" a="1"/>
  <c r="G953" i="17" s="1"/>
  <c r="G954" i="17" a="1"/>
  <c r="G954" i="17" s="1"/>
  <c r="G955" i="17" a="1"/>
  <c r="G955" i="17" s="1"/>
  <c r="G956" i="17" a="1"/>
  <c r="G956" i="17" s="1"/>
  <c r="G957" i="17" a="1"/>
  <c r="G957" i="17"/>
  <c r="G958" i="17" a="1"/>
  <c r="G958" i="17" s="1"/>
  <c r="G959" i="17" a="1"/>
  <c r="G959" i="17"/>
  <c r="G960" i="17" a="1"/>
  <c r="G960" i="17"/>
  <c r="G961" i="17" a="1"/>
  <c r="G961" i="17"/>
  <c r="G962" i="17" a="1"/>
  <c r="G962" i="17" s="1"/>
  <c r="G963" i="17" a="1"/>
  <c r="G963" i="17" s="1"/>
  <c r="G964" i="17" a="1"/>
  <c r="G964" i="17" s="1"/>
  <c r="G965" i="17" a="1"/>
  <c r="G965" i="17"/>
  <c r="G966" i="17" a="1"/>
  <c r="G966" i="17"/>
  <c r="G967" i="17" a="1"/>
  <c r="G967" i="17"/>
  <c r="G968" i="17" a="1"/>
  <c r="G968" i="17" s="1"/>
  <c r="G969" i="17" a="1"/>
  <c r="G969" i="17" s="1"/>
  <c r="G970" i="17" a="1"/>
  <c r="G970" i="17" s="1"/>
  <c r="G971" i="17" a="1"/>
  <c r="G971" i="17" s="1"/>
  <c r="G972" i="17" a="1"/>
  <c r="G972" i="17" s="1"/>
  <c r="G973" i="17" a="1"/>
  <c r="G973" i="17"/>
  <c r="G974" i="17" a="1"/>
  <c r="G974" i="17"/>
  <c r="G975" i="17" a="1"/>
  <c r="G975" i="17"/>
  <c r="G976" i="17" a="1"/>
  <c r="G976" i="17"/>
  <c r="G977" i="17" a="1"/>
  <c r="G977" i="17" s="1"/>
  <c r="G978" i="17" a="1"/>
  <c r="G978" i="17" s="1"/>
  <c r="G979" i="17" a="1"/>
  <c r="G979" i="17" s="1"/>
  <c r="G980" i="17" a="1"/>
  <c r="G980" i="17" s="1"/>
  <c r="G981" i="17" a="1"/>
  <c r="G981" i="17" s="1"/>
  <c r="G982" i="17" a="1"/>
  <c r="G982" i="17"/>
  <c r="G983" i="17" a="1"/>
  <c r="G983" i="17" s="1"/>
  <c r="G984" i="17" a="1"/>
  <c r="G984" i="17"/>
  <c r="G985" i="17" a="1"/>
  <c r="G985" i="17"/>
  <c r="G986" i="17" a="1"/>
  <c r="G986" i="17" s="1"/>
  <c r="G987" i="17" a="1"/>
  <c r="G987" i="17" s="1"/>
  <c r="G988" i="17" a="1"/>
  <c r="G988" i="17" s="1"/>
  <c r="G989" i="17" a="1"/>
  <c r="G989" i="17"/>
  <c r="G990" i="17" a="1"/>
  <c r="G990" i="17"/>
  <c r="G991" i="17" a="1"/>
  <c r="G991" i="17"/>
  <c r="G992" i="17" a="1"/>
  <c r="G992" i="17"/>
  <c r="G993" i="17" a="1"/>
  <c r="G993" i="17"/>
  <c r="G994" i="17" a="1"/>
  <c r="G994" i="17" s="1"/>
  <c r="G995" i="17" a="1"/>
  <c r="G995" i="17" s="1"/>
  <c r="G996" i="17" a="1"/>
  <c r="G996" i="17" s="1"/>
  <c r="G997" i="17" a="1"/>
  <c r="G997" i="17"/>
  <c r="G998" i="17" a="1"/>
  <c r="G998" i="17" s="1"/>
  <c r="G999" i="17" a="1"/>
  <c r="G999" i="17" s="1"/>
  <c r="G1000" i="17" a="1"/>
  <c r="G1000" i="17" s="1"/>
  <c r="G1001" i="17" a="1"/>
  <c r="G1001" i="17"/>
  <c r="G2" i="17" a="1"/>
  <c r="G2" i="17" s="1"/>
  <c r="F1001" i="17"/>
  <c r="F1000" i="17"/>
  <c r="F999" i="17"/>
  <c r="F998" i="17"/>
  <c r="F997" i="17"/>
  <c r="F996" i="17"/>
  <c r="F995" i="17"/>
  <c r="F994" i="17"/>
  <c r="F993" i="17"/>
  <c r="F992" i="17"/>
  <c r="F991" i="17"/>
  <c r="F990" i="17"/>
  <c r="F989" i="17"/>
  <c r="F988" i="17"/>
  <c r="F987" i="17"/>
  <c r="F986" i="17"/>
  <c r="F985" i="17"/>
  <c r="F984" i="17"/>
  <c r="F983" i="17"/>
  <c r="F982" i="17"/>
  <c r="F981" i="17"/>
  <c r="F980" i="17"/>
  <c r="F979" i="17"/>
  <c r="F978" i="17"/>
  <c r="F977" i="17"/>
  <c r="F976" i="17"/>
  <c r="F975" i="17"/>
  <c r="F974" i="17"/>
  <c r="F973" i="17"/>
  <c r="F972" i="17"/>
  <c r="F971" i="17"/>
  <c r="F970" i="17"/>
  <c r="F969" i="17"/>
  <c r="F968" i="17"/>
  <c r="F967" i="17"/>
  <c r="F966" i="17"/>
  <c r="F965" i="17"/>
  <c r="F964" i="17"/>
  <c r="F963" i="17"/>
  <c r="F962" i="17"/>
  <c r="F961" i="17"/>
  <c r="F960" i="17"/>
  <c r="F959" i="17"/>
  <c r="F958" i="17"/>
  <c r="F957" i="17"/>
  <c r="F956" i="17"/>
  <c r="F955" i="17"/>
  <c r="F954" i="17"/>
  <c r="F953" i="17"/>
  <c r="F952" i="17"/>
  <c r="F951" i="17"/>
  <c r="F950" i="17"/>
  <c r="F949" i="17"/>
  <c r="F948" i="17"/>
  <c r="F947" i="17"/>
  <c r="F946" i="17"/>
  <c r="F945" i="17"/>
  <c r="F944" i="17"/>
  <c r="F943" i="17"/>
  <c r="F942" i="17"/>
  <c r="F941" i="17"/>
  <c r="F940" i="17"/>
  <c r="F939" i="17"/>
  <c r="F938" i="17"/>
  <c r="F937" i="17"/>
  <c r="F936" i="17"/>
  <c r="F935" i="17"/>
  <c r="F934" i="17"/>
  <c r="F933" i="17"/>
  <c r="F932" i="17"/>
  <c r="F931" i="17"/>
  <c r="F930" i="17"/>
  <c r="F929" i="17"/>
  <c r="F928" i="17"/>
  <c r="F927" i="17"/>
  <c r="F926" i="17"/>
  <c r="F925" i="17"/>
  <c r="F924" i="17"/>
  <c r="F923" i="17"/>
  <c r="F922" i="17"/>
  <c r="F921" i="17"/>
  <c r="F920" i="17"/>
  <c r="F919" i="17"/>
  <c r="F918" i="17"/>
  <c r="F917" i="17"/>
  <c r="F916" i="17"/>
  <c r="F915" i="17"/>
  <c r="F914" i="17"/>
  <c r="F913" i="17"/>
  <c r="F912" i="17"/>
  <c r="F911" i="17"/>
  <c r="F910" i="17"/>
  <c r="F909" i="17"/>
  <c r="F908" i="17"/>
  <c r="F907" i="17"/>
  <c r="F906" i="17"/>
  <c r="F905" i="17"/>
  <c r="F904" i="17"/>
  <c r="F903" i="17"/>
  <c r="F902" i="17"/>
  <c r="F901" i="17"/>
  <c r="F900" i="17"/>
  <c r="F899" i="17"/>
  <c r="F898" i="17"/>
  <c r="F897" i="17"/>
  <c r="F896" i="17"/>
  <c r="F895" i="17"/>
  <c r="F894" i="17"/>
  <c r="F893" i="17"/>
  <c r="F892" i="17"/>
  <c r="F891" i="17"/>
  <c r="F890" i="17"/>
  <c r="F889" i="17"/>
  <c r="F888" i="17"/>
  <c r="F887" i="17"/>
  <c r="F886" i="17"/>
  <c r="F885" i="17"/>
  <c r="F884" i="17"/>
  <c r="F883" i="17"/>
  <c r="F882" i="17"/>
  <c r="F881" i="17"/>
  <c r="F880" i="17"/>
  <c r="F879" i="17"/>
  <c r="F878" i="17"/>
  <c r="F877" i="17"/>
  <c r="F876" i="17"/>
  <c r="F875" i="17"/>
  <c r="F874" i="17"/>
  <c r="F873" i="17"/>
  <c r="F872" i="17"/>
  <c r="F871" i="17"/>
  <c r="F870" i="17"/>
  <c r="F869" i="17"/>
  <c r="F868" i="17"/>
  <c r="F867" i="17"/>
  <c r="F866" i="17"/>
  <c r="F865" i="17"/>
  <c r="F864" i="17"/>
  <c r="F863" i="17"/>
  <c r="F862" i="17"/>
  <c r="F861" i="17"/>
  <c r="F860" i="17"/>
  <c r="F859" i="17"/>
  <c r="F858" i="17"/>
  <c r="F857" i="17"/>
  <c r="F856" i="17"/>
  <c r="F855" i="17"/>
  <c r="F854" i="17"/>
  <c r="F853" i="17"/>
  <c r="F852" i="17"/>
  <c r="F851" i="17"/>
  <c r="F850" i="17"/>
  <c r="F849" i="17"/>
  <c r="F848" i="17"/>
  <c r="F847" i="17"/>
  <c r="F846" i="17"/>
  <c r="F845" i="17"/>
  <c r="F844" i="17"/>
  <c r="F843" i="17"/>
  <c r="F842" i="17"/>
  <c r="F841" i="17"/>
  <c r="F840" i="17"/>
  <c r="F839" i="17"/>
  <c r="F838" i="17"/>
  <c r="F837" i="17"/>
  <c r="F836" i="17"/>
  <c r="F835" i="17"/>
  <c r="F834" i="17"/>
  <c r="F833" i="17"/>
  <c r="F832" i="17"/>
  <c r="F831" i="17"/>
  <c r="F830" i="17"/>
  <c r="F829" i="17"/>
  <c r="F828" i="17"/>
  <c r="F827" i="17"/>
  <c r="F826" i="17"/>
  <c r="F825" i="17"/>
  <c r="F824" i="17"/>
  <c r="F823" i="17"/>
  <c r="F822" i="17"/>
  <c r="F821" i="17"/>
  <c r="F820" i="17"/>
  <c r="F819" i="17"/>
  <c r="F818" i="17"/>
  <c r="F817" i="17"/>
  <c r="F816" i="17"/>
  <c r="F815" i="17"/>
  <c r="F814" i="17"/>
  <c r="F813" i="17"/>
  <c r="F812" i="17"/>
  <c r="F811" i="17"/>
  <c r="F810" i="17"/>
  <c r="F809" i="17"/>
  <c r="F808" i="17"/>
  <c r="F807" i="17"/>
  <c r="F806" i="17"/>
  <c r="F805" i="17"/>
  <c r="F804" i="17"/>
  <c r="F803" i="17"/>
  <c r="F802" i="17"/>
  <c r="F801" i="17"/>
  <c r="F800" i="17"/>
  <c r="F799" i="17"/>
  <c r="F798" i="17"/>
  <c r="F797" i="17"/>
  <c r="F796" i="17"/>
  <c r="F795" i="17"/>
  <c r="F794" i="17"/>
  <c r="F793" i="17"/>
  <c r="F792" i="17"/>
  <c r="F791" i="17"/>
  <c r="F790" i="17"/>
  <c r="F789" i="17"/>
  <c r="F788" i="17"/>
  <c r="F787" i="17"/>
  <c r="F786" i="17"/>
  <c r="F785" i="17"/>
  <c r="F784" i="17"/>
  <c r="F783" i="17"/>
  <c r="F782" i="17"/>
  <c r="F781" i="17"/>
  <c r="F780" i="17"/>
  <c r="F779" i="17"/>
  <c r="F778" i="17"/>
  <c r="F777" i="17"/>
  <c r="F776" i="17"/>
  <c r="F775" i="17"/>
  <c r="F774" i="17"/>
  <c r="F773" i="17"/>
  <c r="F772" i="17"/>
  <c r="F771" i="17"/>
  <c r="F770" i="17"/>
  <c r="F769" i="17"/>
  <c r="F768" i="17"/>
  <c r="F767" i="17"/>
  <c r="F766" i="17"/>
  <c r="F765" i="17"/>
  <c r="F764" i="17"/>
  <c r="F763" i="17"/>
  <c r="F762" i="17"/>
  <c r="F761" i="17"/>
  <c r="F760" i="17"/>
  <c r="F759" i="17"/>
  <c r="F758" i="17"/>
  <c r="F757" i="17"/>
  <c r="F756" i="17"/>
  <c r="F755" i="17"/>
  <c r="F754" i="17"/>
  <c r="F753" i="17"/>
  <c r="F752" i="17"/>
  <c r="F751" i="17"/>
  <c r="F750" i="17"/>
  <c r="F749" i="17"/>
  <c r="F748" i="17"/>
  <c r="F747" i="17"/>
  <c r="F746" i="17"/>
  <c r="F745" i="17"/>
  <c r="F744" i="17"/>
  <c r="F743" i="17"/>
  <c r="F742" i="17"/>
  <c r="F741" i="17"/>
  <c r="F740" i="17"/>
  <c r="F739" i="17"/>
  <c r="F738" i="17"/>
  <c r="F737" i="17"/>
  <c r="F736" i="17"/>
  <c r="F735" i="17"/>
  <c r="F734" i="17"/>
  <c r="F733" i="17"/>
  <c r="F732" i="17"/>
  <c r="F731" i="17"/>
  <c r="F730" i="17"/>
  <c r="F729" i="17"/>
  <c r="F728" i="17"/>
  <c r="F727" i="17"/>
  <c r="F726" i="17"/>
  <c r="F725" i="17"/>
  <c r="F724" i="17"/>
  <c r="F723" i="17"/>
  <c r="F722" i="17"/>
  <c r="F721" i="17"/>
  <c r="F720" i="17"/>
  <c r="F719" i="17"/>
  <c r="F718" i="17"/>
  <c r="F717" i="17"/>
  <c r="F716" i="17"/>
  <c r="F715" i="17"/>
  <c r="F714" i="17"/>
  <c r="F713" i="17"/>
  <c r="F712" i="17"/>
  <c r="F711" i="17"/>
  <c r="F710" i="17"/>
  <c r="F709" i="17"/>
  <c r="F708" i="17"/>
  <c r="F707" i="17"/>
  <c r="F706" i="17"/>
  <c r="F705" i="17"/>
  <c r="F704" i="17"/>
  <c r="F703" i="17"/>
  <c r="F702" i="17"/>
  <c r="F701" i="17"/>
  <c r="F700" i="17"/>
  <c r="F699" i="17"/>
  <c r="F698" i="17"/>
  <c r="F697" i="17"/>
  <c r="F696" i="17"/>
  <c r="F695" i="17"/>
  <c r="F694" i="17"/>
  <c r="F693" i="17"/>
  <c r="F692" i="17"/>
  <c r="F691" i="17"/>
  <c r="F690" i="17"/>
  <c r="F689" i="17"/>
  <c r="F688" i="17"/>
  <c r="F687" i="17"/>
  <c r="F686" i="17"/>
  <c r="F685" i="17"/>
  <c r="F684" i="17"/>
  <c r="F683" i="17"/>
  <c r="F682" i="17"/>
  <c r="F681" i="17"/>
  <c r="F680" i="17"/>
  <c r="F679" i="17"/>
  <c r="F678" i="17"/>
  <c r="F677" i="17"/>
  <c r="F676" i="17"/>
  <c r="F675" i="17"/>
  <c r="F674" i="17"/>
  <c r="F673" i="17"/>
  <c r="F672" i="17"/>
  <c r="F671" i="17"/>
  <c r="F670" i="17"/>
  <c r="F669" i="17"/>
  <c r="F668" i="17"/>
  <c r="F667" i="17"/>
  <c r="F666" i="17"/>
  <c r="F665" i="17"/>
  <c r="F664" i="17"/>
  <c r="F663" i="17"/>
  <c r="F662" i="17"/>
  <c r="F661" i="17"/>
  <c r="F660" i="17"/>
  <c r="F659" i="17"/>
  <c r="F658" i="17"/>
  <c r="F657" i="17"/>
  <c r="F656" i="17"/>
  <c r="F655" i="17"/>
  <c r="F654" i="17"/>
  <c r="F653" i="17"/>
  <c r="F652" i="17"/>
  <c r="F651" i="17"/>
  <c r="F650" i="17"/>
  <c r="F649" i="17"/>
  <c r="F648" i="17"/>
  <c r="F647" i="17"/>
  <c r="F646" i="17"/>
  <c r="F645" i="17"/>
  <c r="F644" i="17"/>
  <c r="F643" i="17"/>
  <c r="F642" i="17"/>
  <c r="F641" i="17"/>
  <c r="F640" i="17"/>
  <c r="F639" i="17"/>
  <c r="F638" i="17"/>
  <c r="F637" i="17"/>
  <c r="F636" i="17"/>
  <c r="F635" i="17"/>
  <c r="F634" i="17"/>
  <c r="F633" i="17"/>
  <c r="F632" i="17"/>
  <c r="F631" i="17"/>
  <c r="F630" i="17"/>
  <c r="F629" i="17"/>
  <c r="F628" i="17"/>
  <c r="F627" i="17"/>
  <c r="F626" i="17"/>
  <c r="F625" i="17"/>
  <c r="F624" i="17"/>
  <c r="F623" i="17"/>
  <c r="F622" i="17"/>
  <c r="F621" i="17"/>
  <c r="F620" i="17"/>
  <c r="F619" i="17"/>
  <c r="F618" i="17"/>
  <c r="F617" i="17"/>
  <c r="F616" i="17"/>
  <c r="F615" i="17"/>
  <c r="F614" i="17"/>
  <c r="F613" i="17"/>
  <c r="F612" i="17"/>
  <c r="F611" i="17"/>
  <c r="F610" i="17"/>
  <c r="F609" i="17"/>
  <c r="F608" i="17"/>
  <c r="F607" i="17"/>
  <c r="F606" i="17"/>
  <c r="F605" i="17"/>
  <c r="F604" i="17"/>
  <c r="F603" i="17"/>
  <c r="F602" i="17"/>
  <c r="F601" i="17"/>
  <c r="F600" i="17"/>
  <c r="F599" i="17"/>
  <c r="F598" i="17"/>
  <c r="F597" i="17"/>
  <c r="F596" i="17"/>
  <c r="F595" i="17"/>
  <c r="F594" i="17"/>
  <c r="F593" i="17"/>
  <c r="F592" i="17"/>
  <c r="F591" i="17"/>
  <c r="F590" i="17"/>
  <c r="F589" i="17"/>
  <c r="F588" i="17"/>
  <c r="F587" i="17"/>
  <c r="F586" i="17"/>
  <c r="F585" i="17"/>
  <c r="F584" i="17"/>
  <c r="F583" i="17"/>
  <c r="F582" i="17"/>
  <c r="F581" i="17"/>
  <c r="F580" i="17"/>
  <c r="F579" i="17"/>
  <c r="F578" i="17"/>
  <c r="F577" i="17"/>
  <c r="F576" i="17"/>
  <c r="F575" i="17"/>
  <c r="F574" i="17"/>
  <c r="F573" i="17"/>
  <c r="F572" i="17"/>
  <c r="F571" i="17"/>
  <c r="F570" i="17"/>
  <c r="F569" i="17"/>
  <c r="F568" i="17"/>
  <c r="F567" i="17"/>
  <c r="F566" i="17"/>
  <c r="F565" i="17"/>
  <c r="F564" i="17"/>
  <c r="F563" i="17"/>
  <c r="F562" i="17"/>
  <c r="F561" i="17"/>
  <c r="F560" i="17"/>
  <c r="F559" i="17"/>
  <c r="F558" i="17"/>
  <c r="F557" i="17"/>
  <c r="F556" i="17"/>
  <c r="F555" i="17"/>
  <c r="F554" i="17"/>
  <c r="F553" i="17"/>
  <c r="F552" i="17"/>
  <c r="F551" i="17"/>
  <c r="F550" i="17"/>
  <c r="F549" i="17"/>
  <c r="F548" i="17"/>
  <c r="F547" i="17"/>
  <c r="F546" i="17"/>
  <c r="F545" i="17"/>
  <c r="F544" i="17"/>
  <c r="F543" i="17"/>
  <c r="F542" i="17"/>
  <c r="F541" i="17"/>
  <c r="F540" i="17"/>
  <c r="F539" i="17"/>
  <c r="F538"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F3"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<sst xmlns="http://schemas.openxmlformats.org/spreadsheetml/2006/main" count="11136" uniqueCount="6224">
  <si>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</si>
  <si>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</si>
  <si>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</si>
  <si>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</si>
  <si>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</si>
  <si>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</si>
  <si>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</si>
  <si>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</si>
  <si>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</si>
  <si>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</si>
  <si>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</si>
  <si>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</si>
  <si>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</si>
  <si>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</si>
  <si>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</si>
  <si>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</si>
  <si>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</si>
  <si>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</si>
  <si>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</si>
  <si>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</si>
  <si>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</si>
  <si>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</si>
  <si>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</si>
  <si>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</si>
  <si>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</si>
  <si>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</si>
  <si>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</si>
  <si>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</si>
  <si>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</si>
  <si>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</si>
  <si>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</si>
  <si>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</si>
  <si>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</si>
  <si>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</si>
  <si>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</si>
  <si>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</si>
  <si>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</si>
  <si>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</si>
  <si>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</si>
  <si>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</si>
  <si>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</si>
  <si>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</si>
  <si>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</si>
  <si>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</si>
  <si>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</si>
  <si>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</si>
  <si>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</si>
  <si>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</si>
  <si>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</si>
  <si>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</si>
  <si>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</si>
  <si>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</si>
  <si>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</si>
  <si>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</si>
  <si>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</si>
  <si>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</si>
  <si>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</si>
  <si>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</si>
  <si>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</si>
  <si>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</si>
  <si>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</si>
  <si>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</si>
  <si>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</si>
  <si>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</si>
  <si>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</si>
  <si>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</si>
  <si>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</si>
  <si>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</si>
  <si>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</si>
  <si>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</si>
  <si>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</si>
  <si>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</si>
  <si>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</si>
  <si>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</si>
  <si>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</si>
  <si>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</si>
  <si>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</si>
  <si>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</si>
  <si>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</si>
  <si>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</si>
  <si>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</si>
  <si>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</si>
  <si>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</si>
  <si>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</si>
  <si>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</si>
  <si>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</si>
  <si>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</si>
  <si>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</si>
  <si>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</si>
  <si>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</si>
  <si>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</si>
  <si>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</si>
  <si>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</si>
  <si>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</si>
  <si>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</si>
  <si>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</si>
  <si>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</si>
  <si>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</si>
  <si>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</si>
  <si>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</si>
  <si>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</si>
  <si>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</si>
  <si>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</si>
  <si>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</si>
  <si>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</si>
  <si>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</si>
  <si>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</si>
  <si>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</si>
  <si>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</si>
  <si>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</si>
  <si>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</si>
  <si>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</si>
  <si>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</si>
  <si>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</si>
  <si>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</si>
  <si>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</si>
  <si>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</si>
  <si>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</si>
  <si>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</si>
  <si>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</si>
  <si>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</si>
  <si>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</si>
  <si>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</si>
  <si>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</si>
  <si>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</si>
  <si>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</si>
  <si>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</si>
  <si>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</si>
  <si>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</si>
  <si>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</si>
  <si>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</si>
  <si>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</si>
  <si>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</si>
  <si>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</si>
  <si>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</si>
  <si>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</si>
  <si>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</si>
  <si>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</si>
  <si>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</si>
  <si>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</si>
  <si>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</si>
  <si>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</si>
  <si>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</si>
  <si>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</si>
  <si>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</si>
  <si>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</si>
  <si>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</si>
  <si>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</si>
  <si>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</si>
  <si>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</si>
  <si>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</si>
  <si>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</si>
  <si>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</si>
  <si>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</si>
  <si>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</si>
  <si>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</si>
  <si>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</si>
  <si>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</si>
  <si>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</si>
  <si>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</si>
  <si>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</si>
  <si>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</si>
  <si>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</si>
  <si>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</si>
  <si>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</si>
  <si>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</si>
  <si>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</si>
  <si>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</si>
  <si>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</si>
  <si>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</si>
  <si>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</si>
  <si>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</si>
  <si>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</si>
  <si>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</si>
  <si>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</si>
  <si>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</si>
  <si>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</si>
  <si>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</si>
  <si>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</si>
  <si>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</si>
  <si>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</si>
  <si>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</si>
  <si>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</si>
  <si>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</si>
  <si>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</si>
  <si>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</si>
  <si>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</si>
  <si>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</si>
  <si>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</si>
  <si>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</si>
  <si>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</si>
  <si>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</si>
  <si>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</si>
  <si>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</si>
  <si>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</si>
  <si>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</si>
  <si>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</si>
  <si>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</si>
  <si>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</si>
  <si>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</si>
  <si>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</si>
  <si>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</si>
  <si>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</si>
  <si>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</si>
  <si>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</si>
  <si>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</si>
  <si>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</si>
  <si>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</si>
  <si>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</si>
  <si>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</si>
  <si>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</si>
  <si>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</si>
  <si>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</si>
  <si>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</si>
  <si>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</si>
  <si>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</si>
  <si>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</si>
  <si>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</si>
  <si>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</si>
  <si>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</si>
  <si>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</si>
  <si>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</si>
  <si>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</si>
  <si>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</si>
  <si>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</si>
  <si>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</si>
  <si>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</si>
  <si>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</si>
  <si>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</si>
  <si>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</si>
  <si>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</si>
  <si>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</si>
  <si>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</si>
  <si>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</si>
  <si>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</si>
  <si>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</si>
  <si>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</si>
  <si>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</si>
  <si>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</si>
  <si>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</si>
  <si>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</si>
  <si>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</si>
  <si>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</si>
  <si>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</si>
  <si>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</si>
  <si>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</si>
  <si>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</si>
  <si>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</si>
  <si>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</si>
  <si>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</si>
  <si>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</si>
  <si>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</si>
  <si>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</si>
  <si>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</si>
  <si>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</si>
  <si>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</si>
  <si>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</si>
  <si>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</si>
  <si>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</si>
  <si>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</si>
  <si>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</si>
  <si>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</si>
  <si>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</si>
  <si>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</si>
  <si>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</si>
  <si>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</si>
  <si>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</si>
  <si>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</si>
  <si>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</si>
  <si>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</si>
  <si>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</si>
  <si>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</si>
  <si>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</si>
  <si>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</si>
  <si>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</si>
  <si>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</si>
  <si>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</si>
  <si>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</si>
  <si>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</si>
  <si>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</si>
  <si>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</si>
  <si>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</si>
  <si>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</si>
  <si>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</si>
  <si>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</si>
  <si>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</si>
  <si>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</si>
  <si>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</si>
  <si>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</si>
  <si>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</si>
  <si>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</si>
  <si>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</si>
  <si>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</si>
  <si>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</si>
  <si>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</si>
  <si>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</si>
  <si>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</si>
  <si>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</si>
  <si>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</si>
  <si>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</si>
  <si>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</si>
  <si>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</si>
  <si>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</si>
  <si>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</si>
  <si>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</si>
  <si>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</si>
  <si>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</si>
  <si>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</si>
  <si>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</si>
  <si>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</si>
  <si>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</si>
  <si>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</si>
  <si>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</si>
  <si>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</si>
  <si>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</si>
  <si>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</si>
  <si>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</si>
  <si>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</si>
  <si>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</si>
  <si>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</si>
  <si>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</si>
  <si>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</si>
  <si>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</si>
  <si>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</si>
  <si>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</si>
  <si>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</si>
  <si>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</si>
  <si>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</si>
  <si>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</si>
  <si>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</si>
  <si>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</si>
  <si>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</si>
  <si>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</si>
  <si>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</si>
  <si>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</si>
  <si>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</si>
  <si>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</si>
  <si>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</si>
  <si>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</si>
  <si>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</si>
  <si>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</si>
  <si>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</si>
  <si>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</si>
  <si>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</si>
  <si>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</si>
  <si>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</si>
  <si>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</si>
  <si>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</si>
  <si>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</si>
  <si>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</si>
  <si>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</si>
  <si>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</si>
  <si>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</si>
  <si>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</si>
  <si>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</si>
  <si>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</si>
  <si>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</si>
  <si>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</si>
  <si>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</si>
  <si>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</si>
  <si>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</si>
  <si>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</si>
  <si>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</si>
  <si>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</si>
  <si>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</si>
  <si>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</si>
  <si>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</si>
  <si>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</si>
  <si>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</si>
  <si>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</si>
  <si>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</si>
  <si>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</si>
  <si>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</si>
  <si>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</si>
  <si>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</si>
  <si>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</si>
  <si>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</si>
  <si>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</si>
  <si>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</si>
  <si>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</si>
  <si>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</si>
  <si>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</si>
  <si>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</si>
  <si>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</si>
  <si>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</si>
  <si>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</si>
  <si>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</si>
  <si>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</si>
  <si>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</si>
  <si>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</si>
  <si>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</si>
  <si>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</si>
  <si>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</si>
  <si>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</si>
  <si>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</si>
  <si>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</si>
  <si>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</si>
  <si>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</si>
  <si>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</si>
  <si>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</si>
  <si>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</si>
  <si>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</si>
  <si>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</si>
  <si>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</si>
  <si>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</si>
  <si>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</si>
  <si>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</si>
  <si>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</si>
  <si>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</si>
  <si>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</si>
  <si>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</si>
  <si>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</si>
  <si>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</si>
  <si>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</si>
  <si>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</si>
  <si>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</si>
  <si>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</si>
  <si>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</si>
  <si>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</si>
  <si>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</si>
  <si>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</si>
  <si>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</si>
  <si>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</si>
  <si>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</si>
  <si>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</si>
  <si>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</si>
  <si>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</si>
  <si>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</si>
  <si>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</si>
  <si>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</si>
  <si>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</si>
  <si>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</si>
  <si>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</si>
  <si>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</si>
  <si>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</si>
  <si>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</si>
  <si>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</si>
  <si>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</si>
  <si>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</si>
  <si>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</si>
  <si>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</si>
  <si>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</si>
  <si>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</si>
  <si>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</si>
  <si>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</si>
  <si>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</si>
  <si>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</si>
  <si>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</si>
  <si>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</si>
  <si>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</si>
  <si>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</si>
  <si>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</si>
  <si>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</si>
  <si>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</si>
  <si>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</si>
  <si>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</si>
  <si>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</si>
  <si>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</si>
  <si>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</si>
  <si>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</si>
  <si>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</si>
  <si>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</si>
  <si>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</si>
  <si>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</si>
  <si>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</si>
  <si>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</si>
  <si>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</si>
  <si>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</si>
  <si>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</si>
  <si>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</si>
  <si>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</si>
  <si>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</si>
  <si>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</si>
  <si>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</si>
  <si>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</si>
  <si>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</si>
  <si>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</si>
  <si>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</si>
  <si>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</si>
  <si>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</si>
  <si>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</si>
  <si>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</si>
  <si>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</si>
  <si>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</si>
  <si>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</si>
  <si>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</si>
  <si>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</si>
  <si>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</si>
  <si>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</si>
  <si>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</si>
  <si>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</si>
  <si>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</si>
  <si>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</si>
  <si>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</si>
  <si>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</si>
  <si>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</si>
  <si>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</si>
  <si>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</si>
  <si>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</si>
  <si>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</si>
  <si>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</si>
  <si>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</si>
  <si>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</si>
  <si>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</si>
  <si>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</si>
  <si>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</si>
  <si>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</si>
  <si>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</si>
  <si>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</si>
  <si>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</si>
  <si>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</si>
  <si>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</si>
  <si>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</si>
  <si>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</si>
  <si>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</si>
  <si>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</si>
  <si>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</si>
  <si>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</si>
  <si>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</si>
  <si>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</si>
  <si>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</si>
  <si>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</si>
  <si>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</si>
  <si>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</si>
  <si>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</si>
  <si>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</si>
  <si>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</si>
  <si>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</si>
  <si>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</si>
  <si>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</si>
  <si>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</si>
  <si>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</si>
  <si>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</si>
  <si>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</si>
  <si>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</si>
  <si>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</si>
  <si>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</si>
  <si>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</si>
  <si>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</si>
  <si>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</si>
  <si>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</si>
  <si>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</si>
  <si>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</si>
  <si>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</si>
  <si>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</si>
  <si>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</si>
  <si>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</si>
  <si>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</si>
  <si>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</si>
  <si>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</si>
  <si>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</si>
  <si>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</si>
  <si>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</si>
  <si>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</si>
  <si>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</si>
  <si>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</si>
  <si>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</si>
  <si>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</si>
  <si>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</si>
  <si>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</si>
  <si>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</si>
  <si>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</si>
  <si>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</si>
  <si>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</si>
  <si>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</si>
  <si>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</si>
  <si>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</si>
  <si>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</si>
  <si>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</si>
  <si>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</si>
  <si>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</si>
  <si>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</si>
  <si>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</si>
  <si>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</si>
  <si>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</si>
  <si>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</si>
  <si>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</si>
  <si>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</si>
  <si>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</si>
  <si>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</si>
  <si>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</si>
  <si>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</si>
  <si>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</si>
  <si>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</si>
  <si>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</si>
  <si>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</si>
  <si>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</si>
  <si>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</si>
  <si>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</si>
  <si>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</si>
  <si>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</si>
  <si>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</si>
  <si>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</si>
  <si>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</si>
  <si>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</si>
  <si>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</si>
  <si>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</si>
  <si>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</si>
  <si>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</si>
  <si>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</si>
  <si>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</si>
  <si>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</si>
  <si>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</si>
  <si>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</si>
  <si>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</si>
  <si>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</si>
  <si>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</si>
  <si>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</si>
  <si>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</si>
  <si>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</si>
  <si>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</si>
  <si>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</si>
  <si>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</si>
  <si>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</si>
  <si>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</si>
  <si>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</si>
  <si>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</si>
  <si>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</si>
  <si>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</si>
  <si>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</si>
  <si>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</si>
  <si>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</si>
  <si>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</si>
  <si>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</si>
  <si>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</si>
  <si>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</si>
  <si>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</si>
  <si>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</si>
  <si>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</si>
  <si>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</si>
  <si>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</si>
  <si>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</si>
  <si>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</si>
  <si>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</si>
  <si>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</si>
  <si>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</si>
  <si>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</si>
  <si>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</si>
  <si>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</si>
  <si>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</si>
  <si>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</si>
  <si>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</si>
  <si>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</si>
  <si>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</si>
  <si>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</si>
  <si>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</si>
  <si>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</si>
  <si>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</si>
  <si>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</si>
  <si>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</si>
  <si>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</si>
  <si>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</si>
  <si>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</si>
  <si>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</si>
  <si>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</si>
  <si>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</si>
  <si>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</si>
  <si>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</si>
  <si>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</si>
  <si>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</si>
  <si>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</si>
  <si>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</si>
  <si>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</si>
  <si>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</si>
  <si>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</si>
  <si>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</si>
  <si>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</si>
  <si>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</si>
  <si>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</si>
  <si>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</si>
  <si>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</si>
  <si>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</si>
  <si>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</si>
  <si>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</si>
  <si>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</si>
  <si>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</si>
  <si>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</si>
  <si>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</si>
  <si>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</si>
  <si>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</si>
  <si>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</si>
  <si>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</si>
  <si>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</si>
  <si>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</si>
  <si>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</si>
  <si>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</si>
  <si>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</si>
  <si>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</si>
  <si>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</si>
  <si>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</si>
  <si>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</si>
  <si>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</si>
  <si>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</si>
  <si>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</si>
  <si>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</si>
  <si>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</si>
  <si>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</si>
  <si>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</si>
  <si>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</si>
  <si>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</si>
  <si>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</si>
  <si>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</si>
  <si>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</si>
  <si>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</si>
  <si>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</si>
  <si>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</si>
  <si>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</si>
  <si>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</si>
  <si>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</si>
  <si>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</si>
  <si>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</si>
  <si>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</si>
  <si>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</si>
  <si>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</si>
  <si>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</si>
  <si>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</si>
  <si>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</si>
  <si>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</si>
  <si>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</si>
  <si>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</si>
  <si>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</si>
  <si>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</si>
  <si>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</si>
  <si>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</si>
  <si>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</si>
  <si>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</si>
  <si>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</si>
  <si>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</si>
  <si>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</si>
  <si>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</si>
  <si>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</si>
  <si>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</si>
  <si>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</si>
  <si>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</si>
  <si>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</si>
  <si>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</si>
  <si>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</si>
  <si>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</si>
  <si>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</si>
  <si>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</si>
  <si>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</si>
  <si>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</si>
  <si>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</si>
  <si>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</si>
  <si>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</si>
  <si>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</si>
  <si>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</si>
  <si>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</si>
  <si>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</si>
  <si>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</si>
  <si>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</si>
  <si>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</si>
  <si>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</si>
  <si>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</si>
  <si>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</si>
  <si>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</si>
  <si>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</si>
  <si>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</si>
  <si>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</si>
  <si>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</si>
  <si>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</si>
  <si>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</si>
  <si>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</si>
  <si>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</si>
  <si>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</si>
  <si>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</si>
  <si>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</si>
  <si>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</si>
  <si>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</si>
  <si>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</si>
  <si>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</si>
  <si>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</si>
  <si>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</si>
  <si>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</si>
  <si>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</si>
  <si>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</si>
  <si>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</si>
  <si>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</si>
  <si>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</si>
  <si>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</si>
  <si>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</si>
  <si>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</si>
  <si>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</si>
  <si>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</si>
  <si>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</si>
  <si>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</si>
  <si>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</si>
  <si>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</si>
  <si>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</si>
  <si>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</si>
  <si>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</si>
  <si>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</si>
  <si>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</si>
  <si>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</si>
  <si>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</si>
  <si>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</si>
  <si>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</si>
  <si>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</si>
  <si>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</si>
  <si>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</si>
  <si>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</si>
  <si>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</si>
  <si>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</si>
  <si>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</si>
  <si>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</si>
  <si>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</si>
  <si>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</si>
  <si>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</si>
  <si>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</si>
  <si>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</si>
  <si>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</si>
  <si>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</si>
  <si>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</si>
  <si>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</si>
  <si>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</si>
  <si>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</si>
  <si>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</si>
  <si>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</si>
  <si>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</si>
  <si>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</si>
  <si>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</si>
  <si>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</si>
  <si>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</si>
  <si>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</si>
  <si>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</si>
  <si>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</si>
  <si>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</si>
  <si>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</si>
  <si>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</si>
  <si>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</si>
  <si>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</si>
  <si>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</si>
  <si>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</si>
  <si>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</si>
  <si>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</si>
  <si>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</si>
  <si>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</si>
  <si>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</si>
  <si>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</si>
  <si>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</si>
  <si>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</si>
  <si>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</si>
  <si>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</si>
  <si>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</si>
  <si>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</si>
  <si>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</si>
  <si>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</si>
  <si>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</si>
  <si>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</si>
  <si>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</si>
  <si>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</si>
  <si>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</si>
  <si>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</si>
  <si>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</si>
  <si>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</si>
  <si>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</si>
  <si>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</si>
  <si>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</si>
  <si>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</si>
  <si>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</si>
  <si>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</si>
  <si>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</si>
  <si>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</si>
  <si>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</si>
  <si>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</si>
  <si>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</si>
  <si>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</si>
  <si>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</si>
  <si>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</si>
  <si>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</si>
  <si>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</si>
  <si>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</si>
  <si>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</si>
  <si>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</si>
  <si>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</si>
  <si>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</si>
  <si>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</si>
  <si>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</si>
  <si>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</si>
  <si>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</si>
  <si>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</si>
  <si>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</si>
  <si>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</si>
  <si>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</si>
  <si>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</si>
  <si>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</si>
  <si>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</si>
  <si>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</si>
  <si>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</si>
  <si>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</si>
  <si>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</si>
  <si>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</si>
  <si>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</si>
  <si>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</si>
  <si>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</si>
  <si>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</si>
  <si>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</si>
  <si>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</si>
  <si>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</si>
  <si>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</si>
  <si>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</si>
  <si>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</si>
  <si>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</si>
  <si>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</si>
  <si>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</si>
  <si>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</si>
  <si>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</si>
  <si>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</si>
  <si>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</si>
  <si>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</si>
  <si>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</si>
  <si>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</si>
  <si>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</si>
  <si>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</si>
  <si>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</si>
  <si>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</si>
  <si>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</si>
  <si>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</si>
  <si>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</si>
  <si>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</si>
  <si>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</si>
  <si>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</si>
  <si>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</si>
  <si>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</si>
  <si>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</si>
  <si>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</si>
  <si>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</si>
  <si>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</si>
  <si>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</si>
  <si>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</si>
  <si>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</si>
  <si>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</si>
  <si>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</si>
  <si>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</si>
  <si>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</si>
  <si>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</si>
  <si>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</si>
  <si>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</si>
  <si>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</si>
  <si>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</si>
  <si>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</si>
  <si>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</si>
  <si>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</si>
  <si>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</si>
  <si>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</si>
  <si>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</si>
  <si>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</si>
  <si>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</si>
  <si>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</si>
  <si>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</si>
  <si>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</si>
  <si>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</si>
  <si>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</si>
  <si>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</si>
  <si>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</si>
  <si>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</si>
  <si>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</si>
  <si>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</si>
  <si>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</si>
  <si>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</si>
  <si>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</si>
  <si>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</si>
  <si>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</si>
  <si>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</si>
  <si>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</si>
  <si>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</si>
  <si>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</si>
  <si>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</si>
  <si>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</si>
  <si>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</si>
  <si>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</si>
  <si>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</si>
  <si>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</si>
  <si>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</si>
  <si>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</si>
  <si>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</si>
  <si>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</si>
  <si>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</si>
  <si>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</si>
  <si>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</si>
  <si>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</si>
  <si>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</si>
  <si>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</si>
  <si>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</si>
  <si>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</si>
  <si>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</si>
  <si>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</si>
  <si>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</si>
  <si>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</si>
  <si>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</si>
  <si>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</si>
  <si>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</si>
  <si>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</si>
  <si>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</si>
  <si>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</si>
  <si>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</si>
  <si>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</si>
  <si>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</si>
  <si>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</si>
  <si>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</si>
  <si>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</si>
  <si>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</si>
  <si>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</si>
  <si>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</si>
  <si>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</si>
  <si>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</si>
  <si>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</si>
  <si>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</si>
  <si>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</si>
  <si>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</si>
  <si>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</si>
  <si>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</si>
  <si>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</si>
  <si>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</si>
  <si>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</si>
  <si>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</si>
  <si>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</si>
  <si>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</si>
  <si>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</si>
  <si>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</si>
  <si>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</si>
  <si>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</si>
  <si>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</si>
  <si>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</si>
  <si>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</si>
  <si>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</si>
  <si>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</si>
  <si>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</si>
  <si>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</si>
  <si>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</si>
  <si>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</si>
  <si>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</si>
  <si>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</si>
  <si>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</si>
  <si>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</si>
  <si>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</si>
  <si>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</si>
  <si>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</si>
  <si>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</si>
  <si>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</si>
  <si>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</si>
  <si>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</si>
  <si>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</si>
  <si>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</si>
  <si>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</si>
  <si>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</si>
  <si>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</si>
  <si>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</si>
  <si>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</si>
  <si>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</si>
  <si>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</si>
  <si>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</si>
  <si>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</si>
  <si>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</si>
  <si>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</si>
  <si>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</si>
  <si>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</si>
  <si>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</si>
  <si>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</si>
  <si>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</si>
  <si>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</si>
  <si>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</si>
  <si>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</si>
  <si>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</si>
  <si>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</si>
  <si>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</si>
  <si>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</si>
  <si>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</si>
  <si>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</si>
  <si>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</si>
  <si>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</si>
  <si>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</si>
  <si>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</si>
  <si>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</si>
  <si>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</si>
  <si>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</si>
  <si>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</si>
  <si>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</si>
  <si>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</si>
  <si>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</si>
  <si>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</si>
  <si>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</si>
  <si>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</si>
  <si>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</si>
  <si>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</si>
  <si>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</si>
  <si>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</si>
  <si>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</si>
  <si>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</si>
  <si>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</si>
  <si>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</si>
  <si>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</si>
  <si>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</si>
  <si>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</si>
  <si>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</si>
  <si>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</si>
  <si>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</si>
  <si>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</si>
  <si>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</si>
  <si>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</si>
  <si>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</si>
  <si>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</si>
  <si>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</si>
  <si>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</si>
  <si>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</si>
  <si>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</si>
  <si>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</si>
  <si>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</si>
  <si>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</si>
  <si>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</si>
  <si>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</si>
  <si>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</si>
  <si>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</si>
  <si>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</si>
  <si>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</si>
  <si>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</si>
  <si>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</si>
  <si>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</si>
  <si>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</si>
  <si>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</si>
  <si>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</si>
  <si>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</si>
  <si>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</si>
  <si>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</si>
  <si>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</si>
  <si>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</si>
  <si>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</si>
  <si>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</si>
  <si>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</si>
  <si>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</si>
  <si>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</si>
  <si>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</si>
  <si>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</si>
  <si>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</si>
  <si>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</si>
  <si>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</si>
  <si>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</si>
  <si>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</si>
  <si>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</si>
  <si>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</si>
  <si>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</si>
  <si>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</si>
  <si>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</si>
  <si>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</si>
  <si>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</si>
  <si>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</si>
  <si>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</si>
  <si>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</si>
  <si>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</si>
  <si>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</si>
  <si>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</si>
  <si>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</si>
  <si>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</si>
  <si>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</si>
  <si>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</si>
  <si>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</si>
  <si>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</si>
  <si>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</si>
  <si>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</si>
  <si>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</si>
  <si>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</si>
  <si>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</si>
  <si>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</si>
  <si>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</si>
  <si>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</si>
  <si>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</si>
  <si>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</si>
  <si>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</si>
  <si>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</si>
  <si>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</si>
  <si>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</si>
  <si>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</si>
  <si>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</si>
  <si>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</si>
  <si>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</si>
  <si>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</si>
  <si>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</si>
  <si>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</si>
  <si>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</si>
  <si>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</si>
  <si>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</si>
  <si>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</si>
  <si>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</si>
  <si>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</si>
  <si>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</si>
  <si>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</si>
  <si>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</si>
  <si>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</si>
  <si>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</si>
  <si>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</si>
  <si>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</si>
  <si>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</si>
  <si>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</si>
  <si>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</si>
  <si>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</si>
  <si>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</si>
  <si>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</si>
  <si>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</si>
  <si>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</si>
  <si>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</si>
  <si>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</si>
  <si>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</si>
  <si>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</si>
  <si>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</si>
  <si>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</si>
  <si>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</si>
  <si>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</si>
  <si>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</si>
  <si>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</si>
  <si>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</si>
  <si>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</si>
  <si>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</si>
  <si>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</si>
  <si>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</si>
  <si>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</si>
  <si>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</si>
  <si>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</si>
  <si>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</si>
  <si>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</si>
  <si>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</si>
  <si>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</si>
  <si>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</si>
  <si>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</si>
  <si>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</si>
  <si>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</si>
  <si>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</si>
  <si>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</si>
  <si>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</si>
  <si>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</si>
  <si>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</si>
  <si>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</si>
  <si>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</si>
  <si>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</si>
  <si>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</si>
  <si>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</si>
  <si>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</si>
  <si>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</si>
  <si>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</si>
  <si>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</si>
  <si>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</si>
  <si>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</si>
  <si>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</si>
  <si>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</si>
  <si>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</si>
  <si>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</si>
  <si>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</si>
  <si>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</si>
  <si>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</si>
  <si>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</si>
  <si>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</si>
  <si>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</si>
  <si>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</si>
  <si>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</si>
  <si>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</si>
  <si>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</si>
  <si>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</si>
  <si>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</si>
  <si>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</si>
  <si>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</si>
  <si>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</si>
  <si>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</si>
  <si>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</si>
  <si>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</si>
  <si>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</si>
  <si>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</si>
  <si>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</si>
  <si>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</si>
  <si>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</si>
  <si>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</si>
  <si>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</si>
  <si>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</si>
  <si>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</si>
  <si>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</si>
  <si>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</si>
  <si>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</si>
  <si>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</si>
  <si>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</si>
  <si>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</si>
  <si>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</si>
  <si>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</si>
  <si>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</si>
  <si>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</si>
  <si>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</si>
  <si>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</si>
  <si>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</si>
  <si>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</si>
  <si>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</si>
  <si>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</si>
  <si>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</si>
  <si>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</si>
  <si>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</si>
  <si>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</si>
  <si>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</si>
  <si>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</si>
  <si>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</si>
  <si>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</si>
  <si>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</si>
  <si>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</si>
  <si>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</si>
  <si>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</si>
  <si>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</si>
  <si>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</si>
  <si>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</si>
  <si>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</si>
  <si>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</si>
  <si>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</si>
  <si>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</si>
  <si>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</si>
  <si>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</si>
  <si>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</si>
  <si>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</si>
  <si>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</si>
  <si>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</si>
  <si>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</si>
  <si>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</si>
  <si>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</si>
  <si>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</si>
  <si>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</si>
  <si>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</si>
  <si>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</si>
  <si>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</si>
  <si>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</si>
  <si>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</si>
  <si>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</si>
  <si>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</si>
  <si>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</si>
  <si>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</si>
  <si>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</si>
  <si>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</si>
  <si>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</si>
  <si>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</si>
  <si>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</si>
  <si>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</si>
  <si>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</si>
  <si>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</si>
  <si>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</si>
  <si>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</si>
  <si>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</si>
  <si>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</si>
  <si>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</si>
  <si>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</si>
  <si>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</si>
  <si>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</si>
  <si>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</si>
  <si>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</si>
  <si>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</si>
  <si>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</si>
  <si>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</si>
  <si>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</si>
  <si>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</si>
  <si>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</si>
  <si>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</si>
  <si>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</si>
  <si>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</si>
  <si>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</si>
  <si>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</si>
  <si>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</si>
  <si>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</si>
  <si>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</si>
  <si>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</si>
  <si>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</si>
  <si>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</si>
  <si>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</si>
  <si>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</si>
  <si>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</si>
  <si>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</si>
  <si>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</si>
  <si>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</si>
  <si>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</si>
  <si>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</si>
  <si>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</si>
  <si>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</si>
  <si>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</si>
  <si>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</si>
  <si>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</si>
  <si>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</si>
  <si>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</si>
  <si>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</si>
  <si>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</si>
  <si>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</si>
  <si>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</si>
  <si>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</si>
  <si>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</si>
  <si>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</si>
  <si>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</si>
  <si>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</si>
  <si>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</si>
  <si>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</si>
  <si>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</si>
  <si>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</si>
  <si>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</si>
  <si>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</si>
  <si>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</si>
  <si>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</si>
  <si>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</si>
  <si>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</si>
  <si>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</si>
  <si>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</si>
  <si>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</si>
  <si>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</si>
  <si>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</si>
  <si>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</si>
  <si>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</si>
  <si>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</si>
  <si>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</si>
  <si>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</si>
  <si>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</si>
  <si>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</si>
  <si>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</si>
  <si>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</si>
  <si>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</si>
  <si>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</si>
  <si>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</si>
  <si>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</si>
  <si>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</si>
  <si>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</si>
  <si>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</si>
  <si>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</si>
  <si>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</si>
  <si>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</si>
  <si>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</si>
  <si>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</si>
  <si>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</si>
  <si>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</si>
  <si>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</si>
  <si>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</si>
  <si>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</si>
  <si>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</si>
  <si>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</si>
  <si>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</si>
  <si>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</si>
  <si>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</si>
  <si>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</si>
  <si>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</si>
  <si>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</si>
  <si>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</si>
  <si>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</si>
  <si>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</si>
  <si>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</si>
  <si>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</si>
  <si>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</si>
  <si>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</si>
  <si>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</si>
  <si>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</si>
  <si>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</si>
  <si>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</si>
  <si>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</si>
  <si>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</si>
  <si>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</si>
  <si>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</si>
  <si>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</si>
  <si>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</si>
  <si>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</si>
  <si>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</si>
  <si>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</si>
  <si>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</si>
  <si>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</si>
  <si>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</si>
  <si>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</si>
  <si>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</si>
  <si>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</si>
  <si>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</si>
  <si>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</si>
  <si>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</si>
  <si>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</si>
  <si>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</si>
  <si>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</si>
  <si>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</si>
  <si>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</si>
  <si>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</si>
  <si>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</si>
  <si>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</si>
  <si>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</si>
  <si>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</si>
  <si>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</si>
  <si>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</si>
  <si>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</si>
  <si>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</si>
  <si>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</si>
  <si>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</si>
  <si>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</si>
  <si>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</si>
  <si>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</si>
  <si>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</si>
  <si>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</si>
  <si>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</si>
  <si>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</si>
  <si>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</si>
  <si>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</si>
  <si>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</si>
  <si>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</si>
  <si>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</si>
  <si>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</si>
  <si>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</si>
  <si>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</si>
  <si>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</si>
  <si>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</si>
  <si>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</si>
  <si>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</si>
  <si>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</si>
  <si>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</si>
  <si>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</si>
  <si>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</si>
  <si>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</si>
  <si>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</si>
  <si>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</si>
  <si>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</si>
  <si>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</si>
  <si>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</si>
  <si>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</si>
  <si>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</si>
  <si>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</si>
  <si>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</si>
  <si>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</si>
  <si>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</si>
  <si>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</si>
  <si>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</si>
  <si>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</si>
  <si>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</si>
  <si>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</si>
  <si>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</si>
  <si>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</si>
  <si>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</si>
  <si>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</si>
  <si>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</si>
  <si>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</si>
  <si>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</si>
  <si>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</si>
  <si>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</si>
  <si>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</si>
  <si>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</si>
  <si>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</si>
  <si>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</si>
  <si>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</si>
  <si>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</si>
  <si>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</si>
  <si>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</si>
  <si>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</si>
  <si>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</si>
  <si>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</si>
  <si>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</si>
  <si>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</si>
  <si>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</si>
  <si>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</si>
  <si>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</si>
  <si>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</si>
  <si>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</si>
  <si>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</si>
  <si>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</si>
  <si>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</si>
  <si>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</si>
  <si>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</si>
  <si>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</si>
  <si>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</si>
  <si>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</si>
  <si>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</si>
  <si>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</si>
  <si>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</si>
  <si>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</si>
  <si>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</si>
  <si>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</si>
  <si>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</si>
  <si>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</si>
  <si>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</si>
  <si>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</si>
  <si>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</si>
  <si>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</si>
  <si>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</si>
  <si>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</si>
  <si>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</si>
  <si>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</si>
  <si>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</si>
  <si>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</si>
  <si>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</si>
  <si>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</si>
  <si>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</si>
  <si>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</si>
  <si>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</si>
  <si>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</si>
  <si>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</si>
  <si>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</si>
  <si>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</si>
  <si>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</si>
  <si>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</si>
  <si>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</si>
  <si>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</si>
  <si>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</si>
  <si>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</si>
  <si>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</si>
  <si>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</si>
  <si>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</si>
  <si>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</si>
  <si>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</si>
  <si>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</si>
  <si>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</si>
  <si>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</si>
  <si>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</si>
  <si>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</si>
  <si>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</si>
  <si>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</si>
  <si>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</si>
  <si>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</si>
  <si>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</si>
  <si>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</si>
  <si>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</si>
  <si>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</si>
  <si>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</si>
  <si>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</si>
  <si>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</si>
  <si>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</si>
  <si>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</si>
  <si>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</si>
  <si>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</si>
  <si>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</si>
  <si>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</si>
  <si>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</si>
  <si>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</si>
  <si>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</si>
  <si>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</si>
  <si>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</si>
  <si>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</si>
  <si>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</si>
  <si>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</si>
  <si>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</si>
  <si>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</si>
  <si>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</si>
  <si>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</si>
  <si>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</si>
  <si>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</si>
  <si>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</si>
  <si>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</si>
  <si>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</si>
  <si>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</si>
  <si>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</si>
  <si>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</si>
  <si>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</si>
  <si>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</si>
  <si>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</si>
  <si>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</si>
  <si>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</si>
  <si>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</si>
  <si>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</si>
  <si>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</si>
  <si>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</si>
  <si>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</si>
  <si>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</si>
  <si>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</si>
  <si>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</si>
  <si>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</si>
  <si>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</si>
  <si>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</si>
  <si>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</si>
  <si>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</si>
  <si>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</si>
  <si>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</si>
  <si>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</si>
  <si>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</si>
  <si>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</si>
  <si>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</si>
  <si>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</si>
  <si>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</si>
  <si>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</si>
  <si>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</si>
  <si>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</si>
  <si>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</si>
  <si>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</si>
  <si>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</si>
  <si>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</si>
  <si>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</si>
  <si>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</si>
  <si>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</si>
  <si>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</si>
  <si>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</si>
  <si>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</si>
  <si>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</si>
  <si>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</si>
  <si>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</si>
  <si>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</si>
  <si>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</si>
  <si>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</si>
  <si>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</si>
  <si>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</si>
  <si>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</si>
  <si>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</si>
  <si>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</si>
  <si>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</si>
  <si>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</si>
  <si>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</si>
  <si>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</si>
  <si>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</si>
  <si>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</si>
  <si>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</si>
  <si>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</si>
  <si>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</si>
  <si>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</si>
  <si>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</si>
  <si>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</si>
  <si>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</si>
  <si>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</si>
  <si>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</si>
  <si>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</si>
  <si>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</si>
  <si>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</si>
  <si>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</si>
  <si>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</si>
  <si>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</si>
  <si>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</si>
  <si>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</si>
  <si>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</si>
  <si>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</si>
  <si>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</si>
  <si>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</si>
  <si>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</si>
  <si>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</si>
  <si>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</si>
  <si>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</si>
  <si>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</si>
  <si>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</si>
  <si>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</si>
  <si>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</si>
  <si>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</si>
  <si>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</si>
  <si>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</si>
  <si>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</si>
  <si>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</si>
  <si>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</si>
  <si>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</si>
  <si>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</si>
  <si>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</si>
  <si>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</si>
  <si>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</si>
  <si>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</si>
  <si>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</si>
  <si>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</si>
  <si>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</si>
  <si>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</si>
  <si>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</si>
  <si>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</si>
  <si>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</si>
  <si>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</si>
  <si>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</si>
  <si>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</si>
  <si>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</si>
  <si>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</si>
  <si>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</si>
  <si>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</si>
  <si>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</si>
  <si>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</si>
  <si>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</si>
  <si>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</si>
  <si>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</si>
  <si>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</si>
  <si>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</si>
  <si>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</si>
  <si>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</si>
  <si>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</si>
  <si>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</si>
  <si>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</si>
  <si>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</si>
  <si>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</si>
  <si>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</si>
  <si>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</si>
  <si>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</si>
  <si>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</si>
  <si>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</si>
  <si>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</si>
  <si>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</si>
  <si>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</si>
  <si>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</si>
  <si>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</si>
  <si>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</si>
  <si>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</si>
  <si>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</si>
  <si>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</si>
  <si>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</si>
  <si>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</si>
  <si>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</si>
  <si>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</si>
  <si>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</si>
  <si>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</si>
  <si>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</si>
  <si>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</si>
  <si>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</si>
  <si>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</si>
  <si>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</si>
  <si>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</si>
  <si>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</si>
  <si>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</si>
  <si>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</si>
  <si>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</si>
  <si>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</si>
  <si>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</si>
  <si>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</si>
  <si>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</si>
  <si>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</si>
  <si>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</si>
  <si>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</si>
  <si>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</si>
  <si>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</si>
  <si>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</si>
  <si>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</si>
  <si>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</si>
  <si>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</si>
  <si>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</si>
  <si>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</si>
  <si>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</si>
  <si>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</si>
  <si>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</si>
  <si>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</si>
  <si>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</si>
  <si>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</si>
  <si>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</si>
  <si>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</si>
  <si>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</si>
  <si>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</si>
  <si>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</si>
  <si>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</si>
  <si>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</si>
  <si>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</si>
  <si>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</si>
  <si>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</si>
  <si>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</si>
  <si>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</si>
  <si>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</si>
  <si>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</si>
  <si>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</si>
  <si>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</si>
  <si>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</si>
  <si>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</si>
  <si>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</si>
  <si>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</si>
  <si>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</si>
  <si>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</si>
  <si>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</si>
  <si>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</si>
  <si>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</si>
  <si>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</si>
  <si>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</si>
  <si>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</si>
  <si>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</si>
  <si>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</si>
  <si>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</si>
  <si>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</si>
  <si>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</si>
  <si>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</si>
  <si>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</si>
  <si>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</si>
  <si>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</si>
  <si>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</si>
  <si>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</si>
  <si>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</si>
  <si>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</si>
  <si>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</si>
  <si>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</si>
  <si>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</si>
  <si>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</si>
  <si>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</si>
  <si>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</si>
  <si>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</si>
  <si>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</si>
  <si>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</si>
  <si>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</si>
  <si>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</si>
  <si>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</si>
  <si>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</si>
  <si>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</si>
  <si>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</si>
  <si>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</si>
  <si>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</si>
  <si>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</si>
  <si>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</si>
  <si>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</si>
  <si>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</si>
  <si>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</si>
  <si>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</si>
  <si>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</si>
  <si>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</si>
  <si>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</si>
  <si>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</si>
  <si>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</si>
  <si>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</si>
  <si>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</si>
  <si>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</si>
  <si>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</si>
  <si>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</si>
  <si>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</si>
  <si>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</si>
  <si>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</si>
  <si>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</si>
  <si>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</si>
  <si>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</si>
  <si>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</si>
  <si>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</si>
  <si>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</si>
  <si>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</si>
  <si>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</si>
  <si>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</si>
  <si>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</si>
  <si>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</si>
  <si>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</si>
  <si>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</si>
  <si>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</si>
  <si>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</si>
  <si>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</si>
  <si>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</si>
  <si>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</si>
  <si>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</si>
  <si>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</si>
  <si>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</si>
  <si>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</si>
  <si>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</si>
  <si>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</si>
  <si>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</si>
  <si>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</si>
  <si>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</si>
  <si>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</si>
  <si>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</si>
  <si>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</si>
  <si>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</si>
  <si>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</si>
  <si>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</si>
  <si>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</si>
  <si>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</si>
  <si>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</si>
  <si>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</si>
  <si>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</si>
  <si>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</si>
  <si>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</si>
  <si>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</si>
  <si>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</si>
  <si>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</si>
  <si>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</si>
  <si>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</si>
  <si>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</si>
  <si>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</si>
  <si>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</si>
  <si>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</si>
  <si>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</si>
  <si>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</si>
  <si>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</si>
  <si>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</si>
  <si>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</si>
  <si>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</si>
  <si>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</si>
  <si>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</si>
  <si>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</si>
  <si>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</si>
  <si>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</si>
  <si>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</si>
  <si>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</si>
  <si>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</si>
  <si>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</si>
  <si>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</si>
  <si>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</si>
  <si>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</si>
  <si>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</si>
  <si>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</si>
  <si>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</si>
  <si>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</si>
  <si>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</si>
  <si>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</si>
  <si>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</si>
  <si>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</si>
  <si>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</si>
  <si>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</si>
  <si>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</si>
  <si>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</si>
  <si>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</si>
  <si>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</si>
  <si>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</si>
  <si>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</si>
  <si>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</si>
  <si>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</si>
  <si>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</si>
  <si>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</si>
  <si>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</si>
  <si>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</si>
  <si>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</si>
  <si>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</si>
  <si>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</si>
  <si>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</si>
  <si>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</si>
  <si>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</si>
  <si>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</si>
  <si>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</si>
  <si>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</si>
  <si>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</si>
  <si>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</si>
  <si>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</si>
  <si>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</si>
  <si>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</si>
  <si>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</si>
  <si>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</si>
  <si>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</si>
  <si>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</si>
  <si>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</si>
  <si>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</si>
  <si>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</si>
  <si>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</si>
  <si>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</si>
  <si>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</si>
  <si>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</si>
  <si>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</si>
  <si>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</si>
  <si>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</si>
  <si>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</si>
  <si>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</si>
  <si>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</si>
  <si>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</si>
  <si>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</si>
  <si>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</si>
  <si>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</si>
  <si>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</si>
  <si>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</si>
  <si>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</si>
  <si>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</si>
  <si>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</si>
  <si>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</si>
  <si>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</si>
  <si>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</si>
  <si>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</si>
  <si>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</si>
  <si>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</si>
  <si>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</si>
  <si>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</si>
  <si>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</si>
  <si>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</si>
  <si>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</si>
  <si>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</si>
  <si>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</si>
  <si>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</si>
  <si>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</si>
  <si>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</si>
  <si>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</si>
  <si>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</si>
  <si>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</si>
  <si>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</si>
  <si>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</si>
  <si>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</si>
  <si>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</si>
  <si>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</si>
  <si>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</si>
  <si>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</si>
  <si>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</si>
  <si>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</si>
  <si>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</si>
  <si>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</si>
  <si>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</si>
  <si>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</si>
  <si>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</si>
  <si>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</si>
  <si>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</si>
  <si>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</si>
  <si>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</si>
  <si>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</si>
  <si>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</si>
  <si>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</si>
  <si>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</si>
  <si>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</si>
  <si>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</si>
  <si>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</si>
  <si>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</si>
  <si>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</si>
  <si>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</si>
  <si>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</si>
  <si>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</si>
  <si>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</si>
  <si>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</si>
  <si>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</si>
  <si>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</si>
  <si>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</si>
  <si>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</si>
  <si>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</si>
  <si>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</si>
  <si>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</si>
  <si>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</si>
  <si>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</si>
  <si>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</si>
  <si>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</si>
  <si>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</si>
  <si>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</si>
  <si>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</si>
  <si>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</si>
  <si>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</si>
  <si>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</si>
  <si>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</si>
  <si>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</si>
  <si>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</si>
  <si>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</si>
  <si>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</si>
  <si>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</si>
  <si>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</si>
  <si>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</si>
  <si>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</si>
  <si>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</si>
  <si>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</si>
  <si>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</si>
  <si>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</si>
  <si>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</si>
  <si>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</si>
  <si>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</si>
  <si>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</si>
  <si>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</si>
  <si>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</si>
  <si>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</si>
  <si>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</si>
  <si>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</si>
  <si>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</si>
  <si>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</si>
  <si>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</si>
  <si>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</si>
  <si>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</si>
  <si>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</si>
  <si>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</si>
  <si>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</si>
  <si>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</si>
  <si>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</si>
  <si>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</si>
  <si>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</si>
  <si>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</si>
  <si>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</si>
  <si>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</si>
  <si>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</si>
  <si>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</si>
  <si>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</si>
  <si>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</si>
  <si>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</si>
  <si>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</si>
  <si>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</si>
  <si>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</si>
  <si>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</si>
  <si>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</si>
  <si>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</si>
  <si>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</si>
  <si>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</si>
  <si>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</si>
  <si>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</si>
  <si>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</si>
  <si>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</si>
  <si>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</si>
  <si>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</si>
  <si>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</si>
  <si>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</si>
  <si>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</si>
  <si>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</si>
  <si>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</si>
  <si>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</si>
  <si>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</si>
  <si>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</si>
  <si>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</si>
  <si>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</si>
  <si>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</si>
  <si>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</si>
  <si>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</si>
  <si>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</si>
  <si>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</si>
  <si>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</si>
  <si>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</si>
  <si>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</si>
  <si>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</si>
  <si>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</si>
  <si>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</si>
  <si>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</si>
  <si>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</si>
  <si>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</si>
  <si>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</si>
  <si>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</si>
  <si>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</si>
  <si>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</si>
  <si>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</si>
  <si>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</si>
  <si>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</si>
  <si>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</si>
  <si>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</si>
  <si>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</si>
  <si>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</si>
  <si>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</si>
  <si>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</si>
  <si>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</si>
  <si>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</si>
  <si>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</si>
  <si>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</si>
  <si>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</si>
  <si>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</si>
  <si>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</si>
  <si>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</si>
  <si>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</si>
  <si>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</si>
  <si>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</si>
  <si>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</si>
  <si>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</si>
  <si>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</si>
  <si>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</si>
  <si>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</si>
  <si>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</si>
  <si>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</si>
  <si>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</si>
  <si>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</si>
  <si>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</si>
  <si>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</si>
  <si>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</si>
  <si>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</si>
  <si>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</si>
  <si>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</si>
  <si>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</si>
  <si>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</si>
  <si>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</si>
  <si>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</si>
  <si>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</si>
  <si>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</si>
  <si>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</si>
  <si>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</si>
  <si>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</si>
  <si>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</si>
  <si>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</si>
  <si>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</si>
  <si>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</si>
  <si>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</si>
  <si>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</si>
  <si>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</si>
  <si>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</si>
  <si>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</si>
  <si>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</si>
  <si>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</si>
  <si>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</si>
  <si>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</si>
  <si>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</si>
  <si>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</si>
  <si>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</si>
  <si>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</si>
  <si>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</si>
  <si>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</si>
  <si>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</si>
  <si>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</si>
  <si>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</si>
  <si>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</si>
  <si>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</si>
  <si>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</si>
  <si>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</si>
  <si>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</si>
  <si>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</si>
  <si>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</si>
  <si>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</si>
  <si>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</si>
  <si>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</si>
  <si>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</si>
  <si>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</si>
  <si>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</si>
  <si>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</si>
  <si>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</si>
  <si>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</si>
  <si>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</si>
  <si>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</si>
  <si>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</si>
  <si>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</si>
  <si>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</si>
  <si>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</si>
  <si>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</si>
  <si>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</si>
  <si>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</si>
  <si>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</si>
  <si>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</si>
  <si>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</si>
  <si>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</si>
  <si>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</si>
  <si>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</si>
  <si>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</si>
  <si>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</si>
  <si>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</si>
  <si>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</si>
  <si>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</si>
  <si>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</si>
  <si>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</si>
  <si>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</si>
  <si>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</si>
  <si>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</si>
  <si>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</si>
  <si>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</si>
  <si>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</si>
  <si>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</si>
  <si>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</si>
  <si>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</si>
  <si>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</si>
  <si>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</si>
  <si>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</si>
  <si>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</si>
  <si>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</si>
  <si>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</si>
  <si>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</si>
  <si>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</si>
  <si>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</si>
  <si>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</si>
  <si>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</si>
  <si>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</si>
  <si>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</si>
  <si>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</si>
  <si>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</si>
  <si>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</si>
  <si>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</si>
  <si>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</si>
  <si>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</si>
  <si>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</si>
  <si>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</si>
  <si>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</si>
  <si>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</si>
  <si>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</si>
  <si>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</si>
  <si>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</si>
  <si>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</si>
  <si>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</si>
  <si>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</si>
  <si>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</si>
  <si>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</si>
  <si>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</si>
  <si>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</si>
  <si>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</si>
  <si>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</si>
  <si>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</si>
  <si>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</si>
  <si>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</si>
  <si>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</si>
  <si>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</si>
  <si>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</si>
  <si>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</si>
  <si>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</si>
  <si>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</si>
  <si>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</si>
  <si>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</si>
  <si>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</si>
  <si>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</si>
  <si>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</si>
  <si>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</si>
  <si>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</si>
  <si>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</si>
  <si>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</si>
  <si>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</si>
  <si>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</si>
  <si>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</si>
  <si>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</si>
  <si>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</si>
  <si>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</si>
  <si>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</si>
  <si>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</si>
  <si>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</si>
  <si>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</si>
  <si>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</si>
  <si>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</si>
  <si>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</si>
  <si>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</si>
  <si>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</si>
  <si>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</si>
  <si>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</si>
  <si>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</si>
  <si>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</si>
  <si>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</si>
  <si>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</si>
  <si>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</si>
  <si>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</si>
  <si>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</si>
  <si>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</si>
  <si>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</si>
  <si>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</si>
  <si>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</si>
  <si>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</si>
  <si>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</si>
  <si>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</si>
  <si>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</si>
  <si>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</si>
  <si>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</si>
  <si>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</si>
  <si>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</si>
  <si>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</si>
  <si>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</si>
  <si>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</si>
  <si>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</si>
  <si>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</si>
  <si>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</si>
  <si>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</si>
  <si>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</si>
  <si>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</si>
  <si>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</si>
  <si>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</si>
  <si>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</si>
  <si>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</si>
  <si>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</si>
  <si>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</si>
  <si>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</si>
  <si>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</si>
  <si>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</si>
  <si>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</si>
  <si>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</si>
  <si>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</si>
  <si>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</si>
  <si>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</si>
  <si>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</si>
  <si>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</si>
  <si>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</si>
  <si>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</si>
  <si>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</si>
  <si>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</si>
  <si>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</si>
  <si>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</si>
  <si>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</si>
  <si>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</si>
  <si>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</si>
  <si>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</si>
  <si>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</si>
  <si>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</si>
  <si>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</si>
  <si>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</si>
  <si>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</si>
  <si>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</si>
  <si>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</si>
  <si>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</si>
  <si>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</si>
  <si>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</si>
  <si>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</si>
  <si>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</si>
  <si>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</si>
  <si>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</si>
  <si>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</si>
  <si>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</si>
  <si>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</si>
  <si>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</si>
  <si>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</si>
  <si>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</si>
  <si>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</si>
  <si>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</si>
  <si>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</si>
  <si>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</si>
  <si>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</si>
  <si>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</si>
  <si>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</si>
  <si>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</si>
  <si>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</si>
  <si>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</si>
  <si>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</si>
  <si>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</si>
  <si>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</si>
  <si>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</si>
  <si>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</si>
  <si>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</si>
  <si>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</si>
  <si>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</si>
  <si>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</si>
  <si>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</si>
  <si>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</si>
  <si>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</si>
  <si>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</si>
  <si>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</si>
  <si>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</si>
  <si>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</si>
  <si>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</si>
  <si>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</si>
  <si>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</si>
  <si>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</si>
  <si>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</si>
  <si>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</si>
  <si>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</si>
  <si>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</si>
  <si>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</si>
  <si>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</si>
  <si>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</si>
  <si>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</si>
  <si>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</si>
  <si>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</si>
  <si>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</si>
  <si>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</si>
  <si>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</si>
  <si>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</si>
  <si>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</si>
  <si>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</si>
  <si>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</si>
  <si>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</si>
  <si>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</si>
  <si>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</si>
  <si>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</si>
  <si>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</si>
  <si>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</si>
  <si>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</si>
  <si>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</si>
  <si>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</si>
  <si>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</si>
  <si>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</si>
  <si>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</si>
  <si>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</si>
  <si>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</si>
  <si>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</si>
  <si>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</si>
  <si>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</si>
  <si>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</si>
  <si>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</si>
  <si>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</si>
  <si>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</si>
  <si>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</si>
  <si>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</si>
  <si>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</si>
  <si>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</si>
  <si>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</si>
  <si>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</si>
  <si>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</si>
  <si>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</si>
  <si>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</si>
  <si>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</si>
  <si>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</si>
  <si>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</si>
  <si>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</si>
  <si>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</si>
  <si>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</si>
  <si>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</si>
  <si>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</si>
  <si>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</si>
  <si>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</si>
  <si>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</si>
  <si>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</si>
  <si>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</si>
  <si>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</si>
  <si>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</si>
  <si>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</si>
  <si>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</si>
  <si>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</si>
  <si>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</si>
  <si>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</si>
  <si>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</si>
  <si>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</si>
  <si>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</si>
  <si>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</si>
  <si>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</si>
  <si>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</si>
  <si>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</si>
  <si>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</si>
  <si>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</si>
  <si>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</si>
  <si>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</si>
  <si>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</si>
  <si>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</si>
  <si>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</si>
  <si>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</si>
  <si>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</si>
  <si>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</si>
  <si>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</si>
  <si>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</si>
  <si>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</si>
  <si>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</si>
  <si>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</si>
  <si>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</si>
  <si>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</si>
  <si>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</si>
  <si>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</si>
  <si>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</si>
  <si>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</si>
  <si>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</si>
  <si>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</si>
  <si>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</si>
  <si>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</si>
  <si>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</si>
  <si>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</si>
  <si>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</si>
  <si>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</si>
  <si>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</si>
  <si>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</si>
  <si>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</si>
  <si>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</si>
  <si>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</si>
  <si>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</si>
  <si>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</si>
  <si>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</si>
  <si>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</si>
  <si>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</si>
  <si>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</si>
  <si>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</si>
  <si>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</si>
  <si>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</si>
  <si>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</si>
  <si>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</si>
  <si>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</si>
  <si>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</si>
  <si>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</si>
  <si>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</si>
  <si>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</si>
  <si>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</si>
  <si>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</si>
  <si>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</si>
  <si>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</si>
  <si>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</si>
  <si>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</si>
  <si>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</si>
  <si>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</si>
  <si>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</si>
  <si>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</si>
  <si>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</si>
  <si>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</si>
  <si>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</si>
  <si>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</si>
  <si>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</si>
  <si>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</si>
  <si>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</si>
  <si>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</si>
  <si>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</si>
  <si>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</si>
  <si>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</si>
  <si>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</si>
  <si>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</si>
  <si>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</si>
  <si>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</si>
  <si>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</si>
  <si>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</si>
  <si>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</si>
  <si>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</si>
  <si>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</si>
  <si>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</si>
  <si>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</si>
  <si>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</si>
  <si>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</si>
  <si>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</si>
  <si>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</si>
  <si>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</si>
  <si>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</si>
  <si>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</si>
  <si>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</si>
  <si>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</si>
  <si>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</si>
  <si>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</si>
  <si>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</si>
  <si>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</si>
  <si>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</si>
  <si>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</si>
  <si>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</si>
  <si>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</si>
  <si>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</si>
  <si>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</si>
  <si>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</si>
  <si>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</si>
  <si>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</si>
  <si>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</si>
  <si>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</si>
  <si>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</si>
  <si>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</si>
  <si>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</si>
  <si>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</si>
  <si>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</si>
  <si>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</si>
  <si>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</si>
  <si>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</si>
  <si>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</si>
  <si>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</si>
  <si>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</si>
  <si>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</si>
  <si>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</si>
  <si>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</si>
  <si>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</si>
  <si>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</si>
  <si>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</si>
  <si>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</si>
  <si>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</si>
  <si>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</si>
  <si>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</si>
  <si>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</si>
  <si>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</si>
  <si>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</si>
  <si>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</si>
  <si>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</si>
  <si>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</si>
  <si>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</si>
  <si>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</si>
  <si>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</si>
  <si>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</si>
  <si>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</si>
  <si>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</si>
  <si>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</si>
  <si>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</si>
  <si>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</si>
  <si>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</si>
  <si>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</si>
  <si>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</si>
  <si>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</si>
  <si>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</si>
  <si>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</si>
  <si>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</si>
  <si>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</si>
  <si>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</si>
  <si>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</si>
  <si>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</si>
  <si>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</si>
  <si>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</si>
  <si>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</si>
  <si>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</si>
  <si>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</si>
  <si>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</si>
  <si>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</si>
  <si>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</si>
  <si>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</si>
  <si>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</si>
  <si>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</si>
  <si>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</si>
  <si>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</si>
  <si>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</si>
  <si>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</si>
  <si>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</si>
  <si>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</si>
  <si>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</si>
  <si>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</si>
  <si>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</si>
  <si>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</si>
  <si>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</si>
  <si>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</si>
  <si>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</si>
  <si>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</si>
  <si>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</si>
  <si>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</si>
  <si>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</si>
  <si>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</si>
  <si>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</si>
  <si>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</si>
  <si>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</si>
  <si>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</si>
  <si>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</si>
  <si>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</si>
  <si>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</si>
  <si>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</si>
  <si>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</si>
  <si>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</si>
  <si>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</si>
  <si>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</si>
  <si>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</si>
  <si>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</si>
  <si>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</si>
  <si>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</si>
  <si>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</si>
  <si>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</si>
  <si>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</si>
  <si>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</si>
  <si>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</si>
  <si>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</si>
  <si>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</si>
  <si>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</si>
  <si>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</si>
  <si>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</si>
  <si>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</si>
  <si>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</si>
  <si>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</si>
  <si>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</si>
  <si>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</si>
  <si>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</si>
  <si>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</si>
  <si>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</si>
  <si>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</si>
  <si>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</si>
  <si>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</si>
  <si>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</si>
  <si>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</si>
  <si>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</si>
  <si>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</si>
  <si>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</si>
  <si>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</si>
  <si>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</si>
  <si>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</si>
  <si>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</si>
  <si>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</si>
  <si>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</si>
  <si>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</si>
  <si>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</si>
  <si>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</si>
  <si>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</si>
  <si>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</si>
  <si>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</si>
  <si>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</si>
  <si>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</si>
  <si>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</si>
  <si>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</si>
  <si>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</si>
  <si>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</si>
  <si>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</si>
  <si>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</si>
  <si>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</si>
  <si>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</si>
  <si>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</si>
  <si>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</si>
  <si>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</si>
  <si>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</si>
  <si>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</si>
  <si>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</si>
  <si>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</si>
  <si>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</si>
  <si>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</si>
  <si>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</si>
  <si>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</si>
  <si>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</si>
  <si>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</si>
  <si>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</si>
  <si>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</si>
  <si>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</si>
  <si>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</si>
  <si>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</si>
  <si>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</si>
  <si>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</si>
  <si>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</si>
  <si>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</si>
  <si>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</si>
  <si>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</si>
  <si>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</si>
  <si>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</si>
  <si>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</si>
  <si>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</si>
  <si>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</si>
  <si>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</si>
  <si>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</si>
  <si>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</si>
  <si>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</si>
  <si>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</si>
  <si>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</si>
  <si>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</si>
  <si>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</si>
  <si>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</si>
  <si>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</si>
  <si>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</si>
  <si>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</si>
  <si>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</si>
  <si>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</si>
  <si>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</si>
  <si>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</si>
  <si>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</si>
  <si>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</si>
  <si>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</si>
  <si>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</si>
  <si>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</si>
  <si>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</si>
  <si>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</si>
  <si>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</si>
  <si>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</si>
  <si>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</si>
  <si>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</si>
  <si>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</si>
  <si>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</si>
  <si>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</si>
  <si>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</si>
  <si>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</si>
  <si>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</si>
  <si>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</si>
  <si>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</si>
  <si>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</si>
  <si>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</si>
  <si>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</si>
  <si>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</si>
  <si>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</si>
  <si>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</si>
  <si>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</si>
  <si>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</si>
  <si>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</si>
  <si>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</si>
  <si>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</si>
  <si>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</si>
  <si>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</si>
  <si>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</si>
  <si>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</si>
  <si>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</si>
  <si>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</si>
  <si>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</si>
  <si>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</si>
  <si>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</si>
  <si>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</si>
  <si>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</si>
  <si>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</si>
  <si>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</si>
  <si>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</si>
  <si>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</si>
  <si>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</si>
  <si>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</si>
  <si>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</si>
  <si>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</si>
  <si>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</si>
  <si>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</si>
  <si>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</si>
  <si>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</si>
  <si>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</si>
  <si>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</si>
  <si>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</si>
  <si>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</si>
  <si>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</si>
  <si>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</si>
  <si>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</si>
  <si>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</si>
  <si>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</si>
  <si>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</si>
  <si>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</si>
  <si>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</si>
  <si>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</si>
  <si>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</si>
  <si>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</si>
  <si>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</si>
  <si>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</si>
  <si>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</si>
  <si>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</si>
  <si>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</si>
  <si>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</si>
  <si>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</si>
  <si>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</si>
  <si>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</si>
  <si>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</si>
  <si>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</si>
  <si>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</si>
  <si>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</si>
  <si>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</si>
  <si>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</si>
  <si>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</si>
  <si>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</si>
  <si>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</si>
  <si>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</si>
  <si>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</si>
  <si>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</si>
  <si>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</si>
  <si>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</si>
  <si>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</si>
  <si>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</si>
  <si>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</si>
  <si>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</si>
  <si>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</si>
  <si>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</si>
  <si>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</si>
  <si>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</si>
  <si>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</si>
  <si>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</si>
  <si>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</si>
  <si>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</si>
  <si>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</si>
  <si>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</si>
  <si>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</si>
  <si>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</si>
  <si>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</si>
  <si>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</si>
  <si>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</si>
  <si>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</si>
  <si>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</si>
  <si>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</si>
  <si>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</si>
  <si>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</si>
  <si>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</si>
  <si>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</si>
  <si>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</si>
  <si>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</si>
  <si>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</si>
  <si>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</si>
  <si>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</si>
  <si>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</si>
  <si>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</si>
  <si>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</si>
  <si>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</si>
  <si>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</si>
  <si>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</si>
  <si>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</si>
  <si>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</si>
  <si>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</si>
  <si>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</si>
  <si>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</si>
  <si>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</si>
  <si>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</si>
  <si>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</si>
  <si>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</si>
  <si>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</si>
  <si>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</si>
  <si>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</si>
  <si>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</si>
  <si>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</si>
  <si>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</si>
  <si>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</si>
  <si>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</si>
  <si>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</si>
  <si>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</si>
  <si>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</si>
  <si>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</si>
  <si>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</si>
  <si>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</si>
  <si>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</si>
  <si>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</si>
  <si>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</si>
  <si>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</si>
  <si>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</si>
  <si>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</si>
  <si>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</si>
  <si>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</si>
  <si>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</si>
  <si>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</si>
  <si>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</si>
  <si>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</si>
  <si>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</si>
  <si>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</si>
  <si>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</si>
  <si>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</si>
  <si>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</si>
  <si>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</si>
  <si>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</si>
  <si>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</si>
  <si>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</si>
  <si>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</si>
  <si>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</si>
  <si>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</si>
  <si>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</si>
  <si>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</si>
  <si>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</si>
  <si>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</si>
  <si>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</si>
  <si>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</si>
  <si>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</si>
  <si>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</si>
  <si>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</si>
  <si>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</si>
  <si>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</si>
  <si>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</si>
  <si>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</si>
  <si>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</si>
  <si>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</si>
  <si>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</si>
  <si>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</si>
  <si>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</si>
  <si>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</si>
  <si>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</si>
  <si>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</si>
  <si>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</si>
  <si>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</si>
  <si>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</si>
  <si>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</si>
  <si>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</si>
  <si>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</si>
  <si>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</si>
  <si>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</si>
  <si>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</si>
  <si>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</si>
  <si>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</si>
  <si>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</si>
  <si>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</si>
  <si>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</si>
  <si>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</si>
  <si>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</si>
  <si>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</si>
  <si>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</si>
  <si>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</si>
  <si>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</si>
  <si>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</si>
  <si>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</si>
  <si>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</si>
  <si>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</si>
  <si>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</si>
  <si>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</si>
  <si>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</si>
  <si>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</si>
  <si>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</si>
  <si>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</si>
  <si>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</si>
  <si>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</si>
  <si>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</si>
  <si>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</si>
  <si>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</si>
  <si>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</si>
  <si>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</si>
  <si>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</si>
  <si>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</si>
  <si>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</si>
  <si>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</si>
  <si>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</si>
  <si>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</si>
  <si>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</si>
  <si>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</si>
  <si>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</si>
  <si>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</si>
  <si>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</si>
  <si>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</si>
  <si>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</si>
  <si>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</si>
  <si>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</si>
  <si>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</si>
  <si>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</si>
  <si>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</si>
  <si>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</si>
  <si>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</si>
  <si>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</si>
  <si>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</si>
  <si>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</si>
  <si>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</si>
  <si>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</si>
  <si>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</si>
  <si>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</si>
  <si>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</si>
  <si>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</si>
  <si>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</si>
  <si>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</si>
  <si>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</si>
  <si>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</si>
  <si>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</si>
  <si>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</si>
  <si>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</si>
  <si>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</si>
  <si>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</si>
  <si>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</si>
  <si>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</si>
  <si>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</si>
  <si>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</si>
  <si>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</si>
  <si>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</si>
  <si>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</si>
  <si>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</si>
  <si>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</si>
  <si>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</si>
  <si>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</si>
  <si>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</si>
  <si>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</si>
  <si>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</si>
  <si>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</si>
  <si>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</si>
  <si>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</si>
  <si>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</si>
  <si>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</si>
  <si>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</si>
  <si>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</si>
  <si>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</si>
  <si>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</si>
  <si>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</si>
  <si>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</si>
  <si>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</si>
  <si>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</si>
  <si>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</si>
  <si>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</si>
  <si>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</si>
  <si>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</si>
  <si>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</si>
  <si>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</si>
  <si>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</si>
  <si>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</si>
  <si>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</si>
  <si>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</si>
  <si>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</si>
  <si>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</si>
  <si>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</si>
  <si>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</si>
  <si>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</si>
  <si>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</si>
  <si>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</si>
  <si>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</si>
  <si>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</si>
  <si>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</si>
  <si>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</si>
  <si>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</si>
  <si>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</si>
  <si>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</si>
  <si>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</si>
  <si>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</si>
  <si>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</si>
  <si>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</si>
  <si>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</si>
  <si>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</si>
  <si>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</si>
  <si>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</si>
  <si>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</si>
  <si>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</si>
  <si>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</si>
  <si>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</si>
  <si>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</si>
  <si>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</si>
  <si>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</si>
  <si>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</si>
  <si>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</si>
  <si>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</si>
  <si>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</si>
  <si>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</si>
  <si>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</si>
  <si>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</si>
  <si>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</si>
  <si>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</si>
  <si>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</si>
  <si>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</si>
  <si>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</si>
  <si>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</si>
  <si>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</si>
  <si>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</si>
  <si>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</si>
  <si>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</si>
  <si>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</si>
  <si>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</si>
  <si>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</si>
  <si>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</si>
  <si>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</si>
  <si>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</si>
  <si>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</si>
  <si>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</si>
  <si>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</si>
  <si>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</si>
  <si>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</si>
  <si>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</si>
  <si>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</si>
  <si>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</si>
  <si>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</si>
  <si>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</si>
  <si>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</si>
  <si>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</si>
  <si>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</si>
  <si>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</si>
  <si>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</si>
  <si>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</si>
  <si>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</si>
  <si>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</si>
  <si>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</si>
  <si>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</si>
  <si>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</si>
  <si>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</si>
  <si>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</si>
  <si>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</si>
  <si>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</si>
  <si>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</si>
  <si>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</si>
  <si>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</si>
  <si>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</si>
  <si>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</si>
  <si>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</si>
  <si>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</si>
  <si>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</si>
  <si>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</si>
  <si>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</si>
  <si>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</si>
  <si>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</si>
  <si>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</si>
  <si>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</si>
  <si>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</si>
  <si>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</si>
  <si>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</si>
  <si>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</si>
  <si>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</si>
  <si>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</si>
  <si>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</si>
  <si>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</si>
  <si>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</si>
  <si>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</si>
  <si>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</si>
  <si>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</si>
  <si>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</si>
  <si>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</si>
  <si>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</si>
  <si>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</si>
  <si>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</si>
  <si>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</si>
  <si>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</si>
  <si>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</si>
  <si>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</si>
  <si>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</si>
  <si>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</si>
  <si>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</si>
  <si>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</si>
  <si>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</si>
  <si>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</si>
  <si>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</si>
  <si>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</si>
  <si>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</si>
  <si>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</si>
  <si>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</si>
  <si>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</si>
  <si>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</si>
  <si>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</si>
  <si>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</si>
  <si>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</si>
  <si>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</si>
  <si>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</si>
  <si>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</si>
  <si>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</si>
  <si>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</si>
  <si>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</si>
  <si>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</si>
  <si>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</si>
  <si>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</si>
  <si>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</si>
  <si>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</si>
  <si>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</si>
  <si>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</si>
  <si>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</si>
  <si>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</si>
  <si>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</si>
  <si>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</si>
  <si>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</si>
  <si>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</si>
  <si>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</si>
  <si>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</si>
  <si>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</si>
  <si>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</si>
  <si>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</si>
  <si>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</si>
  <si>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</si>
  <si>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</si>
  <si>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</si>
  <si>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</si>
  <si>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</si>
  <si>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</si>
  <si>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</si>
  <si>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</si>
  <si>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</si>
  <si>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</si>
  <si>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</si>
  <si>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</si>
  <si>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</si>
  <si>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</si>
  <si>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</si>
  <si>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</si>
  <si>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</si>
  <si>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</si>
  <si>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</si>
  <si>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</si>
  <si>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</si>
  <si>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</si>
  <si>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</si>
  <si>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</si>
  <si>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</si>
  <si>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</si>
  <si>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</si>
  <si>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</si>
  <si>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</si>
  <si>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</si>
  <si>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</si>
  <si>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</si>
  <si>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</si>
  <si>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</si>
  <si>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</si>
  <si>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</si>
  <si>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</si>
  <si>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</si>
  <si>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</si>
  <si>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</si>
  <si>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</si>
  <si>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</si>
  <si>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</si>
  <si>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</si>
  <si>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</si>
  <si>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</si>
  <si>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</si>
  <si>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</si>
  <si>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</si>
  <si>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</si>
  <si>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</si>
  <si>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</si>
  <si>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</si>
  <si>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</si>
  <si>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</si>
  <si>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</si>
  <si>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</si>
  <si>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</si>
  <si>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</si>
  <si>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</si>
  <si>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</si>
  <si>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</si>
  <si>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</si>
  <si>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</si>
  <si>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</si>
  <si>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</si>
  <si>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</si>
  <si>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</si>
  <si>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</si>
  <si>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</si>
  <si>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</si>
  <si>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</si>
  <si>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</si>
  <si>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</si>
  <si>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</si>
  <si>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</si>
  <si>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</si>
  <si>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</si>
  <si>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</si>
  <si>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</si>
  <si>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</si>
  <si>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</si>
  <si>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</si>
  <si>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</si>
  <si>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</si>
  <si>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</si>
  <si>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</si>
  <si>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</si>
  <si>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</si>
  <si>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</si>
  <si>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</si>
  <si>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</si>
  <si>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</si>
  <si>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</si>
  <si>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</si>
  <si>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</si>
  <si>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</si>
  <si>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</si>
  <si>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</si>
  <si>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</si>
  <si>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</si>
  <si>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</si>
  <si>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</si>
  <si>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</si>
  <si>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</si>
  <si>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</si>
  <si>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</si>
  <si>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</si>
  <si>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</si>
  <si>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</si>
  <si>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</si>
  <si>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</si>
  <si>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</si>
  <si>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</si>
  <si>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</si>
  <si>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</si>
  <si>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</si>
  <si>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</si>
  <si>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</si>
  <si>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</si>
  <si>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</si>
  <si>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</si>
  <si>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</si>
  <si>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</si>
  <si>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</si>
  <si>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</si>
  <si>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</si>
  <si>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</si>
  <si>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</si>
  <si>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</si>
  <si>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</si>
  <si>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</si>
  <si>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</si>
  <si>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</si>
  <si>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</si>
  <si>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</si>
  <si>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</si>
  <si>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</si>
  <si>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</si>
  <si>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</si>
  <si>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</si>
  <si>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</si>
  <si>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</si>
  <si>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</si>
  <si>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</si>
  <si>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</si>
  <si>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</si>
  <si>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</si>
  <si>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</si>
  <si>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</si>
  <si>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</si>
  <si>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</si>
  <si>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</si>
  <si>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</si>
  <si>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</si>
  <si>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</si>
  <si>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</si>
  <si>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</si>
  <si>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</si>
  <si>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</si>
  <si>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</si>
  <si>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</si>
  <si>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</si>
  <si>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</si>
  <si>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</si>
  <si>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</si>
  <si>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</si>
  <si>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</si>
  <si>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</si>
  <si>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</si>
  <si>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</si>
  <si>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</si>
  <si>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</si>
  <si>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</si>
  <si>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</si>
  <si>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</si>
  <si>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</si>
  <si>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</si>
  <si>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</si>
  <si>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</si>
  <si>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</si>
  <si>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</si>
  <si>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</si>
  <si>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</si>
  <si>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</si>
  <si>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</si>
  <si>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</si>
  <si>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</si>
  <si>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</si>
  <si>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</si>
  <si>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</si>
  <si>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</si>
  <si>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</si>
  <si>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</si>
  <si>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</si>
  <si>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</si>
  <si>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</si>
  <si>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</si>
  <si>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</si>
  <si>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</si>
  <si>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</si>
  <si>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</si>
  <si>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</si>
  <si>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</si>
  <si>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</si>
  <si>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</si>
  <si>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</si>
  <si>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</si>
  <si>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</si>
  <si>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</si>
  <si>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</si>
  <si>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</si>
  <si>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</si>
  <si>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</si>
  <si>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</si>
  <si>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</si>
  <si>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</si>
  <si>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</si>
  <si>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</si>
  <si>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</si>
  <si>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</si>
  <si>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</si>
  <si>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</si>
  <si>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</si>
  <si>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</si>
  <si>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</si>
  <si>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</si>
  <si>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</si>
  <si>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</si>
  <si>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</si>
  <si>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</si>
  <si>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</si>
  <si>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</si>
  <si>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</si>
  <si>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</si>
  <si>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</si>
  <si>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</si>
  <si>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</si>
  <si>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</si>
  <si>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</si>
  <si>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</si>
  <si>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</si>
  <si>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</si>
  <si>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</si>
  <si>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</si>
  <si>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</si>
  <si>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</si>
  <si>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</si>
  <si>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</si>
  <si>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</si>
  <si>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</si>
  <si>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</si>
  <si>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</si>
  <si>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</si>
  <si>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</si>
  <si>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</si>
  <si>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</si>
  <si>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</si>
  <si>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</si>
  <si>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</si>
  <si>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</si>
  <si>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</si>
  <si>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</si>
  <si>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</si>
  <si>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</si>
  <si>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</si>
  <si>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</si>
  <si>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</si>
  <si>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</si>
  <si>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</si>
  <si>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</si>
  <si>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</si>
  <si>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</si>
  <si>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</si>
  <si>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</si>
  <si>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</si>
  <si>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</si>
  <si>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</si>
  <si>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</si>
  <si>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</si>
  <si>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</si>
  <si>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</si>
  <si>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</si>
  <si>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</si>
  <si>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</si>
  <si>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</si>
  <si>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</si>
  <si>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</si>
  <si>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</si>
  <si>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</si>
  <si>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</si>
  <si>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</si>
  <si>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</si>
  <si>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</si>
  <si>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</si>
  <si>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</si>
  <si>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</si>
  <si>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</si>
  <si>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</si>
  <si>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</si>
  <si>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</si>
  <si>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</si>
  <si>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</si>
  <si>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</si>
  <si>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</si>
  <si>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</si>
  <si>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</si>
  <si>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</si>
  <si>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</si>
  <si>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</si>
  <si>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</si>
  <si>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</si>
  <si>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</si>
  <si>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</si>
  <si>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</si>
  <si>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</si>
  <si>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</si>
  <si>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</si>
  <si>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</si>
  <si>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</si>
  <si>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</si>
  <si>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</si>
  <si>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</si>
  <si>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</si>
  <si>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</si>
  <si>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</si>
  <si>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</si>
  <si>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</si>
  <si>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</si>
  <si>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</si>
  <si>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</si>
  <si>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</si>
  <si>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</si>
  <si>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</si>
  <si>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</si>
  <si>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</si>
  <si>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</si>
  <si>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</si>
  <si>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</si>
  <si>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</si>
  <si>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</si>
  <si>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</si>
  <si>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</si>
  <si>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</si>
  <si>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</si>
  <si>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</si>
  <si>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</si>
  <si>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</si>
  <si>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</si>
  <si>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</si>
  <si>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</si>
  <si>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</si>
  <si>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</si>
  <si>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</si>
  <si>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</si>
  <si>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</si>
  <si>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</si>
  <si>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</si>
  <si>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</si>
  <si>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</si>
  <si>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</si>
  <si>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</si>
  <si>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</si>
  <si>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</si>
  <si>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</si>
  <si>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</si>
  <si>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</si>
  <si>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</si>
  <si>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</si>
  <si>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</si>
  <si>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</si>
  <si>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</si>
  <si>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</si>
  <si>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</si>
  <si>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</si>
  <si>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</si>
  <si>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</si>
  <si>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</si>
  <si>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</si>
  <si>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</si>
  <si>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</si>
  <si>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</si>
  <si>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</si>
  <si>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</si>
  <si>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</si>
  <si>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</si>
  <si>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</si>
  <si>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</si>
  <si>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</si>
  <si>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</si>
  <si>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</si>
  <si>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</si>
  <si>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</si>
  <si>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</si>
  <si>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</si>
  <si>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</si>
  <si>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</si>
  <si>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</si>
  <si>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</si>
  <si>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</si>
  <si>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</si>
  <si>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</si>
  <si>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</si>
  <si>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</si>
  <si>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</si>
  <si>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</si>
  <si>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</si>
  <si>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</si>
  <si>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</si>
  <si>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</si>
  <si>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</si>
  <si>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</si>
  <si>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</si>
  <si>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</si>
  <si>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</si>
  <si>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</si>
  <si>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</si>
  <si>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</si>
  <si>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</si>
  <si>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</si>
  <si>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</si>
  <si>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</si>
  <si>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</si>
  <si>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</si>
  <si>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</si>
  <si>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</si>
  <si>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</si>
  <si>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</si>
  <si>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</si>
  <si>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</si>
  <si>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</si>
  <si>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</si>
  <si>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</si>
  <si>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</si>
  <si>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</si>
  <si>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</si>
  <si>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</si>
  <si>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</si>
  <si>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</si>
  <si>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</si>
  <si>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</si>
  <si>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</si>
  <si>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</si>
  <si>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</si>
  <si>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</si>
  <si>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</si>
  <si>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</si>
  <si>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</si>
  <si>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</si>
  <si>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</si>
  <si>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</si>
  <si>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</si>
  <si>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</si>
  <si>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</si>
  <si>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</si>
  <si>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</si>
  <si>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</si>
  <si>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</si>
  <si>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</si>
  <si>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</si>
  <si>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</si>
  <si>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</si>
  <si>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</si>
  <si>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</si>
  <si>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</si>
  <si>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</si>
  <si>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</si>
  <si>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</si>
  <si>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</si>
  <si>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</si>
  <si>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</si>
  <si>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</si>
  <si>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</si>
  <si>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</si>
  <si>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</si>
  <si>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</si>
  <si>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</si>
  <si>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</si>
  <si>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</si>
  <si>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</si>
  <si>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</si>
  <si>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</si>
  <si>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</si>
  <si>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</si>
  <si>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</si>
  <si>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</si>
  <si>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</si>
  <si>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</si>
  <si>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</si>
  <si>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</si>
  <si>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</si>
  <si>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</si>
  <si>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</si>
  <si>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</si>
  <si>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</si>
  <si>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</si>
  <si>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</si>
  <si>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</si>
  <si>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</si>
  <si>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</si>
  <si>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</si>
  <si>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</si>
  <si>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</si>
  <si>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</si>
  <si>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</si>
  <si>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</si>
  <si>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</si>
  <si>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</si>
  <si>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</si>
  <si>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</si>
  <si>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</si>
  <si>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</si>
  <si>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</si>
  <si>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</si>
  <si>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</si>
  <si>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</si>
  <si>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</si>
  <si>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</si>
  <si>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</si>
  <si>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</si>
  <si>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</si>
  <si>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</si>
  <si>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</si>
  <si>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</si>
  <si>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</si>
  <si>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</si>
  <si>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</si>
  <si>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</si>
  <si>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</si>
  <si>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</si>
  <si>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</si>
  <si>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</si>
  <si>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</si>
  <si>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</si>
  <si>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</si>
  <si>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</si>
  <si>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</si>
  <si>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</si>
  <si>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</si>
  <si>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</si>
  <si>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</si>
  <si>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</si>
  <si>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</si>
  <si>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</si>
  <si>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</si>
  <si>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</si>
  <si>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</si>
  <si>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</si>
  <si>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</si>
  <si>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</si>
  <si>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</si>
  <si>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</si>
  <si>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</si>
  <si>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</si>
  <si>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</si>
  <si>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</si>
  <si>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</si>
  <si>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</si>
  <si>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</si>
  <si>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</si>
  <si>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</si>
  <si>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</si>
  <si>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</si>
  <si>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</si>
  <si>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</si>
  <si>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</si>
  <si>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</si>
  <si>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</si>
  <si>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</si>
  <si>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</si>
  <si>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</si>
  <si>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</si>
  <si>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</si>
  <si>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</si>
  <si>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</si>
  <si>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</si>
  <si>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</si>
  <si>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</si>
  <si>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</si>
  <si>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</si>
  <si>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</si>
  <si>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</si>
  <si>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</si>
  <si>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</si>
  <si>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</si>
  <si>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</si>
  <si>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</si>
  <si>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</si>
  <si>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</si>
  <si>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</si>
  <si>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</si>
  <si>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</si>
  <si>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</si>
  <si>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</si>
  <si>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</si>
  <si>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</si>
  <si>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</si>
  <si>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</si>
  <si>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</si>
  <si>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</si>
  <si>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</si>
  <si>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</si>
  <si>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</si>
  <si>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</si>
  <si>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</si>
  <si>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</si>
  <si>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</si>
  <si>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</si>
  <si>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</si>
  <si>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</si>
  <si>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</si>
  <si>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</si>
  <si>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</si>
  <si>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</si>
  <si>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</si>
  <si>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</si>
  <si>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</si>
  <si>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</si>
  <si>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</si>
  <si>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</si>
  <si>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</si>
  <si>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</si>
  <si>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</si>
  <si>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</si>
  <si>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</si>
  <si>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</si>
  <si>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</si>
  <si>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</si>
  <si>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</si>
  <si>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</si>
  <si>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</si>
  <si>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</si>
  <si>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</si>
  <si>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</si>
  <si>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</si>
  <si>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</si>
  <si>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</si>
  <si>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</si>
  <si>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</si>
  <si>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</si>
  <si>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</si>
  <si>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</si>
  <si>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</si>
  <si>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</si>
  <si>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</si>
  <si>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</si>
  <si>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</si>
  <si>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</si>
  <si>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</si>
  <si>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</si>
  <si>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</si>
  <si>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</si>
  <si>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</si>
  <si>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</si>
  <si>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</si>
  <si>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</si>
  <si>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</si>
  <si>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</si>
  <si>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</si>
  <si>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</si>
  <si>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</si>
  <si>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</si>
  <si>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</si>
  <si>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</si>
  <si>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</si>
  <si>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</si>
  <si>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</si>
  <si>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</si>
  <si>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</si>
  <si>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</si>
  <si>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</si>
  <si>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</si>
  <si>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</si>
  <si>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</si>
  <si>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</si>
  <si>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</si>
  <si>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</si>
  <si>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</si>
  <si>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</si>
  <si>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</si>
  <si>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</si>
  <si>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</si>
  <si>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</si>
  <si>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</si>
  <si>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</si>
  <si>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</si>
  <si>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</si>
  <si>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</si>
  <si>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</si>
  <si>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</si>
  <si>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</si>
  <si>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</si>
  <si>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</si>
  <si>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</si>
  <si>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</si>
  <si>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</si>
  <si>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</si>
  <si>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</si>
  <si>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</si>
  <si>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</si>
  <si>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</si>
  <si>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</si>
  <si>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</si>
  <si>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</si>
  <si>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</si>
  <si>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</si>
  <si>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</si>
  <si>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</si>
  <si>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</si>
  <si>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</si>
  <si>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</si>
  <si>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</si>
  <si>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</si>
  <si>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</si>
  <si>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</si>
  <si>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</si>
  <si>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</si>
  <si>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</si>
  <si>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</si>
  <si>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</si>
  <si>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</si>
  <si>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</si>
  <si>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</si>
  <si>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</si>
  <si>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</si>
  <si>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</si>
  <si>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</si>
  <si>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</si>
  <si>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</si>
  <si>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</si>
  <si>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</si>
  <si>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</si>
  <si>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</si>
  <si>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</si>
  <si>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</si>
  <si>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</si>
  <si>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</si>
  <si>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</si>
  <si>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</si>
  <si>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</si>
  <si>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</si>
  <si>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</si>
  <si>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</si>
  <si>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</si>
  <si>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</si>
  <si>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</si>
  <si>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</si>
  <si>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</si>
  <si>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</si>
  <si>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</si>
  <si>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</si>
  <si>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</si>
  <si>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</si>
  <si>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</si>
  <si>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</si>
  <si>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</si>
  <si>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</si>
  <si>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</si>
  <si>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</si>
  <si>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</si>
  <si>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</si>
  <si>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</si>
  <si>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</si>
  <si>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</si>
  <si>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</si>
  <si>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</si>
  <si>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</si>
  <si>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</si>
  <si>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</si>
  <si>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</si>
  <si>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</si>
  <si>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</si>
  <si>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</si>
  <si>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</si>
  <si>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</si>
  <si>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</si>
  <si>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</si>
  <si>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</si>
  <si>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</si>
  <si>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</si>
  <si>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</si>
  <si>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</si>
  <si>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</si>
  <si>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</si>
  <si>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</si>
  <si>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</si>
  <si>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</si>
  <si>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</si>
  <si>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</si>
  <si>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</si>
  <si>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</si>
  <si>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</si>
  <si>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</si>
  <si>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</si>
  <si>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</si>
  <si>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</si>
  <si>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</si>
  <si>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</si>
  <si>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</si>
  <si>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</si>
  <si>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</si>
  <si>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</si>
  <si>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</si>
  <si>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</si>
  <si>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</si>
  <si>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</si>
  <si>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</si>
  <si>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</si>
  <si>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</si>
  <si>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</si>
  <si>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</si>
  <si>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</si>
  <si>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</si>
  <si>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</si>
  <si>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</si>
  <si>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</si>
  <si>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</si>
  <si>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</si>
  <si>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</si>
  <si>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</si>
  <si>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</si>
  <si>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</si>
  <si>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</si>
  <si>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</si>
  <si>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</si>
  <si>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</si>
  <si>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</si>
  <si>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</si>
  <si>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</si>
  <si>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</si>
  <si>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</si>
  <si>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</si>
  <si>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</si>
  <si>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</si>
  <si>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</si>
  <si>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</si>
  <si>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</si>
  <si>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</si>
  <si>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</si>
  <si>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</si>
  <si>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</si>
  <si>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</si>
  <si>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</si>
  <si>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</si>
  <si>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</si>
  <si>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</si>
  <si>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</si>
  <si>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</si>
  <si>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</si>
  <si>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</si>
  <si>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</si>
  <si>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</si>
  <si>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</si>
  <si>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</si>
  <si>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</si>
  <si>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</si>
  <si>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</si>
  <si>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</si>
  <si>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</si>
  <si>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</si>
  <si>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</si>
  <si>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</si>
  <si>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</si>
  <si>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</si>
  <si>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</si>
  <si>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</si>
  <si>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</si>
  <si>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</si>
  <si>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</si>
  <si>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</si>
  <si>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</si>
  <si>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</si>
  <si>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</si>
  <si>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</si>
  <si>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</si>
  <si>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</si>
  <si>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</si>
  <si>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</si>
  <si>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</si>
  <si>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</si>
  <si>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</si>
  <si>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</si>
  <si>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</si>
  <si>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</si>
  <si>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</si>
  <si>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</si>
  <si>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</si>
  <si>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</si>
  <si>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</si>
  <si>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</si>
  <si>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</si>
  <si>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</si>
  <si>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</si>
  <si>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</si>
  <si>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</si>
  <si>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</si>
  <si>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</si>
  <si>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</si>
  <si>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</si>
  <si>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</si>
  <si>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</si>
  <si>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</si>
  <si>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</si>
  <si>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</si>
  <si>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</si>
  <si>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</si>
  <si>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</si>
  <si>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</si>
  <si>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</si>
  <si>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</si>
  <si>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</si>
  <si>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</si>
  <si>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</si>
  <si>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</si>
  <si>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</si>
  <si>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</si>
  <si>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</si>
  <si>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</si>
  <si>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</si>
  <si>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</si>
  <si>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</si>
  <si>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</si>
  <si>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</si>
  <si>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</si>
  <si>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</si>
  <si>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</si>
  <si>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</si>
  <si>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</si>
  <si>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</si>
  <si>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</si>
  <si>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</si>
  <si>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</si>
  <si>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</si>
  <si>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</si>
  <si>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</si>
  <si>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</si>
  <si>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</si>
  <si>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</si>
  <si>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</si>
  <si>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</si>
  <si>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</si>
  <si>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</si>
  <si>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</si>
  <si>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</si>
  <si>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</si>
  <si>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</si>
  <si>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</si>
  <si>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</si>
  <si>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</si>
  <si>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</si>
  <si>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</si>
  <si>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</si>
  <si>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</si>
  <si>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</si>
  <si>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</si>
  <si>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</si>
  <si>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</si>
  <si>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</si>
  <si>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</si>
  <si>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</si>
  <si>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</si>
  <si>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</si>
  <si>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</si>
  <si>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</si>
  <si>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</si>
  <si>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</si>
  <si>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</si>
  <si>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</si>
  <si>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</si>
  <si>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</si>
  <si>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</si>
  <si>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</si>
  <si>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</si>
  <si>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</si>
  <si>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</si>
  <si>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</si>
  <si>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</si>
  <si>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</si>
  <si>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</si>
  <si>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</si>
  <si>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</si>
  <si>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</si>
  <si>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</si>
  <si>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</si>
  <si>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</si>
  <si>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</si>
  <si>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</si>
  <si>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</si>
  <si>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</si>
  <si>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</si>
  <si>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</si>
  <si>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</si>
  <si>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</si>
  <si>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</si>
  <si>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</si>
  <si>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</si>
  <si>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</si>
  <si>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</si>
  <si>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</si>
  <si>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</si>
  <si>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</si>
  <si>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</si>
  <si>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</si>
  <si>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</si>
  <si>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</si>
  <si>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</si>
  <si>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</si>
  <si>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</si>
  <si>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</si>
  <si>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</si>
  <si>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</si>
  <si>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</si>
  <si>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</si>
  <si>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</si>
  <si>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</si>
  <si>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</si>
  <si>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</si>
  <si>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</si>
  <si>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</si>
  <si>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</si>
  <si>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</si>
  <si>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</si>
  <si>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</si>
  <si>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</si>
  <si>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</si>
  <si>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</si>
  <si>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</si>
  <si>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</si>
  <si>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</si>
  <si>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</si>
  <si>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</si>
  <si>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</si>
  <si>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</si>
  <si>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</si>
  <si>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</si>
  <si>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</si>
  <si>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</si>
  <si>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</si>
  <si>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</si>
  <si>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</si>
  <si>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</si>
  <si>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</si>
  <si>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</si>
  <si>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</si>
  <si>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</si>
  <si>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</si>
  <si>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</si>
  <si>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</si>
  <si>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</si>
  <si>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</si>
  <si>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</si>
  <si>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</si>
  <si>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</si>
  <si>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</si>
  <si>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</si>
  <si>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</si>
  <si>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</si>
  <si>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</si>
  <si>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</si>
  <si>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</si>
  <si>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</si>
  <si>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</si>
  <si>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</si>
  <si>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</si>
  <si>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</si>
  <si>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</si>
  <si>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</si>
  <si>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</si>
  <si>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</si>
  <si>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</si>
  <si>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</si>
  <si>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</si>
  <si>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</si>
  <si>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</si>
  <si>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</si>
  <si>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</si>
  <si>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</si>
  <si>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</si>
  <si>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</si>
  <si>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</si>
  <si>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</si>
  <si>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</si>
  <si>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</si>
  <si>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</si>
  <si>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</si>
  <si>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</si>
  <si>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</si>
  <si>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</si>
  <si>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</si>
  <si>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</si>
  <si>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</si>
  <si>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</si>
  <si>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</si>
  <si>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</si>
  <si>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</si>
  <si>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</si>
  <si>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</si>
  <si>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</si>
  <si>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</si>
  <si>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</si>
  <si>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</si>
  <si>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</si>
  <si>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</si>
  <si>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</si>
  <si>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</si>
  <si>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</si>
  <si>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</si>
  <si>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</si>
  <si>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</si>
  <si>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</si>
  <si>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</si>
  <si>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</si>
  <si>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</si>
  <si>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</si>
  <si>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</si>
  <si>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</si>
  <si>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</si>
  <si>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</si>
  <si>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</si>
  <si>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</si>
  <si>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</si>
  <si>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</si>
  <si>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</si>
  <si>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</si>
  <si>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</si>
  <si>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</si>
  <si>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</si>
  <si>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</si>
  <si>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</si>
  <si>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</si>
  <si>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</si>
  <si>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</si>
  <si>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</si>
  <si>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</si>
  <si>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</si>
  <si>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</si>
  <si>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</si>
  <si>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</si>
  <si>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</si>
  <si>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</si>
  <si>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</si>
  <si>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</si>
  <si>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</si>
  <si>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</si>
  <si>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</si>
  <si>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</si>
  <si>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</si>
  <si>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</si>
  <si>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</si>
  <si>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</si>
  <si>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</si>
  <si>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</si>
  <si>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</si>
  <si>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</si>
  <si>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</si>
  <si>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</si>
  <si>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</si>
  <si>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</si>
  <si>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</si>
  <si>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</si>
  <si>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</si>
  <si>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</si>
  <si>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</si>
  <si>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</si>
  <si>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</si>
  <si>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</si>
  <si>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</si>
  <si>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</si>
  <si>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</si>
  <si>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</si>
  <si>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</si>
  <si>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</si>
  <si>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</si>
  <si>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</si>
  <si>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</si>
  <si>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</si>
  <si>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</si>
  <si>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</si>
  <si>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</si>
  <si>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</si>
  <si>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</si>
  <si>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</si>
  <si>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</si>
  <si>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</si>
  <si>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</si>
  <si>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</si>
  <si>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</si>
  <si>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</si>
  <si>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</si>
  <si>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</si>
  <si>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</si>
  <si>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</si>
  <si>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</si>
  <si>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</si>
  <si>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</si>
  <si>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</si>
  <si>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</si>
  <si>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</si>
  <si>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</si>
  <si>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</si>
  <si>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</si>
  <si>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</si>
  <si>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</si>
  <si>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</si>
  <si>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</si>
  <si>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</si>
  <si>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</si>
  <si>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</si>
  <si>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</si>
  <si>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</si>
  <si>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</si>
  <si>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</si>
  <si>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</si>
  <si>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</si>
  <si>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</si>
  <si>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</si>
  <si>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</si>
  <si>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</si>
  <si>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</si>
  <si>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</si>
  <si>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</si>
  <si>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</si>
  <si>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</si>
  <si>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</si>
  <si>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</si>
  <si>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</si>
  <si>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</si>
  <si>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</si>
  <si>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</si>
  <si>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</si>
  <si>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</si>
  <si>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</si>
  <si>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</si>
  <si>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</si>
  <si>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</si>
  <si>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</si>
  <si>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</si>
  <si>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</si>
  <si>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</si>
  <si>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</si>
  <si>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</si>
  <si>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</si>
  <si>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</si>
  <si>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</si>
  <si>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</si>
  <si>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</si>
  <si>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</si>
  <si>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</si>
  <si>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</si>
  <si>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</si>
  <si>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</si>
  <si>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</si>
  <si>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</si>
  <si>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</si>
  <si>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</si>
  <si>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</si>
  <si>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</si>
  <si>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</si>
  <si>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</si>
  <si>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</si>
  <si>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</si>
  <si>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</si>
  <si>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</si>
  <si>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</si>
  <si>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</si>
  <si>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</si>
  <si>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</si>
  <si>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</si>
  <si>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</si>
  <si>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</si>
  <si>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</si>
  <si>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</si>
  <si>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</si>
  <si>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</si>
  <si>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</si>
  <si>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</si>
  <si>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</si>
  <si>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</si>
  <si>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</si>
  <si>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</si>
  <si>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</si>
  <si>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</si>
  <si>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</si>
  <si>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</si>
  <si>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</si>
  <si>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</si>
  <si>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</si>
  <si>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</si>
  <si>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</si>
  <si>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</si>
  <si>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</si>
  <si>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</si>
  <si>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</si>
  <si>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</si>
  <si>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</si>
  <si>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</si>
  <si>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</si>
  <si>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</si>
  <si>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</si>
  <si>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</si>
  <si>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</si>
  <si>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</si>
  <si>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</si>
  <si>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</si>
  <si>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</si>
  <si>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</si>
  <si>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</si>
  <si>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</si>
  <si>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</si>
  <si>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</si>
  <si>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</si>
  <si>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</si>
  <si>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</si>
  <si>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</si>
  <si>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</si>
  <si>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</si>
  <si>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</si>
  <si>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</si>
  <si>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</si>
  <si>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</si>
  <si>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</si>
  <si>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</si>
  <si>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</si>
  <si>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</si>
  <si>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</si>
  <si>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</si>
  <si>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</si>
  <si>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</si>
  <si>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</si>
  <si>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</si>
  <si>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</si>
  <si>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</si>
  <si>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</si>
  <si>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</si>
  <si>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</si>
  <si>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</si>
  <si>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</si>
  <si>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</si>
  <si>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</si>
  <si>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</si>
  <si>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</si>
  <si>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</si>
  <si>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</si>
  <si>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</si>
  <si>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</si>
  <si>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</si>
  <si>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</si>
  <si>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</si>
  <si>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</si>
  <si>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</si>
  <si>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</si>
  <si>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</si>
  <si>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</si>
  <si>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</si>
  <si>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</si>
  <si>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</si>
  <si>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</si>
  <si>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</si>
  <si>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</si>
  <si>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</si>
  <si>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</si>
  <si>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</si>
  <si>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</si>
  <si>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</si>
  <si>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</si>
  <si>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</si>
  <si>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</si>
  <si>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</si>
  <si>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</si>
  <si>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</si>
  <si>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</si>
  <si>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</si>
  <si>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</si>
  <si>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</si>
  <si>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</si>
  <si>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</si>
  <si>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</si>
  <si>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</si>
  <si>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</si>
  <si>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</si>
  <si>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</si>
  <si>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</si>
  <si>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</si>
  <si>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</si>
  <si>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</si>
  <si>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</si>
  <si>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</si>
  <si>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</si>
  <si>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</si>
  <si>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</si>
  <si>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</si>
  <si>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</si>
  <si>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</si>
  <si>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</si>
  <si>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</si>
  <si>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</si>
  <si>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</si>
  <si>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</si>
  <si>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</si>
  <si>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</si>
  <si>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</si>
  <si>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</si>
  <si>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</si>
  <si>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</si>
  <si>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</si>
  <si>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</si>
  <si>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</si>
  <si>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</si>
  <si>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</si>
  <si>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</si>
  <si>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</si>
  <si>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</si>
  <si>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</si>
  <si>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</si>
  <si>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</si>
  <si>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</si>
  <si>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</si>
  <si>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</si>
  <si>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</si>
  <si>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</si>
  <si>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</si>
  <si>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</si>
  <si>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</si>
  <si>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</si>
  <si>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</si>
  <si>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</si>
  <si>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</si>
  <si>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</si>
  <si>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</si>
  <si>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</si>
  <si>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</si>
  <si>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</si>
  <si>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</si>
  <si>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</si>
  <si>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</si>
  <si>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</si>
  <si>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</si>
  <si>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</si>
  <si>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</si>
  <si>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</si>
  <si>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</si>
  <si>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</si>
  <si>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</si>
  <si>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</si>
  <si>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</si>
  <si>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</si>
  <si>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</si>
  <si>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</si>
  <si>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</si>
  <si>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</si>
  <si>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</si>
  <si>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</si>
  <si>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</si>
  <si>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</si>
  <si>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</si>
  <si>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</si>
  <si>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</si>
  <si>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</si>
  <si>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</si>
  <si>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</si>
  <si>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</si>
  <si>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</si>
  <si>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</si>
  <si>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</si>
  <si>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</si>
  <si>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</si>
  <si>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</si>
  <si>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</si>
  <si>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</si>
  <si>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</si>
  <si>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</si>
  <si>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</si>
  <si>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</si>
  <si>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</si>
  <si>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</si>
  <si>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</si>
  <si>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</si>
  <si>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</si>
  <si>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</si>
  <si>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</si>
  <si>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</si>
  <si>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</si>
  <si>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</si>
  <si>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</si>
  <si>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</si>
  <si>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</si>
  <si>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</si>
  <si>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</si>
  <si>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</si>
  <si>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</si>
  <si>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</si>
  <si>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</si>
  <si>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</si>
  <si>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</si>
  <si>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</si>
  <si>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</si>
  <si>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</si>
  <si>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</si>
  <si>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</si>
  <si>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</si>
  <si>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</si>
  <si>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</si>
  <si>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</si>
  <si>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</si>
  <si>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</si>
  <si>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</si>
  <si>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</si>
  <si>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</si>
  <si>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</si>
  <si>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</si>
  <si>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</si>
  <si>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</si>
  <si>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</si>
  <si>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</si>
  <si>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</si>
  <si>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</si>
  <si>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</si>
  <si>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</si>
  <si>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</si>
  <si>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</si>
  <si>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</si>
  <si>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</si>
  <si>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</si>
  <si>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</si>
  <si>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</si>
  <si>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</si>
  <si>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</si>
  <si>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</si>
  <si>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</si>
  <si>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</si>
  <si>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</si>
  <si>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</si>
  <si>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</si>
  <si>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</si>
  <si>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</si>
  <si>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</si>
  <si>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</si>
  <si>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</si>
  <si>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</si>
  <si>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</si>
  <si>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</si>
  <si>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</si>
  <si>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</si>
  <si>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</si>
  <si>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</si>
  <si>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</si>
  <si>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</si>
  <si>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</si>
  <si>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</si>
  <si>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</si>
  <si>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</si>
  <si>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</si>
  <si>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</si>
  <si>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</si>
  <si>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</si>
  <si>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</si>
  <si>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</si>
  <si>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</si>
  <si>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</si>
  <si>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</si>
  <si>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</si>
  <si>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</si>
  <si>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</si>
  <si>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</si>
  <si>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</si>
  <si>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</si>
  <si>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</si>
  <si>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</si>
  <si>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</si>
  <si>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</si>
  <si>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</si>
  <si>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</si>
  <si>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</si>
  <si>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</si>
  <si>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</si>
  <si>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</si>
  <si>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</si>
  <si>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</si>
  <si>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</si>
  <si>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</si>
  <si>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</si>
  <si>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</si>
  <si>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</si>
  <si>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</si>
  <si>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</si>
  <si>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</si>
  <si>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</si>
  <si>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</si>
  <si>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</si>
  <si>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</si>
  <si>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</si>
  <si>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</si>
  <si>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</si>
  <si>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</si>
  <si>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</si>
  <si>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</si>
  <si>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</si>
  <si>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</si>
  <si>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</si>
  <si>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</si>
  <si>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</si>
  <si>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</si>
  <si>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</si>
  <si>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</si>
  <si>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</si>
  <si>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</si>
  <si>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</si>
  <si>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</si>
  <si>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</si>
  <si>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</si>
  <si>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</si>
  <si>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</si>
  <si>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</si>
  <si>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</si>
  <si>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</si>
  <si>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</si>
  <si>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</si>
  <si>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</si>
  <si>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</si>
  <si>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</si>
  <si>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</si>
  <si>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</si>
  <si>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</si>
  <si>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</si>
  <si>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</si>
  <si>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</si>
  <si>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</si>
  <si>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</si>
  <si>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</si>
  <si>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</si>
  <si>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</si>
  <si>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</si>
  <si>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</si>
  <si>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</si>
  <si>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</si>
  <si>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</si>
  <si>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</si>
  <si>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</si>
  <si>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</si>
  <si>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</si>
  <si>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</si>
  <si>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</si>
  <si>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</si>
  <si>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</si>
  <si>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</si>
  <si>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</si>
  <si>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</si>
  <si>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</si>
  <si>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</si>
  <si>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</si>
  <si>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</si>
  <si>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</si>
  <si>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</si>
  <si>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</si>
  <si>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</si>
  <si>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</si>
  <si>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</si>
  <si>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</si>
  <si>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</si>
  <si>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</si>
  <si>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</si>
  <si>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</si>
  <si>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</si>
  <si>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</si>
  <si>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</si>
  <si>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</si>
  <si>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</si>
  <si>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</si>
  <si>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</si>
  <si>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</si>
  <si>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</si>
  <si>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</si>
  <si>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</si>
  <si>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</si>
  <si>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</si>
  <si>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</si>
  <si>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</si>
  <si>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</si>
  <si>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</si>
  <si>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</si>
  <si>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</si>
  <si>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</si>
  <si>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</si>
  <si>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</si>
  <si>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</si>
  <si>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</si>
  <si>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</si>
  <si>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</si>
  <si>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</si>
  <si>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</si>
  <si>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</si>
  <si>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</si>
  <si>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</si>
  <si>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</si>
  <si>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</si>
  <si>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</si>
  <si>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</si>
  <si>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</si>
  <si>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</si>
  <si>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</si>
  <si>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</si>
  <si>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</si>
  <si>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</si>
  <si>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</si>
  <si>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</si>
  <si>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</si>
  <si>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</si>
  <si>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</si>
  <si>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</si>
  <si>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</si>
  <si>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</si>
  <si>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</si>
  <si>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</si>
  <si>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</si>
  <si>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</si>
  <si>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</si>
  <si>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</si>
  <si>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</si>
  <si>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</si>
  <si>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</si>
  <si>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</si>
  <si>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</si>
  <si>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</si>
  <si>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</si>
  <si>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</si>
  <si>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</si>
  <si>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</si>
  <si>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</si>
  <si>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</si>
  <si>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</si>
  <si>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</si>
  <si>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</si>
  <si>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</si>
  <si>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</si>
  <si>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</si>
  <si>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</si>
  <si>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</si>
  <si>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</si>
  <si>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</si>
  <si>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</si>
  <si>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</si>
  <si>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</si>
  <si>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</si>
  <si>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</si>
  <si>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</si>
  <si>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</si>
  <si>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</si>
  <si>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</si>
  <si>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</si>
  <si>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</si>
  <si>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</si>
  <si>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</si>
  <si>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</si>
  <si>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</si>
  <si>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</si>
  <si>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</si>
  <si>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</si>
  <si>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</si>
  <si>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</si>
  <si>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</si>
  <si>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</si>
  <si>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</si>
  <si>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</si>
  <si>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</si>
  <si>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</si>
  <si>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</si>
  <si>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</si>
  <si>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</si>
  <si>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</si>
  <si>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</si>
  <si>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</si>
  <si>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</si>
  <si>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</si>
  <si>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</si>
  <si>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</si>
  <si>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</si>
  <si>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</si>
  <si>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</si>
  <si>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</si>
  <si>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</si>
  <si>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</si>
  <si>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</si>
  <si>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</si>
  <si>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</si>
  <si>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</si>
  <si>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</si>
  <si>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</si>
  <si>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</si>
  <si>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</si>
  <si>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</si>
  <si>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</si>
  <si>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</si>
  <si>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</si>
  <si>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</si>
  <si>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</si>
  <si>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</si>
  <si>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</si>
  <si>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</si>
  <si>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</si>
  <si>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</si>
  <si>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</si>
  <si>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</si>
  <si>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</si>
  <si>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</si>
  <si>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</si>
  <si>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</si>
  <si>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</si>
  <si>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</si>
  <si>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</si>
  <si>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</si>
  <si>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</si>
  <si>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</si>
  <si>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</si>
  <si>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</si>
  <si>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</si>
  <si>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</si>
  <si>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</si>
  <si>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</si>
  <si>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</si>
  <si>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</si>
  <si>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</si>
  <si>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</si>
  <si>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</si>
  <si>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</si>
  <si>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</si>
  <si>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</si>
  <si>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</si>
  <si>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</si>
  <si>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</si>
  <si>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</si>
  <si>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</si>
  <si>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</si>
  <si>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</si>
  <si>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</si>
  <si>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</si>
  <si>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</si>
  <si>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</si>
  <si>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</si>
  <si>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</si>
  <si>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</si>
  <si>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</si>
  <si>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</si>
  <si>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</si>
  <si>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</si>
  <si>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</si>
  <si>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</si>
  <si>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</si>
  <si>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</si>
  <si>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</si>
  <si>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</si>
  <si>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</si>
  <si>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</si>
  <si>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</si>
  <si>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</si>
  <si>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</si>
  <si>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</si>
  <si>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</si>
  <si>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</si>
  <si>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</si>
  <si>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</si>
  <si>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</si>
  <si>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</si>
  <si>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</si>
  <si>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</si>
  <si>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</si>
  <si>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</si>
  <si>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</si>
  <si>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</si>
  <si>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</si>
  <si>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</si>
  <si>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</si>
  <si>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</si>
  <si>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</si>
  <si>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</si>
  <si>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</si>
  <si>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</si>
  <si>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</si>
  <si>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</si>
  <si>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</si>
  <si>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</si>
  <si>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</si>
  <si>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</si>
  <si>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</si>
  <si>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</si>
  <si>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</si>
  <si>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</si>
  <si>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</si>
  <si>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</si>
  <si>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</si>
  <si>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</si>
  <si>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</si>
  <si>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</si>
  <si>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</si>
  <si>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</si>
  <si>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</si>
  <si>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</si>
  <si>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</si>
  <si>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</si>
  <si>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</si>
  <si>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</si>
  <si>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</si>
  <si>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</si>
  <si>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</si>
  <si>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</si>
  <si>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</si>
  <si>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</si>
  <si>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</si>
  <si>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</si>
  <si>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</si>
  <si>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</si>
  <si>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</si>
  <si>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</si>
  <si>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</si>
  <si>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</si>
  <si>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</si>
  <si>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</si>
  <si>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</si>
  <si>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</si>
  <si>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</si>
  <si>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</si>
  <si>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</si>
  <si>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</si>
  <si>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</si>
  <si>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</si>
  <si>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</si>
  <si>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</si>
  <si>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</si>
  <si>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</si>
  <si>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</si>
  <si>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</si>
  <si>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</si>
  <si>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</si>
  <si>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</si>
  <si>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</si>
  <si>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</si>
  <si>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</si>
  <si>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</si>
  <si>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</si>
  <si>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</si>
  <si>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</si>
  <si>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</si>
  <si>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</si>
  <si>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</si>
  <si>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</si>
  <si>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</si>
  <si>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</si>
  <si>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</si>
  <si>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</si>
  <si>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</si>
  <si>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</si>
  <si>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</si>
  <si>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</si>
  <si>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</si>
  <si>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</si>
  <si>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</si>
  <si>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</si>
  <si>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</si>
  <si>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</si>
  <si>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</si>
  <si>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</si>
  <si>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</si>
  <si>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</si>
  <si>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</si>
  <si>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</si>
  <si>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</si>
  <si>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</si>
  <si>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</si>
  <si>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</si>
  <si>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</si>
  <si>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</si>
  <si>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</si>
  <si>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</si>
  <si>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</si>
  <si>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</si>
  <si>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</si>
  <si>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</si>
  <si>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</si>
  <si>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</si>
  <si>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</si>
  <si>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</si>
  <si>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</si>
  <si>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</si>
  <si>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</si>
  <si>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</si>
  <si>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</si>
  <si>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</si>
  <si>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</si>
  <si>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</si>
  <si>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</si>
  <si>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</si>
  <si>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</si>
  <si>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</si>
  <si>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</si>
  <si>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</si>
  <si>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</si>
  <si>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</si>
  <si>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</si>
  <si>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</si>
  <si>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</si>
  <si>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</si>
  <si>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</si>
  <si>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</si>
  <si>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</si>
  <si>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</si>
  <si>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</si>
  <si>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</si>
  <si>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</si>
  <si>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</si>
  <si>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</si>
  <si>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</si>
  <si>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</si>
  <si>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</si>
  <si>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</si>
  <si>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</si>
  <si>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</si>
  <si>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</si>
  <si>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</si>
  <si>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</si>
  <si>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</si>
  <si>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</si>
  <si>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</si>
  <si>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</si>
  <si>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</si>
  <si>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</si>
  <si>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</si>
  <si>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</si>
  <si>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</si>
  <si>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</si>
  <si>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</si>
  <si>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</si>
  <si>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</si>
  <si>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</si>
  <si>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</si>
  <si>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</si>
  <si>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</si>
  <si>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</si>
  <si>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</si>
  <si>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</si>
  <si>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</si>
  <si>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</si>
  <si>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</si>
  <si>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</si>
  <si>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</si>
  <si>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</si>
  <si>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</si>
  <si>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</si>
  <si>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</si>
  <si>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</si>
  <si>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</si>
  <si>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</si>
  <si>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</si>
  <si>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</si>
  <si>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</si>
  <si>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</si>
  <si>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</si>
  <si>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</si>
  <si>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</si>
  <si>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</si>
  <si>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</si>
  <si>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</si>
  <si>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</si>
  <si>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</si>
  <si>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</si>
  <si>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</si>
  <si>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</si>
  <si>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</si>
  <si>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</si>
  <si>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</si>
  <si>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</si>
  <si>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</si>
  <si>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</si>
  <si>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</si>
  <si>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</si>
  <si>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</si>
  <si>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</si>
  <si>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</si>
  <si>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</si>
  <si>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</si>
  <si>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</si>
  <si>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</si>
  <si>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</si>
  <si>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</si>
  <si>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</si>
  <si>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</si>
  <si>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</si>
  <si>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</si>
  <si>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</si>
  <si>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</si>
  <si>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</si>
  <si>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</si>
  <si>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</si>
  <si>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</si>
  <si>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</si>
  <si>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</si>
  <si>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</si>
  <si>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</si>
  <si>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</si>
  <si>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</si>
  <si>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</si>
  <si>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</si>
  <si>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</si>
  <si>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</si>
  <si>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</si>
  <si>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</si>
  <si>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</si>
  <si>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</si>
  <si>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</si>
  <si>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</si>
  <si>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</si>
  <si>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</si>
  <si>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</si>
  <si>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</si>
  <si>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</si>
  <si>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</si>
  <si>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</si>
  <si>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</si>
  <si>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</si>
  <si>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</si>
  <si>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</si>
  <si>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</si>
  <si>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</si>
  <si>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</si>
  <si>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</si>
  <si>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</si>
  <si>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</si>
  <si>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</si>
  <si>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</si>
  <si>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</si>
  <si>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</si>
  <si>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</si>
  <si>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</si>
  <si>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</si>
  <si>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</si>
  <si>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</si>
  <si>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</si>
  <si>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</si>
  <si>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</si>
  <si>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</si>
  <si>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</si>
  <si>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</si>
  <si>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</si>
  <si>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</si>
  <si>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</si>
  <si>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</si>
  <si>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</si>
  <si>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</si>
  <si>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</si>
  <si>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</si>
  <si>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</si>
  <si>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</si>
  <si>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</si>
  <si>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</si>
  <si>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</si>
  <si>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</si>
  <si>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</si>
  <si>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</si>
  <si>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</si>
  <si>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</si>
  <si>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</si>
  <si>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</si>
  <si>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</si>
  <si>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</si>
  <si>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</si>
  <si>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</si>
  <si>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</si>
  <si>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</si>
  <si>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</si>
  <si>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</si>
  <si>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</si>
  <si>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</si>
  <si>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</si>
  <si>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</si>
  <si>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</si>
  <si>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</si>
  <si>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</si>
  <si>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</si>
  <si>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</si>
  <si>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</si>
  <si>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</si>
  <si>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</si>
  <si>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</si>
  <si>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</si>
  <si>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</si>
  <si>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</si>
  <si>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</si>
  <si>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</si>
  <si>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</si>
  <si>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</si>
  <si>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</si>
  <si>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</si>
  <si>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</si>
  <si>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</si>
  <si>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</si>
  <si>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</si>
  <si>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</si>
  <si>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</si>
  <si>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</si>
  <si>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</si>
  <si>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</si>
  <si>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</si>
  <si>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</si>
  <si>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</si>
  <si>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</si>
  <si>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</si>
  <si>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</si>
  <si>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</si>
  <si>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</si>
  <si>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</si>
  <si>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</si>
  <si>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</si>
  <si>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</si>
  <si>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</si>
  <si>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</si>
  <si>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</si>
  <si>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</si>
  <si>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</si>
  <si>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</si>
  <si>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</si>
  <si>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</si>
  <si>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</si>
  <si>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</si>
  <si>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</si>
  <si>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</si>
  <si>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</si>
  <si>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</si>
  <si>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</si>
  <si>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</si>
  <si>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</si>
  <si>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</si>
  <si>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</si>
  <si>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</si>
  <si>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</si>
  <si>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</si>
  <si>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</si>
  <si>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</si>
  <si>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</si>
  <si>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</si>
  <si>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</si>
  <si>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</si>
  <si>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</si>
  <si>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</si>
  <si>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</si>
  <si>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</si>
  <si>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</si>
  <si>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</si>
  <si>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</si>
  <si>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</si>
  <si>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</si>
  <si>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</si>
  <si>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</si>
  <si>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</si>
  <si>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</si>
  <si>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</si>
  <si>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</si>
  <si>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</si>
  <si>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</si>
  <si>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</si>
  <si>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</si>
  <si>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</si>
  <si>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</si>
  <si>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</si>
  <si>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</si>
  <si>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</si>
  <si>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</si>
  <si>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</si>
  <si>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</si>
  <si>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</si>
  <si>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</si>
  <si>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</si>
  <si>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</si>
  <si>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</si>
  <si>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</si>
  <si>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</si>
  <si>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</si>
  <si>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</si>
  <si>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</si>
  <si>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</si>
  <si>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</si>
  <si>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</si>
  <si>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</si>
  <si>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</si>
  <si>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</si>
  <si>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</si>
  <si>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</si>
  <si>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</si>
  <si>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</si>
  <si>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</si>
  <si>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</si>
  <si>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</si>
  <si>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</si>
  <si>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</si>
  <si>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</si>
  <si>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</si>
  <si>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</si>
  <si>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</si>
  <si>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</si>
  <si>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</si>
  <si>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</si>
  <si>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</si>
  <si>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</si>
  <si>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</si>
  <si>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</si>
  <si>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</si>
  <si>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</si>
  <si>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</si>
  <si>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</si>
  <si>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</si>
  <si>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</si>
  <si>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</si>
  <si>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</si>
  <si>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</si>
  <si>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</si>
  <si>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</si>
  <si>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</si>
  <si>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</si>
  <si>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</si>
  <si>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</si>
  <si>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</si>
  <si>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</si>
  <si>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</si>
  <si>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</si>
  <si>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</si>
  <si>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</si>
  <si>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</si>
  <si>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</si>
  <si>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</si>
  <si>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</si>
  <si>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</si>
  <si>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</si>
  <si>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</si>
  <si>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</si>
  <si>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</si>
  <si>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</si>
  <si>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</si>
  <si>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</si>
  <si>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</si>
  <si>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</si>
  <si>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</si>
  <si>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</si>
  <si>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</si>
  <si>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</si>
  <si>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</si>
  <si>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</si>
  <si>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</si>
  <si>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</si>
  <si>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</si>
  <si>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</si>
  <si>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</si>
  <si>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</si>
  <si>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</si>
  <si>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</si>
  <si>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</si>
  <si>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</si>
  <si>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</si>
  <si>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</si>
  <si>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</si>
  <si>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</si>
  <si>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</si>
  <si>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</si>
  <si>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</si>
  <si>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</si>
  <si>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</si>
  <si>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</si>
  <si>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</si>
  <si>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</si>
  <si>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</si>
  <si>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</si>
  <si>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</si>
  <si>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</si>
  <si>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</si>
  <si>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</si>
  <si>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</si>
  <si>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</si>
  <si>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</si>
  <si>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</si>
  <si>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</si>
  <si>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</si>
  <si>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</si>
  <si>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</si>
  <si>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</si>
  <si>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</si>
  <si>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</si>
  <si>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</si>
  <si>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</si>
  <si>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</si>
  <si>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</si>
  <si>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</si>
  <si>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</si>
  <si>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</si>
  <si>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</si>
  <si>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</si>
  <si>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</si>
  <si>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</si>
  <si>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</si>
  <si>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</si>
  <si>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</si>
  <si>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</si>
  <si>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</si>
  <si>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</si>
  <si>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</si>
  <si>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</si>
  <si>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</si>
  <si>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</si>
  <si>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</si>
  <si>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</si>
  <si>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</si>
  <si>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</si>
  <si>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</si>
  <si>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</si>
  <si>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</si>
  <si>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</si>
  <si>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</si>
  <si>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</si>
  <si>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</si>
  <si>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</si>
  <si>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</si>
  <si>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</si>
  <si>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</si>
  <si>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</si>
  <si>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</si>
  <si>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</si>
  <si>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</si>
  <si>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</si>
  <si>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</si>
  <si>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</si>
  <si>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</si>
  <si>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</si>
  <si>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</si>
  <si>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</si>
  <si>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</si>
  <si>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</si>
  <si>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</si>
  <si>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</si>
  <si>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</si>
  <si>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</si>
  <si>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</si>
  <si>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</si>
  <si>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</si>
  <si>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</si>
  <si>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</si>
  <si>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</si>
  <si>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</si>
  <si>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</si>
  <si>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</si>
  <si>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</si>
  <si>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</si>
  <si>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</si>
  <si>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</si>
  <si>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</si>
  <si>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</si>
  <si>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</si>
  <si>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</si>
  <si>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</si>
  <si>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</si>
  <si>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</si>
  <si>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</si>
  <si>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</si>
  <si>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</si>
  <si>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</si>
  <si>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</si>
  <si>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</si>
  <si>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</si>
  <si>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</si>
  <si>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</si>
  <si>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</si>
  <si>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</si>
  <si>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</si>
  <si>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</si>
  <si>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</si>
  <si>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</si>
  <si>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</si>
  <si>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</si>
  <si>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</si>
  <si>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</si>
  <si>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</si>
  <si>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</si>
  <si>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</si>
  <si>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</si>
  <si>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</si>
  <si>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</si>
  <si>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</si>
  <si>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</si>
  <si>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</si>
  <si>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</si>
  <si>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</si>
  <si>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</si>
  <si>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</si>
  <si>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</si>
  <si>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</si>
  <si>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</si>
  <si>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</si>
  <si>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</si>
  <si>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</si>
  <si>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</si>
  <si>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</si>
  <si>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</si>
  <si>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</si>
  <si>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</si>
  <si>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</si>
  <si>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</si>
  <si>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</si>
  <si>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</si>
  <si>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</si>
  <si>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</si>
  <si>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</si>
  <si>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</si>
  <si>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</si>
  <si>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</si>
  <si>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</si>
  <si>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</si>
  <si>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</si>
  <si>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</si>
  <si>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</si>
  <si>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</si>
  <si>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</si>
  <si>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</si>
  <si>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</si>
  <si>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</si>
  <si>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</si>
  <si>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</si>
  <si>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</si>
  <si>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</si>
  <si>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</si>
  <si>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</si>
  <si>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</si>
  <si>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</si>
  <si>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</si>
  <si>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</si>
  <si>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</si>
  <si>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</si>
  <si>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</si>
  <si>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</si>
  <si>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</si>
  <si>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</si>
  <si>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</si>
  <si>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</si>
  <si>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</si>
  <si>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</si>
  <si>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</si>
  <si>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</si>
  <si>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</si>
  <si>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</si>
  <si>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</si>
  <si>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</si>
  <si>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</si>
  <si>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</si>
  <si>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</si>
  <si>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</si>
  <si>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</si>
  <si>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</si>
  <si>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</si>
  <si>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</si>
  <si>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</si>
  <si>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</si>
  <si>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</si>
  <si>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</si>
  <si>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</si>
  <si>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</si>
  <si>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</si>
  <si>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</si>
  <si>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</si>
  <si>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</si>
  <si>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</si>
  <si>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</si>
  <si>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</si>
  <si>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</si>
  <si>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</si>
  <si>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</si>
  <si>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</si>
  <si>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</si>
  <si>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</si>
  <si>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</si>
  <si>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</si>
  <si>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</si>
  <si>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</si>
  <si>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</si>
  <si>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</si>
  <si>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</si>
  <si>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</si>
  <si>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</si>
  <si>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</si>
  <si>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</si>
  <si>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</si>
  <si>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</si>
  <si>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</si>
  <si>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</si>
  <si>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</si>
  <si>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</si>
  <si>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</si>
  <si>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</si>
  <si>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</si>
  <si>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</si>
  <si>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</si>
  <si>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</si>
  <si>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</si>
  <si>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</si>
  <si>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</si>
  <si>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</si>
  <si>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</si>
  <si>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</si>
  <si>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</si>
  <si>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</si>
  <si>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</si>
  <si>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</si>
  <si>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</si>
  <si>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</si>
  <si>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</si>
  <si>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</si>
  <si>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</si>
  <si>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</si>
  <si>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</si>
  <si>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</si>
  <si>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</si>
  <si>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</si>
  <si>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</si>
  <si>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</si>
  <si>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</si>
  <si>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</si>
  <si>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</si>
  <si>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</si>
  <si>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</si>
  <si>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</si>
  <si>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</si>
  <si>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</si>
  <si>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</si>
  <si>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</si>
  <si>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</si>
  <si>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</si>
  <si>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</si>
  <si>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</si>
  <si>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</si>
  <si>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</si>
  <si>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</si>
  <si>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</si>
  <si>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</si>
  <si>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</si>
  <si>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</si>
  <si>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</si>
  <si>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</si>
  <si>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</si>
  <si>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</si>
  <si>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</si>
  <si>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</si>
  <si>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</si>
  <si>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</si>
  <si>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</si>
  <si>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</si>
  <si>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</si>
  <si>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</si>
  <si>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</si>
  <si>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</si>
  <si>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</si>
  <si>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</si>
  <si>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</si>
  <si>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</si>
  <si>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</si>
  <si>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</si>
  <si>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</si>
  <si>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</si>
  <si>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</si>
  <si>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</si>
  <si>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</si>
  <si>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</si>
  <si>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</si>
  <si>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</si>
  <si>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</si>
  <si>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</si>
  <si>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</si>
  <si>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</si>
  <si>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</si>
  <si>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</si>
  <si>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</si>
  <si>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</si>
  <si>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</si>
  <si>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</si>
  <si>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</si>
  <si>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</si>
  <si>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</si>
  <si>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</si>
  <si>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</si>
  <si>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</si>
  <si>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</si>
  <si>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</si>
  <si>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</si>
  <si>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</si>
  <si>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</si>
  <si>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</si>
  <si>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</si>
  <si>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</si>
  <si>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</si>
  <si>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</si>
  <si>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</si>
  <si>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</si>
  <si>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</si>
  <si>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</si>
  <si>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</si>
  <si>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</si>
  <si>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</si>
  <si>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</si>
  <si>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</si>
  <si>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</si>
  <si>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</si>
  <si>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</si>
  <si>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</si>
  <si>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</si>
  <si>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</si>
  <si>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</si>
  <si>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</si>
  <si>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</si>
  <si>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</si>
  <si>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</si>
  <si>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</si>
  <si>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</si>
  <si>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</si>
  <si>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</si>
  <si>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</si>
  <si>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</si>
  <si>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</si>
  <si>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</si>
  <si>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</si>
  <si>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</si>
  <si>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</si>
  <si>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</si>
  <si>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</si>
  <si>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</si>
  <si>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</si>
  <si>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</si>
  <si>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</si>
  <si>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</si>
  <si>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</si>
  <si>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</si>
  <si>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</si>
  <si>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</si>
  <si>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</si>
  <si>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</si>
  <si>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</si>
  <si>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</si>
  <si>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</si>
  <si>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</si>
  <si>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</si>
  <si>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</si>
  <si>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</si>
  <si>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</si>
  <si>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</si>
  <si>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</si>
  <si>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</si>
  <si>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</si>
  <si>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</si>
  <si>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</si>
  <si>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</si>
  <si>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</si>
  <si>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</si>
  <si>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</si>
  <si>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</si>
  <si>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</si>
  <si>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</si>
  <si>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</si>
  <si>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</si>
  <si>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</si>
  <si>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</si>
  <si>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</si>
  <si>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</si>
  <si>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</si>
  <si>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</si>
  <si>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</si>
  <si>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</si>
  <si>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</si>
  <si>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</si>
  <si>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</si>
  <si>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</si>
  <si>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</si>
  <si>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</si>
  <si>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</si>
  <si>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</si>
  <si>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</si>
  <si>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</si>
  <si>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</si>
  <si>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</si>
  <si>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</si>
  <si>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</si>
  <si>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</si>
  <si>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</si>
  <si>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</si>
  <si>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</si>
  <si>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</si>
  <si>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</si>
  <si>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</si>
  <si>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</si>
  <si>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</si>
  <si>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</si>
  <si>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</si>
  <si>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</si>
  <si>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</si>
  <si>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</si>
  <si>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</si>
  <si>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</si>
  <si>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</si>
  <si>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</si>
  <si>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</si>
  <si>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</si>
  <si>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</si>
  <si>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</si>
  <si>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</si>
  <si>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</si>
  <si>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</si>
  <si>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</si>
  <si>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</si>
  <si>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</si>
  <si>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</si>
  <si>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</si>
  <si>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</si>
  <si>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</si>
  <si>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</si>
  <si>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</si>
  <si>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</si>
  <si>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</si>
  <si>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</si>
  <si>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</si>
  <si>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</si>
  <si>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</si>
  <si>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</si>
  <si>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</si>
  <si>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</si>
  <si>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</si>
  <si>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</si>
  <si>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</si>
  <si>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</si>
  <si>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</si>
  <si>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</si>
  <si>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</si>
  <si>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</si>
  <si>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</si>
  <si>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</si>
  <si>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</si>
  <si>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</si>
  <si>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</si>
  <si>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</si>
  <si>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</si>
  <si>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</si>
  <si>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</si>
  <si>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</si>
  <si>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</si>
  <si>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</si>
  <si>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</si>
  <si>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</si>
  <si>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</si>
  <si>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</si>
  <si>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</si>
  <si>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</si>
  <si>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</si>
  <si>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</si>
  <si>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</si>
  <si>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</si>
  <si>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</si>
  <si>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</si>
  <si>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</si>
  <si>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</si>
  <si>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</si>
  <si>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</si>
  <si>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</si>
  <si>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</si>
  <si>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</si>
  <si>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</si>
  <si>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</si>
  <si>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</si>
  <si>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</si>
  <si>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</si>
  <si>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</si>
  <si>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</si>
  <si>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</si>
  <si>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</si>
  <si>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</si>
  <si>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</si>
  <si>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</si>
  <si>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</si>
  <si>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</si>
  <si>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</si>
  <si>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</si>
  <si>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</si>
  <si>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</si>
  <si>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</si>
  <si>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</si>
  <si>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</si>
  <si>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</si>
  <si>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</si>
  <si>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</si>
  <si>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</si>
  <si>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</si>
  <si>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</si>
  <si>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</si>
  <si>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</si>
  <si>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</si>
  <si>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</si>
  <si>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</si>
  <si>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</si>
  <si>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</si>
  <si>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</si>
  <si>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</si>
  <si>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</si>
  <si>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</si>
  <si>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</si>
  <si>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</si>
  <si>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</si>
  <si>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</si>
  <si>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</si>
  <si>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</si>
  <si>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</si>
  <si>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</si>
  <si>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</si>
  <si>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</si>
  <si>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</si>
  <si>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</si>
  <si>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</si>
  <si>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</si>
  <si>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</si>
  <si>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</si>
  <si>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k</t>
  </si>
  <si>
    <t>j</t>
  </si>
  <si>
    <t>2019</t>
  </si>
  <si>
    <t>Jan</t>
  </si>
  <si>
    <t>Feb</t>
  </si>
  <si>
    <t>Mar</t>
  </si>
  <si>
    <t>Apr</t>
  </si>
  <si>
    <t>May</t>
  </si>
  <si>
    <t>Jun</t>
  </si>
  <si>
    <t>Jul</t>
  </si>
  <si>
    <t>Aug</t>
  </si>
  <si>
    <t>Sep</t>
  </si>
  <si>
    <t>Oct</t>
  </si>
  <si>
    <t>Nov</t>
  </si>
  <si>
    <t>Dec</t>
  </si>
  <si>
    <t>2020</t>
  </si>
  <si>
    <t>2021</t>
  </si>
  <si>
    <t>2022</t>
  </si>
  <si>
    <t>Years</t>
  </si>
  <si>
    <t>Arabica</t>
  </si>
  <si>
    <t>Excela</t>
  </si>
  <si>
    <t>Liberica</t>
  </si>
  <si>
    <t>Robusta</t>
  </si>
  <si>
    <t>Sum of Sales</t>
  </si>
  <si>
    <t>kk</t>
  </si>
  <si>
    <t>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</si>
</sst>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mmm\-dd\-yyyy"/>
    <numFmt numFmtId="166" formatCode="0.0\ &quot;kg&quot;"/>
    <numFmt numFmtId="167" formatCode="_([$$-409]* #,##0.00_);_([$$-409]* \(#,##0.00\);_([$$-409]* &quot;-&quot;??_);_(@_)"/>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d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auto="1"/>
        <name val="Calibri"/>
        <family val="2"/>
        <scheme val="minor"/>
      </font>
    </dxf>
    <dxf>
      <font>
        <b val="0"/>
        <i val="0"/>
        <sz val="11"/>
        <color theme="1"/>
        <name val="Calibri"/>
        <family val="2"/>
        <scheme val="minor"/>
      </font>
      <fill>
        <patternFill patternType="solid">
          <fgColor theme="0"/>
          <bgColor theme="5" tint="0.39994506668294322"/>
        </patternFill>
      </fill>
      <border diagonalUp="0" diagonalDown="0">
        <left/>
        <right/>
        <top/>
        <bottom/>
        <vertical/>
        <horizontal/>
      </border>
    </dxf>
    <dxf>
      <font>
        <b/>
        <sz val="11"/>
        <color theme="1"/>
      </font>
    </dxf>
    <dxf>
      <font>
        <b val="0"/>
        <i val="0"/>
        <sz val="11"/>
        <color theme="2"/>
        <name val="Calibri"/>
        <family val="2"/>
        <scheme val="minor"/>
      </font>
      <fill>
        <patternFill patternType="solid">
          <fgColor theme="0"/>
          <bgColor theme="5"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1"/>
        <name val="Calibri"/>
        <family val="2"/>
        <scheme val="minor"/>
      </font>
      <border>
        <bottom style="thin">
          <color theme="5"/>
        </bottom>
        <vertical/>
        <horizontal/>
      </border>
    </dxf>
    <dxf>
      <font>
        <color theme="1"/>
      </font>
      <fill>
        <patternFill>
          <bgColor theme="5" tint="0.39994506668294322"/>
        </patternFill>
      </fill>
      <border>
        <left style="thin">
          <color theme="5"/>
        </left>
        <right style="thin">
          <color theme="5"/>
        </right>
        <top style="thin">
          <color theme="5"/>
        </top>
        <bottom style="thin">
          <color theme="5"/>
        </bottom>
        <vertical/>
        <horizontal/>
      </border>
    </dxf>
  </dxfs>
  <tableStyles count="3" defaultTableStyle="TableStyleMedium2" defaultPivotStyle="PivotStyleMedium9">
    <tableStyle name="Brown Slicer Style" pivot="0" table="0" count="10" xr9:uid="{61EA8BF4-F36F-4B59-BC6A-388ABCE79C88}">
      <tableStyleElement type="wholeTable" dxfId="15"/>
      <tableStyleElement type="headerRow" dxfId="14"/>
    </tableStyle>
    <tableStyle name="Brown Timeline Style" pivot="0" table="0" count="8" xr9:uid="{D1F76CE4-FAC7-43FE-AD64-FC4ACE174413}">
      <tableStyleElement type="wholeTable" dxfId="13"/>
      <tableStyleElement type="headerRow" dxfId="12"/>
    </tableStyle>
    <tableStyle name="k" pivot="0" table="0" count="8" xr9:uid="{6722AB23-7B21-441D-82ED-E153F0A8A145}">
      <tableStyleElement type="wholeTable" dxfId="11"/>
      <tableStyleElement type="headerRow" dxfId="10"/>
    </tableStyle>
  </tableStyles>
  <colors>
    <mruColors>
      <color rgb="FFF2A068"/>
      <color rgb="FFEE8640"/>
      <color rgb="FFBA5612"/>
      <color rgb="FFD86212"/>
      <color rgb="FFC65A10"/>
      <color rgb="FFEC701C"/>
    </mruColors>
  </colors>
  <extLst>
    <ext xmlns:x14="http://schemas.microsoft.com/office/spreadsheetml/2009/9/main" uri="{46F421CA-312F-682f-3DD2-61675219B42D}">
      <x14:dxfs count="8">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5117038483843"/>
              <bgColor theme="5" tint="0.59996337778862885"/>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5" tint="0.59999389629810485"/>
              <bgColor rgb="FFD8621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5" tint="0.79998168889431442"/>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5"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rown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5" tint="0.79998168889431442"/>
            </patternFill>
          </fill>
        </dxf>
        <dxf>
          <fill>
            <patternFill patternType="solid">
              <fgColor theme="0"/>
              <bgColor rgb="FFD86212"/>
            </patternFill>
          </fill>
        </dxf>
        <dxf>
          <font>
            <sz val="9"/>
            <color theme="1"/>
            <name val="Calibri"/>
            <family val="2"/>
            <scheme val="minor"/>
          </font>
        </dxf>
        <dxf>
          <font>
            <sz val="9"/>
            <color auto="1"/>
            <name val="Calibri"/>
            <family val="2"/>
            <scheme val="minor"/>
          </font>
        </dxf>
        <dxf>
          <font>
            <sz val="9"/>
            <color theme="1"/>
            <name val="Calibri"/>
            <family val="2"/>
            <scheme val="minor"/>
          </font>
        </dxf>
        <dxf>
          <font>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Brown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k">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Project.xlsx]TotalSales!PivotTable1</c:name>
    <c:fmtId val="4"/>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bg2">
                <a:lumMod val="50000"/>
              </a:schemeClr>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bg2">
                <a:lumMod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8FA-4F33-85BD-A59E96E2910A}"/>
            </c:ext>
          </c:extLst>
        </c:ser>
        <c:ser>
          <c:idx val="1"/>
          <c:order val="1"/>
          <c:tx>
            <c:strRef>
              <c:f>TotalSales!$D$3:$D$4</c:f>
              <c:strCache>
                <c:ptCount val="1"/>
                <c:pt idx="0">
                  <c:v>Excela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8FA-4F33-85BD-A59E96E2910A}"/>
            </c:ext>
          </c:extLst>
        </c:ser>
        <c:ser>
          <c:idx val="2"/>
          <c:order val="2"/>
          <c:tx>
            <c:strRef>
              <c:f>TotalSales!$E$3:$E$4</c:f>
              <c:strCache>
                <c:ptCount val="1"/>
                <c:pt idx="0">
                  <c:v>Liberica</c:v>
                </c:pt>
              </c:strCache>
            </c:strRef>
          </c:tx>
          <c:spPr>
            <a:ln w="28575" cap="rnd">
              <a:solidFill>
                <a:schemeClr val="bg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8FA-4F33-85BD-A59E96E2910A}"/>
            </c:ext>
          </c:extLst>
        </c:ser>
        <c:ser>
          <c:idx val="3"/>
          <c:order val="3"/>
          <c:tx>
            <c:strRef>
              <c:f>TotalSales!$F$3:$F$4</c:f>
              <c:strCache>
                <c:ptCount val="1"/>
                <c:pt idx="0">
                  <c:v>Robusta</c:v>
                </c:pt>
              </c:strCache>
            </c:strRef>
          </c:tx>
          <c:spPr>
            <a:ln w="28575" cap="rnd">
              <a:solidFill>
                <a:schemeClr val="accent6">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8FA-4F33-85BD-A59E96E2910A}"/>
            </c:ext>
          </c:extLst>
        </c:ser>
        <c:dLbls>
          <c:showLegendKey val="0"/>
          <c:showVal val="0"/>
          <c:showCatName val="0"/>
          <c:showSerName val="0"/>
          <c:showPercent val="0"/>
          <c:showBubbleSize val="0"/>
        </c:dLbls>
        <c:smooth val="0"/>
        <c:axId val="1074996496"/>
        <c:axId val="1074996912"/>
      </c:lineChart>
      <c:catAx>
        <c:axId val="107499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74996912"/>
        <c:crosses val="autoZero"/>
        <c:auto val="1"/>
        <c:lblAlgn val="ctr"/>
        <c:lblOffset val="100"/>
        <c:noMultiLvlLbl val="0"/>
      </c:catAx>
      <c:valAx>
        <c:axId val="1074996912"/>
        <c:scaling>
          <c:orientation val="minMax"/>
        </c:scaling>
        <c:delete val="0"/>
        <c:axPos val="l"/>
        <c:majorGridlines>
          <c:spPr>
            <a:ln w="9525" cap="flat" cmpd="sng" algn="ctr">
              <a:solidFill>
                <a:schemeClr val="bg2">
                  <a:lumMod val="90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7499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Order Project.xlsx]CountryBarChart!PivotTable1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A5612"/>
          </a:solidFill>
          <a:ln>
            <a:noFill/>
          </a:ln>
          <a:effectLst/>
        </c:spPr>
      </c:pivotFmt>
      <c:pivotFmt>
        <c:idx val="2"/>
        <c:spPr>
          <a:solidFill>
            <a:srgbClr val="EE8640"/>
          </a:solidFill>
          <a:ln>
            <a:noFill/>
          </a:ln>
          <a:effectLst/>
        </c:spPr>
      </c:pivotFmt>
      <c:pivotFmt>
        <c:idx val="3"/>
        <c:spPr>
          <a:solidFill>
            <a:srgbClr val="F2A068"/>
          </a:solidFill>
          <a:ln>
            <a:noFill/>
          </a:ln>
          <a:effectLst/>
        </c:spP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2A068"/>
          </a:solidFill>
          <a:ln>
            <a:noFill/>
          </a:ln>
          <a:effectLst/>
        </c:spPr>
      </c:pivotFmt>
      <c:pivotFmt>
        <c:idx val="6"/>
        <c:spPr>
          <a:solidFill>
            <a:srgbClr val="EE8640"/>
          </a:solidFill>
          <a:ln>
            <a:noFill/>
          </a:ln>
          <a:effectLst/>
        </c:spPr>
      </c:pivotFmt>
      <c:pivotFmt>
        <c:idx val="7"/>
        <c:spPr>
          <a:solidFill>
            <a:srgbClr val="BA5612"/>
          </a:solidFill>
          <a:ln>
            <a:noFill/>
          </a:ln>
          <a:effectLst/>
        </c:spPr>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2A068"/>
          </a:solidFill>
          <a:ln>
            <a:noFill/>
          </a:ln>
          <a:effectLst/>
        </c:spPr>
        <c:dLbl>
          <c:idx val="0"/>
          <c:layout>
            <c:manualLayout>
              <c:x val="9.570381827271591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E8640"/>
          </a:solidFill>
          <a:ln>
            <a:noFill/>
          </a:ln>
          <a:effectLst/>
        </c:spPr>
        <c:dLbl>
          <c:idx val="0"/>
          <c:layout>
            <c:manualLayout>
              <c:x val="0.1201357642794650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BA5612"/>
          </a:solidFill>
          <a:ln>
            <a:noFill/>
          </a:ln>
          <a:effectLst/>
        </c:spPr>
        <c:dLbl>
          <c:idx val="0"/>
          <c:layout>
            <c:manualLayout>
              <c:x val="0.3581678852643419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CountryBarChart!$B$3</c:f>
              <c:strCache>
                <c:ptCount val="1"/>
                <c:pt idx="0">
                  <c:v>Total</c:v>
                </c:pt>
              </c:strCache>
            </c:strRef>
          </c:tx>
          <c:spPr>
            <a:solidFill>
              <a:schemeClr val="accent2"/>
            </a:solidFill>
            <a:ln>
              <a:noFill/>
            </a:ln>
            <a:effectLst/>
          </c:spPr>
          <c:invertIfNegative val="0"/>
          <c:dPt>
            <c:idx val="0"/>
            <c:invertIfNegative val="0"/>
            <c:bubble3D val="0"/>
            <c:spPr>
              <a:solidFill>
                <a:srgbClr val="F2A068"/>
              </a:solidFill>
              <a:ln>
                <a:noFill/>
              </a:ln>
              <a:effectLst/>
            </c:spPr>
            <c:extLst>
              <c:ext xmlns:c16="http://schemas.microsoft.com/office/drawing/2014/chart" uri="{C3380CC4-5D6E-409C-BE32-E72D297353CC}">
                <c16:uniqueId val="{00000001-0181-4694-8212-18A43CFF0301}"/>
              </c:ext>
            </c:extLst>
          </c:dPt>
          <c:dPt>
            <c:idx val="1"/>
            <c:invertIfNegative val="0"/>
            <c:bubble3D val="0"/>
            <c:spPr>
              <a:solidFill>
                <a:srgbClr val="EE8640"/>
              </a:solidFill>
              <a:ln>
                <a:noFill/>
              </a:ln>
              <a:effectLst/>
            </c:spPr>
            <c:extLst>
              <c:ext xmlns:c16="http://schemas.microsoft.com/office/drawing/2014/chart" uri="{C3380CC4-5D6E-409C-BE32-E72D297353CC}">
                <c16:uniqueId val="{00000003-0181-4694-8212-18A43CFF0301}"/>
              </c:ext>
            </c:extLst>
          </c:dPt>
          <c:dPt>
            <c:idx val="2"/>
            <c:invertIfNegative val="0"/>
            <c:bubble3D val="0"/>
            <c:spPr>
              <a:solidFill>
                <a:srgbClr val="BA5612"/>
              </a:solidFill>
              <a:ln>
                <a:noFill/>
              </a:ln>
              <a:effectLst/>
            </c:spPr>
            <c:extLst>
              <c:ext xmlns:c16="http://schemas.microsoft.com/office/drawing/2014/chart" uri="{C3380CC4-5D6E-409C-BE32-E72D297353CC}">
                <c16:uniqueId val="{00000005-0181-4694-8212-18A43CFF0301}"/>
              </c:ext>
            </c:extLst>
          </c:dPt>
          <c:dLbls>
            <c:dLbl>
              <c:idx val="0"/>
              <c:layout>
                <c:manualLayout>
                  <c:x val="9.570381827271591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181-4694-8212-18A43CFF0301}"/>
                </c:ext>
              </c:extLst>
            </c:dLbl>
            <c:dLbl>
              <c:idx val="1"/>
              <c:layout>
                <c:manualLayout>
                  <c:x val="0.1201357642794650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81-4694-8212-18A43CFF0301}"/>
                </c:ext>
              </c:extLst>
            </c:dLbl>
            <c:dLbl>
              <c:idx val="2"/>
              <c:layout>
                <c:manualLayout>
                  <c:x val="0.3581678852643419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81-4694-8212-18A43CFF03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0181-4694-8212-18A43CFF0301}"/>
            </c:ext>
          </c:extLst>
        </c:ser>
        <c:dLbls>
          <c:showLegendKey val="0"/>
          <c:showVal val="1"/>
          <c:showCatName val="0"/>
          <c:showSerName val="0"/>
          <c:showPercent val="0"/>
          <c:showBubbleSize val="0"/>
        </c:dLbls>
        <c:gapWidth val="150"/>
        <c:overlap val="100"/>
        <c:axId val="1276150128"/>
        <c:axId val="1276150544"/>
      </c:barChart>
      <c:catAx>
        <c:axId val="1276150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544"/>
        <c:crosses val="autoZero"/>
        <c:auto val="1"/>
        <c:lblAlgn val="ctr"/>
        <c:lblOffset val="100"/>
        <c:noMultiLvlLbl val="0"/>
      </c:catAx>
      <c:valAx>
        <c:axId val="1276150544"/>
        <c:scaling>
          <c:orientation val="minMax"/>
        </c:scaling>
        <c:delete val="0"/>
        <c:axPos val="b"/>
        <c:majorGridlines>
          <c:spPr>
            <a:ln w="9525" cap="flat" cmpd="sng" algn="ctr">
              <a:solidFill>
                <a:schemeClr val="bg1">
                  <a:lumMod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Order Project.xlsx]Top5Customers!PivotTable1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A5612"/>
          </a:solidFill>
          <a:ln>
            <a:noFill/>
          </a:ln>
          <a:effectLst/>
        </c:spPr>
        <c:dLbl>
          <c:idx val="0"/>
          <c:layout>
            <c:manualLayout>
              <c:x val="0.33869218431029452"/>
              <c:y val="-1.973236951938384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E8640"/>
          </a:solidFill>
          <a:ln>
            <a:noFill/>
          </a:ln>
          <a:effectLst/>
        </c:spPr>
        <c:dLbl>
          <c:idx val="0"/>
          <c:layout>
            <c:manualLayout>
              <c:x val="9.98272090988626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2A068"/>
          </a:solidFill>
          <a:ln>
            <a:noFill/>
          </a:ln>
          <a:effectLst/>
        </c:spPr>
        <c:dLbl>
          <c:idx val="0"/>
          <c:layout>
            <c:manualLayout>
              <c:x val="7.250306211723529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2A068"/>
          </a:solidFill>
          <a:ln>
            <a:noFill/>
          </a:ln>
          <a:effectLst/>
        </c:spPr>
        <c:dLbl>
          <c:idx val="0"/>
          <c:layout>
            <c:manualLayout>
              <c:x val="7.250306211723529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E8640"/>
          </a:solidFill>
          <a:ln>
            <a:noFill/>
          </a:ln>
          <a:effectLst/>
        </c:spPr>
        <c:dLbl>
          <c:idx val="0"/>
          <c:layout>
            <c:manualLayout>
              <c:x val="9.98272090988626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A5612"/>
          </a:solidFill>
          <a:ln>
            <a:noFill/>
          </a:ln>
          <a:effectLst/>
        </c:spPr>
        <c:dLbl>
          <c:idx val="0"/>
          <c:layout>
            <c:manualLayout>
              <c:x val="0.33869218431029452"/>
              <c:y val="-1.973236951938384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00258748946808"/>
          <c:y val="0.15329416498198703"/>
          <c:w val="0.72187300366719842"/>
          <c:h val="0.76357534771509883"/>
        </c:manualLayout>
      </c:layout>
      <c:barChart>
        <c:barDir val="bar"/>
        <c:grouping val="stacked"/>
        <c:varyColors val="0"/>
        <c:ser>
          <c:idx val="0"/>
          <c:order val="0"/>
          <c:tx>
            <c:strRef>
              <c:f>Top5Customers!$B$3</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6822-491B-8B17-AEDC47CF8F28}"/>
              </c:ext>
            </c:extLst>
          </c:dPt>
          <c:dPt>
            <c:idx val="1"/>
            <c:invertIfNegative val="0"/>
            <c:bubble3D val="0"/>
            <c:extLst>
              <c:ext xmlns:c16="http://schemas.microsoft.com/office/drawing/2014/chart" uri="{C3380CC4-5D6E-409C-BE32-E72D297353CC}">
                <c16:uniqueId val="{00000001-6822-491B-8B17-AEDC47CF8F28}"/>
              </c:ext>
            </c:extLst>
          </c:dPt>
          <c:dPt>
            <c:idx val="2"/>
            <c:invertIfNegative val="0"/>
            <c:bubble3D val="0"/>
            <c:extLst>
              <c:ext xmlns:c16="http://schemas.microsoft.com/office/drawing/2014/chart" uri="{C3380CC4-5D6E-409C-BE32-E72D297353CC}">
                <c16:uniqueId val="{00000002-6822-491B-8B17-AEDC47CF8F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3-6822-491B-8B17-AEDC47CF8F28}"/>
            </c:ext>
          </c:extLst>
        </c:ser>
        <c:dLbls>
          <c:showLegendKey val="0"/>
          <c:showVal val="1"/>
          <c:showCatName val="0"/>
          <c:showSerName val="0"/>
          <c:showPercent val="0"/>
          <c:showBubbleSize val="0"/>
        </c:dLbls>
        <c:gapWidth val="150"/>
        <c:overlap val="100"/>
        <c:axId val="1276150128"/>
        <c:axId val="1276150544"/>
      </c:barChart>
      <c:catAx>
        <c:axId val="1276150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544"/>
        <c:crosses val="autoZero"/>
        <c:auto val="1"/>
        <c:lblAlgn val="ctr"/>
        <c:lblOffset val="100"/>
        <c:noMultiLvlLbl val="0"/>
      </c:catAx>
      <c:valAx>
        <c:axId val="1276150544"/>
        <c:scaling>
          <c:orientation val="minMax"/>
        </c:scaling>
        <c:delete val="0"/>
        <c:axPos val="b"/>
        <c:majorGridlines>
          <c:spPr>
            <a:ln w="9525" cap="flat" cmpd="sng" algn="ctr">
              <a:solidFill>
                <a:schemeClr val="bg1">
                  <a:lumMod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Project.xlsx]TotalSales!PivotTable1</c:name>
    <c:fmtId val="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454-4033-8E7E-34416DA67E9F}"/>
            </c:ext>
          </c:extLst>
        </c:ser>
        <c:ser>
          <c:idx val="1"/>
          <c:order val="1"/>
          <c:tx>
            <c:strRef>
              <c:f>TotalSales!$D$3:$D$4</c:f>
              <c:strCache>
                <c:ptCount val="1"/>
                <c:pt idx="0">
                  <c:v>Excela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454-4033-8E7E-34416DA67E9F}"/>
            </c:ext>
          </c:extLst>
        </c:ser>
        <c:ser>
          <c:idx val="2"/>
          <c:order val="2"/>
          <c:tx>
            <c:strRef>
              <c:f>TotalSales!$E$3:$E$4</c:f>
              <c:strCache>
                <c:ptCount val="1"/>
                <c:pt idx="0">
                  <c:v>Liberica</c:v>
                </c:pt>
              </c:strCache>
            </c:strRef>
          </c:tx>
          <c:spPr>
            <a:ln w="28575" cap="rnd">
              <a:solidFill>
                <a:schemeClr val="bg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454-4033-8E7E-34416DA67E9F}"/>
            </c:ext>
          </c:extLst>
        </c:ser>
        <c:ser>
          <c:idx val="3"/>
          <c:order val="3"/>
          <c:tx>
            <c:strRef>
              <c:f>TotalSales!$F$3:$F$4</c:f>
              <c:strCache>
                <c:ptCount val="1"/>
                <c:pt idx="0">
                  <c:v>Robusta</c:v>
                </c:pt>
              </c:strCache>
            </c:strRef>
          </c:tx>
          <c:spPr>
            <a:ln w="28575" cap="rnd">
              <a:solidFill>
                <a:schemeClr val="accent6">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454-4033-8E7E-34416DA67E9F}"/>
            </c:ext>
          </c:extLst>
        </c:ser>
        <c:dLbls>
          <c:showLegendKey val="0"/>
          <c:showVal val="0"/>
          <c:showCatName val="0"/>
          <c:showSerName val="0"/>
          <c:showPercent val="0"/>
          <c:showBubbleSize val="0"/>
        </c:dLbls>
        <c:smooth val="0"/>
        <c:axId val="1074996496"/>
        <c:axId val="1074996912"/>
      </c:lineChart>
      <c:catAx>
        <c:axId val="107499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74996912"/>
        <c:crosses val="autoZero"/>
        <c:auto val="1"/>
        <c:lblAlgn val="ctr"/>
        <c:lblOffset val="100"/>
        <c:noMultiLvlLbl val="0"/>
      </c:catAx>
      <c:valAx>
        <c:axId val="1074996912"/>
        <c:scaling>
          <c:orientation val="minMax"/>
        </c:scaling>
        <c:delete val="0"/>
        <c:axPos val="l"/>
        <c:majorGridlines>
          <c:spPr>
            <a:ln w="9525" cap="flat" cmpd="sng" algn="ctr">
              <a:solidFill>
                <a:schemeClr val="bg2">
                  <a:lumMod val="90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7499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Order Project.xlsx]CountryBarChart!PivotTable1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A5612"/>
          </a:solidFill>
          <a:ln>
            <a:noFill/>
          </a:ln>
          <a:effectLst/>
        </c:spPr>
      </c:pivotFmt>
      <c:pivotFmt>
        <c:idx val="2"/>
        <c:spPr>
          <a:solidFill>
            <a:srgbClr val="EE8640"/>
          </a:solidFill>
          <a:ln>
            <a:noFill/>
          </a:ln>
          <a:effectLst/>
        </c:spPr>
      </c:pivotFmt>
      <c:pivotFmt>
        <c:idx val="3"/>
        <c:spPr>
          <a:solidFill>
            <a:srgbClr val="F2A068"/>
          </a:solidFill>
          <a:ln>
            <a:noFill/>
          </a:ln>
          <a:effectLst/>
        </c:spPr>
      </c:pivotFmt>
    </c:pivotFmts>
    <c:plotArea>
      <c:layout/>
      <c:barChart>
        <c:barDir val="bar"/>
        <c:grouping val="stacked"/>
        <c:varyColors val="0"/>
        <c:ser>
          <c:idx val="0"/>
          <c:order val="0"/>
          <c:tx>
            <c:strRef>
              <c:f>CountryBarChart!$B$3</c:f>
              <c:strCache>
                <c:ptCount val="1"/>
                <c:pt idx="0">
                  <c:v>Total</c:v>
                </c:pt>
              </c:strCache>
            </c:strRef>
          </c:tx>
          <c:spPr>
            <a:solidFill>
              <a:schemeClr val="accent2"/>
            </a:solidFill>
            <a:ln>
              <a:noFill/>
            </a:ln>
            <a:effectLst/>
          </c:spPr>
          <c:invertIfNegative val="0"/>
          <c:dPt>
            <c:idx val="0"/>
            <c:invertIfNegative val="0"/>
            <c:bubble3D val="0"/>
            <c:spPr>
              <a:solidFill>
                <a:srgbClr val="F2A068"/>
              </a:solidFill>
              <a:ln>
                <a:noFill/>
              </a:ln>
              <a:effectLst/>
            </c:spPr>
            <c:extLst>
              <c:ext xmlns:c16="http://schemas.microsoft.com/office/drawing/2014/chart" uri="{C3380CC4-5D6E-409C-BE32-E72D297353CC}">
                <c16:uniqueId val="{00000004-43F0-47A9-B16E-DA9A0937B6CD}"/>
              </c:ext>
            </c:extLst>
          </c:dPt>
          <c:dPt>
            <c:idx val="1"/>
            <c:invertIfNegative val="0"/>
            <c:bubble3D val="0"/>
            <c:spPr>
              <a:solidFill>
                <a:srgbClr val="EE8640"/>
              </a:solidFill>
              <a:ln>
                <a:noFill/>
              </a:ln>
              <a:effectLst/>
            </c:spPr>
            <c:extLst>
              <c:ext xmlns:c16="http://schemas.microsoft.com/office/drawing/2014/chart" uri="{C3380CC4-5D6E-409C-BE32-E72D297353CC}">
                <c16:uniqueId val="{00000003-43F0-47A9-B16E-DA9A0937B6CD}"/>
              </c:ext>
            </c:extLst>
          </c:dPt>
          <c:dPt>
            <c:idx val="2"/>
            <c:invertIfNegative val="0"/>
            <c:bubble3D val="0"/>
            <c:spPr>
              <a:solidFill>
                <a:srgbClr val="BA5612"/>
              </a:solidFill>
              <a:ln>
                <a:noFill/>
              </a:ln>
              <a:effectLst/>
            </c:spPr>
            <c:extLst>
              <c:ext xmlns:c16="http://schemas.microsoft.com/office/drawing/2014/chart" uri="{C3380CC4-5D6E-409C-BE32-E72D297353CC}">
                <c16:uniqueId val="{00000002-43F0-47A9-B16E-DA9A0937B6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3F0-47A9-B16E-DA9A0937B6CD}"/>
            </c:ext>
          </c:extLst>
        </c:ser>
        <c:dLbls>
          <c:showLegendKey val="0"/>
          <c:showVal val="1"/>
          <c:showCatName val="0"/>
          <c:showSerName val="0"/>
          <c:showPercent val="0"/>
          <c:showBubbleSize val="0"/>
        </c:dLbls>
        <c:gapWidth val="150"/>
        <c:overlap val="100"/>
        <c:axId val="1276150128"/>
        <c:axId val="1276150544"/>
      </c:barChart>
      <c:catAx>
        <c:axId val="1276150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544"/>
        <c:crosses val="autoZero"/>
        <c:auto val="1"/>
        <c:lblAlgn val="ctr"/>
        <c:lblOffset val="100"/>
        <c:noMultiLvlLbl val="0"/>
      </c:catAx>
      <c:valAx>
        <c:axId val="1276150544"/>
        <c:scaling>
          <c:orientation val="minMax"/>
        </c:scaling>
        <c:delete val="0"/>
        <c:axPos val="b"/>
        <c:majorGridlines>
          <c:spPr>
            <a:ln w="9525" cap="flat" cmpd="sng" algn="ctr">
              <a:solidFill>
                <a:schemeClr val="bg1">
                  <a:lumMod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Order Project.xlsx]Top5Customers!PivotTable1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A5612"/>
          </a:solidFill>
          <a:ln>
            <a:noFill/>
          </a:ln>
          <a:effectLst/>
        </c:spPr>
        <c:dLbl>
          <c:idx val="0"/>
          <c:layout>
            <c:manualLayout>
              <c:x val="0.33869218431029452"/>
              <c:y val="-1.973236951938384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E8640"/>
          </a:solidFill>
          <a:ln>
            <a:noFill/>
          </a:ln>
          <a:effectLst/>
        </c:spPr>
        <c:dLbl>
          <c:idx val="0"/>
          <c:layout>
            <c:manualLayout>
              <c:x val="9.98272090988626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2A068"/>
          </a:solidFill>
          <a:ln>
            <a:noFill/>
          </a:ln>
          <a:effectLst/>
        </c:spPr>
        <c:dLbl>
          <c:idx val="0"/>
          <c:layout>
            <c:manualLayout>
              <c:x val="7.250306211723529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2A068"/>
          </a:solidFill>
          <a:ln>
            <a:noFill/>
          </a:ln>
          <a:effectLst/>
        </c:spPr>
        <c:dLbl>
          <c:idx val="0"/>
          <c:layout>
            <c:manualLayout>
              <c:x val="7.250306211723529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E8640"/>
          </a:solidFill>
          <a:ln>
            <a:noFill/>
          </a:ln>
          <a:effectLst/>
        </c:spPr>
        <c:dLbl>
          <c:idx val="0"/>
          <c:layout>
            <c:manualLayout>
              <c:x val="9.98272090988626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A5612"/>
          </a:solidFill>
          <a:ln>
            <a:noFill/>
          </a:ln>
          <a:effectLst/>
        </c:spPr>
        <c:dLbl>
          <c:idx val="0"/>
          <c:layout>
            <c:manualLayout>
              <c:x val="0.33869218431029452"/>
              <c:y val="-1.973236951938384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Top5Customers!$B$3</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367E-4EEE-87CB-67A4935B8C96}"/>
              </c:ext>
            </c:extLst>
          </c:dPt>
          <c:dPt>
            <c:idx val="1"/>
            <c:invertIfNegative val="0"/>
            <c:bubble3D val="0"/>
            <c:extLst>
              <c:ext xmlns:c16="http://schemas.microsoft.com/office/drawing/2014/chart" uri="{C3380CC4-5D6E-409C-BE32-E72D297353CC}">
                <c16:uniqueId val="{00000003-367E-4EEE-87CB-67A4935B8C96}"/>
              </c:ext>
            </c:extLst>
          </c:dPt>
          <c:dPt>
            <c:idx val="2"/>
            <c:invertIfNegative val="0"/>
            <c:bubble3D val="0"/>
            <c:extLst>
              <c:ext xmlns:c16="http://schemas.microsoft.com/office/drawing/2014/chart" uri="{C3380CC4-5D6E-409C-BE32-E72D297353CC}">
                <c16:uniqueId val="{00000005-367E-4EEE-87CB-67A4935B8C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6-367E-4EEE-87CB-67A4935B8C96}"/>
            </c:ext>
          </c:extLst>
        </c:ser>
        <c:dLbls>
          <c:showLegendKey val="0"/>
          <c:showVal val="1"/>
          <c:showCatName val="0"/>
          <c:showSerName val="0"/>
          <c:showPercent val="0"/>
          <c:showBubbleSize val="0"/>
        </c:dLbls>
        <c:gapWidth val="150"/>
        <c:overlap val="100"/>
        <c:axId val="1276150128"/>
        <c:axId val="1276150544"/>
      </c:barChart>
      <c:catAx>
        <c:axId val="1276150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544"/>
        <c:crosses val="autoZero"/>
        <c:auto val="1"/>
        <c:lblAlgn val="ctr"/>
        <c:lblOffset val="100"/>
        <c:noMultiLvlLbl val="0"/>
      </c:catAx>
      <c:valAx>
        <c:axId val="1276150544"/>
        <c:scaling>
          <c:orientation val="minMax"/>
        </c:scaling>
        <c:delete val="0"/>
        <c:axPos val="b"/>
        <c:majorGridlines>
          <c:spPr>
            <a:ln w="9525" cap="flat" cmpd="sng" algn="ctr">
              <a:solidFill>
                <a:schemeClr val="bg1">
                  <a:lumMod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15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xdr:rowOff>
    </xdr:from>
    <xdr:to>
      <xdr:col>28</xdr:col>
      <xdr:colOff>0</xdr:colOff>
      <xdr:row>4</xdr:row>
      <xdr:rowOff>1</xdr:rowOff>
    </xdr:to>
    <xdr:sp macro="" textlink="">
      <xdr:nvSpPr>
        <xdr:cNvPr id="2" name="Rectangle 1">
          <a:extLst>
            <a:ext uri="{FF2B5EF4-FFF2-40B4-BE49-F238E27FC236}">
              <a16:creationId xmlns:a16="http://schemas.microsoft.com/office/drawing/2014/main" id="{56334104-BF01-4259-8DC0-01DD2C6FFD3B}"/>
            </a:ext>
          </a:extLst>
        </xdr:cNvPr>
        <xdr:cNvSpPr/>
      </xdr:nvSpPr>
      <xdr:spPr>
        <a:xfrm>
          <a:off x="114300" y="57151"/>
          <a:ext cx="16459200" cy="571500"/>
        </a:xfrm>
        <a:prstGeom prst="rect">
          <a:avLst/>
        </a:prstGeom>
        <a:solidFill>
          <a:schemeClr val="accent2">
            <a:lumMod val="60000"/>
            <a:lumOff val="4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ysClr val="windowText" lastClr="000000"/>
              </a:solidFill>
            </a:rPr>
            <a:t>COFFEE</a:t>
          </a:r>
          <a:r>
            <a:rPr lang="en-US" sz="3200" baseline="0">
              <a:solidFill>
                <a:sysClr val="windowText" lastClr="000000"/>
              </a:solidFill>
            </a:rPr>
            <a:t> SALES DASHBOARD</a:t>
          </a:r>
          <a:endParaRPr lang="en-US" sz="3200">
            <a:solidFill>
              <a:sysClr val="windowText" lastClr="000000"/>
            </a:solidFill>
          </a:endParaRPr>
        </a:p>
      </xdr:txBody>
    </xdr:sp>
    <xdr:clientData/>
  </xdr:twoCellAnchor>
  <xdr:twoCellAnchor>
    <xdr:from>
      <xdr:col>12</xdr:col>
      <xdr:colOff>0</xdr:colOff>
      <xdr:row>13</xdr:row>
      <xdr:rowOff>0</xdr:rowOff>
    </xdr:from>
    <xdr:to>
      <xdr:col>28</xdr:col>
      <xdr:colOff>0</xdr:colOff>
      <xdr:row>44</xdr:row>
      <xdr:rowOff>0</xdr:rowOff>
    </xdr:to>
    <xdr:graphicFrame macro="">
      <xdr:nvGraphicFramePr>
        <xdr:cNvPr id="3" name="Chart 2">
          <a:extLst>
            <a:ext uri="{FF2B5EF4-FFF2-40B4-BE49-F238E27FC236}">
              <a16:creationId xmlns:a16="http://schemas.microsoft.com/office/drawing/2014/main" id="{FE72527B-8AE8-4C0F-8115-9714E17DC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4</xdr:row>
      <xdr:rowOff>57150</xdr:rowOff>
    </xdr:from>
    <xdr:to>
      <xdr:col>28</xdr:col>
      <xdr:colOff>0</xdr:colOff>
      <xdr:row>12</xdr:row>
      <xdr:rowOff>57150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39C32B3B-B2B3-44C4-BF73-EC498C90E7D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4991100" y="685800"/>
              <a:ext cx="11353800"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0</xdr:colOff>
      <xdr:row>4</xdr:row>
      <xdr:rowOff>57151</xdr:rowOff>
    </xdr:from>
    <xdr:to>
      <xdr:col>3</xdr:col>
      <xdr:colOff>152400</xdr:colOff>
      <xdr:row>12</xdr:row>
      <xdr:rowOff>57151</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5728FEB7-7232-4456-A91A-D216180C8D4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14300" y="685801"/>
              <a:ext cx="1371600" cy="152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28575</xdr:colOff>
      <xdr:row>4</xdr:row>
      <xdr:rowOff>47625</xdr:rowOff>
    </xdr:from>
    <xdr:to>
      <xdr:col>8</xdr:col>
      <xdr:colOff>542925</xdr:colOff>
      <xdr:row>12</xdr:row>
      <xdr:rowOff>57150</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F93F2858-52CB-4A50-A513-89E33802D5AE}"/>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3190875" y="676275"/>
              <a:ext cx="1733550" cy="1533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219075</xdr:colOff>
      <xdr:row>4</xdr:row>
      <xdr:rowOff>57151</xdr:rowOff>
    </xdr:from>
    <xdr:to>
      <xdr:col>5</xdr:col>
      <xdr:colOff>561975</xdr:colOff>
      <xdr:row>12</xdr:row>
      <xdr:rowOff>57151</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F37E5E3A-BAA4-4D34-A59D-741D5C476318}"/>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552575" y="685801"/>
              <a:ext cx="1562100" cy="152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12</xdr:row>
      <xdr:rowOff>123824</xdr:rowOff>
    </xdr:from>
    <xdr:to>
      <xdr:col>11</xdr:col>
      <xdr:colOff>304800</xdr:colOff>
      <xdr:row>26</xdr:row>
      <xdr:rowOff>123824</xdr:rowOff>
    </xdr:to>
    <xdr:graphicFrame macro="">
      <xdr:nvGraphicFramePr>
        <xdr:cNvPr id="8" name="Chart 7">
          <a:extLst>
            <a:ext uri="{FF2B5EF4-FFF2-40B4-BE49-F238E27FC236}">
              <a16:creationId xmlns:a16="http://schemas.microsoft.com/office/drawing/2014/main" id="{596BF462-4A7B-4C3E-A697-3B9458D3F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27</xdr:row>
      <xdr:rowOff>0</xdr:rowOff>
    </xdr:from>
    <xdr:to>
      <xdr:col>11</xdr:col>
      <xdr:colOff>304799</xdr:colOff>
      <xdr:row>43</xdr:row>
      <xdr:rowOff>190499</xdr:rowOff>
    </xdr:to>
    <xdr:graphicFrame macro="">
      <xdr:nvGraphicFramePr>
        <xdr:cNvPr id="9" name="Chart 8">
          <a:extLst>
            <a:ext uri="{FF2B5EF4-FFF2-40B4-BE49-F238E27FC236}">
              <a16:creationId xmlns:a16="http://schemas.microsoft.com/office/drawing/2014/main" id="{82AA787B-F3E9-43D1-9AF7-7610E4EC4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228600</xdr:colOff>
      <xdr:row>13</xdr:row>
      <xdr:rowOff>171450</xdr:rowOff>
    </xdr:from>
    <xdr:to>
      <xdr:col>25</xdr:col>
      <xdr:colOff>400050</xdr:colOff>
      <xdr:row>46</xdr:row>
      <xdr:rowOff>171450</xdr:rowOff>
    </xdr:to>
    <xdr:graphicFrame macro="">
      <xdr:nvGraphicFramePr>
        <xdr:cNvPr id="2" name="Chart 1">
          <a:extLst>
            <a:ext uri="{FF2B5EF4-FFF2-40B4-BE49-F238E27FC236}">
              <a16:creationId xmlns:a16="http://schemas.microsoft.com/office/drawing/2014/main" id="{F87B705F-005C-45FC-B405-D1B75E337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152399</xdr:colOff>
      <xdr:row>4</xdr:row>
      <xdr:rowOff>47624</xdr:rowOff>
    </xdr:from>
    <xdr:to>
      <xdr:col>25</xdr:col>
      <xdr:colOff>371474</xdr:colOff>
      <xdr:row>11</xdr:row>
      <xdr:rowOff>114299</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5A626CE-7AE6-4F86-8D7C-D6679473235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343524" y="809624"/>
              <a:ext cx="11191875" cy="14001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26</xdr:col>
      <xdr:colOff>66675</xdr:colOff>
      <xdr:row>17</xdr:row>
      <xdr:rowOff>133350</xdr:rowOff>
    </xdr:from>
    <xdr:to>
      <xdr:col>29</xdr:col>
      <xdr:colOff>66675</xdr:colOff>
      <xdr:row>30</xdr:row>
      <xdr:rowOff>180975</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7CB87EC7-F03A-4ED7-BB1F-B842C18547E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6840200" y="3371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76200</xdr:colOff>
      <xdr:row>3</xdr:row>
      <xdr:rowOff>133350</xdr:rowOff>
    </xdr:from>
    <xdr:to>
      <xdr:col>29</xdr:col>
      <xdr:colOff>76200</xdr:colOff>
      <xdr:row>16</xdr:row>
      <xdr:rowOff>180975</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A528EFE8-1A77-4FEC-B0DE-F10EC0E3406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6849725" y="704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57150</xdr:colOff>
      <xdr:row>31</xdr:row>
      <xdr:rowOff>142875</xdr:rowOff>
    </xdr:from>
    <xdr:to>
      <xdr:col>29</xdr:col>
      <xdr:colOff>57150</xdr:colOff>
      <xdr:row>45</xdr:row>
      <xdr:rowOff>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A33D2244-6804-4392-83AE-97B3DAF9E4A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830675" y="6048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3</xdr:row>
      <xdr:rowOff>161924</xdr:rowOff>
    </xdr:from>
    <xdr:to>
      <xdr:col>22</xdr:col>
      <xdr:colOff>381000</xdr:colOff>
      <xdr:row>23</xdr:row>
      <xdr:rowOff>19049</xdr:rowOff>
    </xdr:to>
    <xdr:graphicFrame macro="">
      <xdr:nvGraphicFramePr>
        <xdr:cNvPr id="7" name="Chart 6">
          <a:extLst>
            <a:ext uri="{FF2B5EF4-FFF2-40B4-BE49-F238E27FC236}">
              <a16:creationId xmlns:a16="http://schemas.microsoft.com/office/drawing/2014/main" id="{920D71A3-1461-45A3-A066-F277355AA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190500</xdr:colOff>
      <xdr:row>3</xdr:row>
      <xdr:rowOff>161925</xdr:rowOff>
    </xdr:from>
    <xdr:to>
      <xdr:col>19</xdr:col>
      <xdr:colOff>342900</xdr:colOff>
      <xdr:row>22</xdr:row>
      <xdr:rowOff>28575</xdr:rowOff>
    </xdr:to>
    <xdr:graphicFrame macro="">
      <xdr:nvGraphicFramePr>
        <xdr:cNvPr id="2" name="Chart 1">
          <a:extLst>
            <a:ext uri="{FF2B5EF4-FFF2-40B4-BE49-F238E27FC236}">
              <a16:creationId xmlns:a16="http://schemas.microsoft.com/office/drawing/2014/main" id="{F6CA02F0-AF4D-47BD-B239-E0EB420B7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x" refreshedDate="45560.606876041667" createdVersion="7" refreshedVersion="7" minRefreshableVersion="3" recordCount="1000" xr:uid="{2DBB80FA-4C55-4E57-8111-723F48DF824D}">
  <cacheSource type="worksheet">
    <worksheetSource name="Order"/>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636541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3FEA54-D857-4055-8F43-F762005A78D9}"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3:F48" firstHeaderRow="1" firstDataRow="2" firstDataCol="2"/>
  <pivotFields count="17">
    <pivotField compact="0" outline="0" showAll="0" defaultSubtotal="0"/>
    <pivotField axis="axisRow" compact="0" numFmtId="165" outline="0" showAll="0" defaultSubtotal="0">
      <items count="14">
        <item x="0"/>
        <item x="1"/>
        <item x="2"/>
        <item x="3"/>
        <item x="4"/>
        <item n="May"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5"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9251D5-8335-46C4-A7CB-050A3765C637}"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0">
  <location ref="A3:B6" firstHeaderRow="1" firstDataRow="1" firstDataCol="1"/>
  <pivotFields count="17">
    <pivotField compact="0" outline="0" showAll="0" defaultSubtotal="0"/>
    <pivotField compact="0" numFmtId="165" outline="0" showAll="0" defaultSubtotal="0">
      <items count="14">
        <item x="0"/>
        <item x="1"/>
        <item x="2"/>
        <item x="3"/>
        <item x="4"/>
        <item n="May"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5EB949-FF67-4833-A66A-E5CD00692D61}"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1">
  <location ref="A3:B8" firstHeaderRow="1" firstDataRow="1" firstDataCol="1"/>
  <pivotFields count="17">
    <pivotField compact="0" outline="0" showAll="0" defaultSubtotal="0"/>
    <pivotField compact="0" numFmtId="165" outline="0" showAll="0" defaultSubtotal="0">
      <items count="14">
        <item x="0"/>
        <item x="1"/>
        <item x="2"/>
        <item x="3"/>
        <item x="4"/>
        <item n="May"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umSubtotal="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sum"/>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7" baseItem="1" numFmtId="168"/>
  </dataFields>
  <chartFormats count="4">
    <chartFormat chart="2"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EE383A7-B228-4A8C-9FA4-51C951B943AE}" sourceName="Size">
  <pivotTables>
    <pivotTable tabId="18" name="PivotTable1"/>
    <pivotTable tabId="19" name="PivotTable1"/>
    <pivotTable tabId="20" name="PivotTable1"/>
  </pivotTables>
  <data>
    <tabular pivotCacheId="16365417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C70B831-3E4E-4AB9-99FB-5A3CDDF7F782}" sourceName="Loyalty Card">
  <pivotTables>
    <pivotTable tabId="18" name="PivotTable1"/>
    <pivotTable tabId="19" name="PivotTable1"/>
    <pivotTable tabId="20" name="PivotTable1"/>
  </pivotTables>
  <data>
    <tabular pivotCacheId="16365417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940F5BE-39A0-4F7D-93E9-8F61D5153C1C}" sourceName="Roast Type Name">
  <pivotTables>
    <pivotTable tabId="18" name="PivotTable1"/>
    <pivotTable tabId="19" name="PivotTable1"/>
    <pivotTable tabId="20" name="PivotTable1"/>
  </pivotTables>
  <data>
    <tabular pivotCacheId="163654175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1B44678-FF63-4543-92E8-3A94EAC27AF1}" cache="Slicer_Size" caption="Size" style="Brown Slicer Style" rowHeight="241300"/>
  <slicer name="Loyalty Card 1" xr10:uid="{96B3D9B2-0CBA-4EAA-B422-B9D149A9151F}" cache="Slicer_Loyalty_Card" caption="Loyalty Card" style="Brown Slicer Style" rowHeight="241300"/>
  <slicer name="Roast Type Name 1" xr10:uid="{88D8FDC3-8930-4A3C-B2A3-0EC9A5709C2F}" cache="Slicer_Roast_Type_Name" caption="Roast Type Name" style="Brown Slicer Styl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C76AFAB-69C6-4700-A2D9-40E2AC2CE260}" cache="Slicer_Size" caption="Size" style="Brown Slicer Style" rowHeight="241300"/>
  <slicer name="Loyalty Card" xr10:uid="{7738681F-4613-4CC4-9168-E899D6BDBA6A}" cache="Slicer_Loyalty_Card" caption="Loyalty Card" style="Brown Slicer Style" rowHeight="241300"/>
  <slicer name="Roast Type Name" xr10:uid="{C19829D9-C2E2-4D99-8483-307ECBD34C1F}" cache="Slicer_Roast_Type_Name" caption="Roast Type Name" style="Brown Slicer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71863F-5BD7-4CEF-94B8-DB92F2908EE9}" name="Order" displayName="Order" ref="A1:P1001" totalsRowShown="0">
  <autoFilter ref="A1:P1001" xr:uid="{C071863F-5BD7-4CEF-94B8-DB92F2908EE9}"/>
  <tableColumns count="16">
    <tableColumn id="1" xr3:uid="{6D8F81AD-A0EB-43E1-9367-186722E7ADE9}" name="Order ID" dataDxfId="9"/>
    <tableColumn id="2" xr3:uid="{76DBE56D-E547-4D90-A7D7-3E65BC64B8DE}" name="Order Date" dataDxfId="8"/>
    <tableColumn id="3" xr3:uid="{CD3139CF-DA35-418C-9C06-8255133C47CF}" name="Customer ID" dataDxfId="7"/>
    <tableColumn id="4" xr3:uid="{89614405-D041-49A1-804E-73DFC0B842E8}" name="Product ID"/>
    <tableColumn id="5" xr3:uid="{69E5E3F9-FBD4-48DE-9CBA-24831C21C3A1}" name="Quantity" dataDxfId="6"/>
    <tableColumn id="6" xr3:uid="{4E3C34EE-49EE-42A2-BE88-CB5514A33BA3}" name="Customer Name" dataDxfId="5">
      <calculatedColumnFormula>_xlfn.XLOOKUP(C2,customers!$A$1:$A$1001,customers!$B$1:$B$1001,,0)</calculatedColumnFormula>
    </tableColumn>
    <tableColumn id="7" xr3:uid="{32295DBF-202D-4D2B-A391-4261F01944F1}" name="Email" dataDxfId="4">
      <calculatedColumnFormula array="1">IF(_xlfn.XLOOKUP(C2,customers!A1:$A$1001,customers!C1:$C$1001,,0)=0, "", _xlfn.XLOOKUP(C2,customers!A1:$A$1001,customers!C1:$C$1001,,0))</calculatedColumnFormula>
    </tableColumn>
    <tableColumn id="8" xr3:uid="{9653EC2C-7AA0-40C8-8F2F-B31DD4BBD4CD}" name="Country" dataDxfId="3">
      <calculatedColumnFormula>_xlfn.XLOOKUP(C2,customers!$A$1:$A$1001,customers!$G$1:$G$1001,,0)</calculatedColumnFormula>
    </tableColumn>
    <tableColumn id="9" xr3:uid="{207CCE00-749C-4FEA-BAC9-D2756917E51E}" name="Coffee Type">
      <calculatedColumnFormula>INDEX(products!$A$1:$G$49,MATCH(orders!$D2,products!$A$1:$A$49,0),MATCH(orders!I$1,products!$A$1:$G$1,0))</calculatedColumnFormula>
    </tableColumn>
    <tableColumn id="10" xr3:uid="{0F92C9B4-151F-4687-800A-07F698D38096}" name="Roast Type">
      <calculatedColumnFormula>INDEX(products!$A$1:$G$49,MATCH(orders!$D2,products!$A$1:$A$49,0),MATCH(orders!J$1,products!$A$1:$G$1,0))</calculatedColumnFormula>
    </tableColumn>
    <tableColumn id="11" xr3:uid="{7CA24DEB-F646-43C7-89E2-24123C804674}" name="Size" dataDxfId="2">
      <calculatedColumnFormula>INDEX(products!$A$1:$G$49,MATCH(orders!$D2,products!$A$1:$A$49,0),MATCH(orders!K$1,products!$A$1:$G$1,0))</calculatedColumnFormula>
    </tableColumn>
    <tableColumn id="12" xr3:uid="{6BDA9A05-320F-4783-9DE7-541E7479BA07}" name="Unit Price" dataDxfId="1">
      <calculatedColumnFormula>INDEX(products!$A$1:$G$49,MATCH(orders!$D2,products!$A$1:$A$49,0),MATCH(orders!L$1,products!$A$1:$G$1,0))</calculatedColumnFormula>
    </tableColumn>
    <tableColumn id="13" xr3:uid="{5470E354-AFDA-4E53-9F5E-A66FFA912BF1}" name="Sales" dataDxfId="0">
      <calculatedColumnFormula>L2*E2</calculatedColumnFormula>
    </tableColumn>
    <tableColumn id="14" xr3:uid="{1DF11A56-8FBF-48DB-82F7-EB0619CC1B53}" name="Coffee Type Name">
      <calculatedColumnFormula>IF(I2="Rob","Robusta", IF(I2="Exc","Excela",IF(I2="Ara","Arabica",IF(I2="Lib","Liberica",""))))</calculatedColumnFormula>
    </tableColumn>
    <tableColumn id="15" xr3:uid="{44174E91-B146-4C53-9916-A251F4675ECF}" name="Roast Type Name">
      <calculatedColumnFormula>IF(J2="M","Medium", IF(J2="L","Light",IF(J2="D","Dark","")))</calculatedColumnFormula>
    </tableColumn>
    <tableColumn id="16" xr3:uid="{0E0095E7-8AA8-42FE-BCA1-9FA0C9D0A87D}" name="Loyalty Card"/>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95B1D7E-19AD-419F-8594-8061AD64F524}" sourceName="Order Date">
  <pivotTables>
    <pivotTable tabId="18" name="PivotTable1"/>
    <pivotTable tabId="19" name="PivotTable1"/>
    <pivotTable tabId="20" name="PivotTable1"/>
  </pivotTables>
  <state minimalRefreshVersion="6" lastRefreshVersion="6" pivotCacheId="16365417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8360D6D-7528-42D0-9714-0046030A135F}" cache="NativeTimeline_Order_Date" caption="Order Date" level="2" selectionLevel="2" scrollPosition="2019-01-01T00:00:00" style="k"/>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FE09D9D-0C7D-48D7-B783-7615F9D27814}" cache="NativeTimeline_Order_Date" caption="Order Date" level="2" selectionLevel="2" scrollPosition="2019-01-01T00:00:00" style="k"/>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ECF0-A400-454A-9A3C-EA2521F5B132}">
  <dimension ref="H1:H13"/>
  <sheetViews>
    <sheetView showRowColHeaders="0" tabSelected="1" workbookViewId="0">
      <selection activeCell="AF31" sqref="AF31"/>
    </sheetView>
  </sheetViews>
  <sheetFormatPr defaultRowHeight="15" x14ac:dyDescent="0.25"/>
  <cols>
    <col min="1" max="1" width="1.7109375" customWidth="1"/>
    <col min="12" max="12" width="5.7109375" customWidth="1"/>
  </cols>
  <sheetData>
    <row r="1" spans="8:8" ht="5.0999999999999996" customHeight="1" x14ac:dyDescent="0.25"/>
    <row r="10" spans="8:8" x14ac:dyDescent="0.25">
      <c r="H10" t="s">
        <v>6198</v>
      </c>
    </row>
    <row r="13" spans="8:8" ht="9.9499999999999993"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A425C-2BBE-4D8F-8C8E-53A7B13812DB}">
  <dimension ref="A3:F48"/>
  <sheetViews>
    <sheetView workbookViewId="0">
      <selection activeCell="AF24" sqref="AF24"/>
    </sheetView>
  </sheetViews>
  <sheetFormatPr defaultRowHeight="15" x14ac:dyDescent="0.25"/>
  <cols>
    <col min="1" max="1" width="13.140625" bestFit="1" customWidth="1"/>
    <col min="2" max="2" width="13" bestFit="1" customWidth="1"/>
    <col min="3" max="3" width="20" bestFit="1" customWidth="1"/>
    <col min="4" max="4" width="6.5703125" bestFit="1" customWidth="1"/>
    <col min="5" max="5" width="7.85546875" bestFit="1" customWidth="1"/>
    <col min="6" max="6" width="8.140625" bestFit="1" customWidth="1"/>
  </cols>
  <sheetData>
    <row r="3" spans="1:6" x14ac:dyDescent="0.25">
      <c r="A3" s="9" t="s">
        <v>6221</v>
      </c>
      <c r="C3" s="9" t="s">
        <v>6196</v>
      </c>
    </row>
    <row r="4" spans="1:6" x14ac:dyDescent="0.25">
      <c r="A4" s="9" t="s">
        <v>6216</v>
      </c>
      <c r="B4" s="9" t="s">
        <v>1</v>
      </c>
      <c r="C4" t="s">
        <v>6217</v>
      </c>
      <c r="D4" t="s">
        <v>6218</v>
      </c>
      <c r="E4" t="s">
        <v>6219</v>
      </c>
      <c r="F4" t="s">
        <v>6220</v>
      </c>
    </row>
    <row r="5" spans="1:6" x14ac:dyDescent="0.25">
      <c r="A5" t="s">
        <v>6200</v>
      </c>
      <c r="B5" s="4" t="s">
        <v>6201</v>
      </c>
      <c r="C5" s="10">
        <v>186.85499999999999</v>
      </c>
      <c r="D5" s="10">
        <v>305.97000000000003</v>
      </c>
      <c r="E5" s="10">
        <v>213.15999999999997</v>
      </c>
      <c r="F5" s="10">
        <v>123</v>
      </c>
    </row>
    <row r="6" spans="1:6" x14ac:dyDescent="0.25">
      <c r="B6" s="4" t="s">
        <v>6202</v>
      </c>
      <c r="C6" s="10">
        <v>251.96499999999997</v>
      </c>
      <c r="D6" s="10">
        <v>129.46</v>
      </c>
      <c r="E6" s="10">
        <v>434.03999999999996</v>
      </c>
      <c r="F6" s="10">
        <v>171.93999999999997</v>
      </c>
    </row>
    <row r="7" spans="1:6" x14ac:dyDescent="0.25">
      <c r="B7" s="4" t="s">
        <v>6203</v>
      </c>
      <c r="C7" s="10">
        <v>224.94499999999999</v>
      </c>
      <c r="D7" s="10">
        <v>349.12</v>
      </c>
      <c r="E7" s="10">
        <v>321.04000000000002</v>
      </c>
      <c r="F7" s="10">
        <v>126.035</v>
      </c>
    </row>
    <row r="8" spans="1:6" x14ac:dyDescent="0.25">
      <c r="B8" s="4" t="s">
        <v>6204</v>
      </c>
      <c r="C8" s="10">
        <v>307.12</v>
      </c>
      <c r="D8" s="10">
        <v>681.07499999999993</v>
      </c>
      <c r="E8" s="10">
        <v>533.70499999999993</v>
      </c>
      <c r="F8" s="10">
        <v>158.85</v>
      </c>
    </row>
    <row r="9" spans="1:6" x14ac:dyDescent="0.25">
      <c r="B9" s="4" t="s">
        <v>6205</v>
      </c>
      <c r="C9" s="10">
        <v>53.664999999999992</v>
      </c>
      <c r="D9" s="10">
        <v>83.025000000000006</v>
      </c>
      <c r="E9" s="10">
        <v>193.83499999999998</v>
      </c>
      <c r="F9" s="10">
        <v>68.039999999999992</v>
      </c>
    </row>
    <row r="10" spans="1:6" x14ac:dyDescent="0.25">
      <c r="B10" s="4" t="s">
        <v>6206</v>
      </c>
      <c r="C10" s="10">
        <v>163.01999999999998</v>
      </c>
      <c r="D10" s="10">
        <v>678.3599999999999</v>
      </c>
      <c r="E10" s="10">
        <v>171.04500000000002</v>
      </c>
      <c r="F10" s="10">
        <v>372.255</v>
      </c>
    </row>
    <row r="11" spans="1:6" x14ac:dyDescent="0.25">
      <c r="B11" s="4" t="s">
        <v>6207</v>
      </c>
      <c r="C11" s="10">
        <v>345.02</v>
      </c>
      <c r="D11" s="10">
        <v>273.86999999999995</v>
      </c>
      <c r="E11" s="10">
        <v>184.12999999999997</v>
      </c>
      <c r="F11" s="10">
        <v>201.11499999999998</v>
      </c>
    </row>
    <row r="12" spans="1:6" x14ac:dyDescent="0.25">
      <c r="B12" s="4" t="s">
        <v>6208</v>
      </c>
      <c r="C12" s="10">
        <v>334.89</v>
      </c>
      <c r="D12" s="10">
        <v>70.95</v>
      </c>
      <c r="E12" s="10">
        <v>134.23000000000002</v>
      </c>
      <c r="F12" s="10">
        <v>166.27499999999998</v>
      </c>
    </row>
    <row r="13" spans="1:6" x14ac:dyDescent="0.25">
      <c r="B13" s="4" t="s">
        <v>6209</v>
      </c>
      <c r="C13" s="10">
        <v>178.70999999999998</v>
      </c>
      <c r="D13" s="10">
        <v>166.1</v>
      </c>
      <c r="E13" s="10">
        <v>439.30999999999995</v>
      </c>
      <c r="F13" s="10">
        <v>492.9</v>
      </c>
    </row>
    <row r="14" spans="1:6" x14ac:dyDescent="0.25">
      <c r="B14" s="4" t="s">
        <v>6210</v>
      </c>
      <c r="C14" s="10">
        <v>301.98500000000001</v>
      </c>
      <c r="D14" s="10">
        <v>153.76499999999999</v>
      </c>
      <c r="E14" s="10">
        <v>215.55499999999998</v>
      </c>
      <c r="F14" s="10">
        <v>213.66499999999999</v>
      </c>
    </row>
    <row r="15" spans="1:6" x14ac:dyDescent="0.25">
      <c r="B15" s="4" t="s">
        <v>6211</v>
      </c>
      <c r="C15" s="10">
        <v>312.83499999999998</v>
      </c>
      <c r="D15" s="10">
        <v>63.249999999999993</v>
      </c>
      <c r="E15" s="10">
        <v>350.89500000000004</v>
      </c>
      <c r="F15" s="10">
        <v>96.405000000000001</v>
      </c>
    </row>
    <row r="16" spans="1:6" x14ac:dyDescent="0.25">
      <c r="B16" s="4" t="s">
        <v>6212</v>
      </c>
      <c r="C16" s="10">
        <v>265.62</v>
      </c>
      <c r="D16" s="10">
        <v>526.51499999999987</v>
      </c>
      <c r="E16" s="10">
        <v>187.06</v>
      </c>
      <c r="F16" s="10">
        <v>210.58999999999997</v>
      </c>
    </row>
    <row r="17" spans="1:6" x14ac:dyDescent="0.25">
      <c r="A17" t="s">
        <v>6213</v>
      </c>
      <c r="B17" s="4" t="s">
        <v>6201</v>
      </c>
      <c r="C17" s="10">
        <v>47.25</v>
      </c>
      <c r="D17" s="10">
        <v>65.805000000000007</v>
      </c>
      <c r="E17" s="10">
        <v>274.67500000000001</v>
      </c>
      <c r="F17" s="10">
        <v>179.22</v>
      </c>
    </row>
    <row r="18" spans="1:6" x14ac:dyDescent="0.25">
      <c r="B18" s="4" t="s">
        <v>6202</v>
      </c>
      <c r="C18" s="10">
        <v>745.44999999999993</v>
      </c>
      <c r="D18" s="10">
        <v>428.88499999999999</v>
      </c>
      <c r="E18" s="10">
        <v>194.17499999999998</v>
      </c>
      <c r="F18" s="10">
        <v>429.82999999999993</v>
      </c>
    </row>
    <row r="19" spans="1:6" x14ac:dyDescent="0.25">
      <c r="B19" s="4" t="s">
        <v>6203</v>
      </c>
      <c r="C19" s="10">
        <v>130.47</v>
      </c>
      <c r="D19" s="10">
        <v>271.48500000000001</v>
      </c>
      <c r="E19" s="10">
        <v>281.20499999999998</v>
      </c>
      <c r="F19" s="10">
        <v>231.63000000000002</v>
      </c>
    </row>
    <row r="20" spans="1:6" x14ac:dyDescent="0.25">
      <c r="B20" s="4" t="s">
        <v>6204</v>
      </c>
      <c r="C20" s="10">
        <v>27</v>
      </c>
      <c r="D20" s="10">
        <v>347.26</v>
      </c>
      <c r="E20" s="10">
        <v>147.51</v>
      </c>
      <c r="F20" s="10">
        <v>240.04</v>
      </c>
    </row>
    <row r="21" spans="1:6" x14ac:dyDescent="0.25">
      <c r="B21" s="4" t="s">
        <v>6205</v>
      </c>
      <c r="C21" s="10">
        <v>255.11499999999995</v>
      </c>
      <c r="D21" s="10">
        <v>541.73</v>
      </c>
      <c r="E21" s="10">
        <v>83.43</v>
      </c>
      <c r="F21" s="10">
        <v>59.079999999999991</v>
      </c>
    </row>
    <row r="22" spans="1:6" x14ac:dyDescent="0.25">
      <c r="B22" s="4" t="s">
        <v>6206</v>
      </c>
      <c r="C22" s="10">
        <v>584.78999999999985</v>
      </c>
      <c r="D22" s="10">
        <v>357.42999999999995</v>
      </c>
      <c r="E22" s="10">
        <v>355.34</v>
      </c>
      <c r="F22" s="10">
        <v>140.88</v>
      </c>
    </row>
    <row r="23" spans="1:6" x14ac:dyDescent="0.25">
      <c r="B23" s="4" t="s">
        <v>6207</v>
      </c>
      <c r="C23" s="10">
        <v>430.62</v>
      </c>
      <c r="D23" s="10">
        <v>227.42500000000001</v>
      </c>
      <c r="E23" s="10">
        <v>236.315</v>
      </c>
      <c r="F23" s="10">
        <v>414.58499999999992</v>
      </c>
    </row>
    <row r="24" spans="1:6" x14ac:dyDescent="0.25">
      <c r="B24" s="4" t="s">
        <v>6208</v>
      </c>
      <c r="C24" s="10">
        <v>22.5</v>
      </c>
      <c r="D24" s="10">
        <v>77.72</v>
      </c>
      <c r="E24" s="10">
        <v>60.5</v>
      </c>
      <c r="F24" s="10">
        <v>139.67999999999998</v>
      </c>
    </row>
    <row r="25" spans="1:6" x14ac:dyDescent="0.25">
      <c r="B25" s="4" t="s">
        <v>6209</v>
      </c>
      <c r="C25" s="10">
        <v>126.14999999999999</v>
      </c>
      <c r="D25" s="10">
        <v>195.11</v>
      </c>
      <c r="E25" s="10">
        <v>89.13</v>
      </c>
      <c r="F25" s="10">
        <v>302.65999999999997</v>
      </c>
    </row>
    <row r="26" spans="1:6" x14ac:dyDescent="0.25">
      <c r="B26" s="4" t="s">
        <v>6210</v>
      </c>
      <c r="C26" s="10">
        <v>376.03</v>
      </c>
      <c r="D26" s="10">
        <v>523.24</v>
      </c>
      <c r="E26" s="10">
        <v>440.96499999999997</v>
      </c>
      <c r="F26" s="10">
        <v>174.46999999999997</v>
      </c>
    </row>
    <row r="27" spans="1:6" x14ac:dyDescent="0.25">
      <c r="B27" s="4" t="s">
        <v>6211</v>
      </c>
      <c r="C27" s="10">
        <v>515.17999999999995</v>
      </c>
      <c r="D27" s="10">
        <v>142.56</v>
      </c>
      <c r="E27" s="10">
        <v>347.03999999999996</v>
      </c>
      <c r="F27" s="10">
        <v>104.08499999999999</v>
      </c>
    </row>
    <row r="28" spans="1:6" x14ac:dyDescent="0.25">
      <c r="B28" s="4" t="s">
        <v>6212</v>
      </c>
      <c r="C28" s="10">
        <v>95.859999999999985</v>
      </c>
      <c r="D28" s="10">
        <v>484.76</v>
      </c>
      <c r="E28" s="10">
        <v>94.17</v>
      </c>
      <c r="F28" s="10">
        <v>77.10499999999999</v>
      </c>
    </row>
    <row r="29" spans="1:6" x14ac:dyDescent="0.25">
      <c r="A29" t="s">
        <v>6214</v>
      </c>
      <c r="B29" s="4" t="s">
        <v>6201</v>
      </c>
      <c r="C29" s="10">
        <v>258.34500000000003</v>
      </c>
      <c r="D29" s="10">
        <v>139.625</v>
      </c>
      <c r="E29" s="10">
        <v>279.52000000000004</v>
      </c>
      <c r="F29" s="10">
        <v>160.19499999999999</v>
      </c>
    </row>
    <row r="30" spans="1:6" x14ac:dyDescent="0.25">
      <c r="B30" s="4" t="s">
        <v>6202</v>
      </c>
      <c r="C30" s="10">
        <v>342.2</v>
      </c>
      <c r="D30" s="10">
        <v>284.24999999999994</v>
      </c>
      <c r="E30" s="10">
        <v>251.83</v>
      </c>
      <c r="F30" s="10">
        <v>80.550000000000011</v>
      </c>
    </row>
    <row r="31" spans="1:6" x14ac:dyDescent="0.25">
      <c r="B31" s="4" t="s">
        <v>6203</v>
      </c>
      <c r="C31" s="10">
        <v>418.30499999999989</v>
      </c>
      <c r="D31" s="10">
        <v>468.125</v>
      </c>
      <c r="E31" s="10">
        <v>405.05500000000006</v>
      </c>
      <c r="F31" s="10">
        <v>253.15499999999997</v>
      </c>
    </row>
    <row r="32" spans="1:6" x14ac:dyDescent="0.25">
      <c r="B32" s="4" t="s">
        <v>6204</v>
      </c>
      <c r="C32" s="10">
        <v>102.32999999999998</v>
      </c>
      <c r="D32" s="10">
        <v>242.14000000000001</v>
      </c>
      <c r="E32" s="10">
        <v>554.875</v>
      </c>
      <c r="F32" s="10">
        <v>106.23999999999998</v>
      </c>
    </row>
    <row r="33" spans="1:6" x14ac:dyDescent="0.25">
      <c r="B33" s="4" t="s">
        <v>6205</v>
      </c>
      <c r="C33" s="10">
        <v>234.71999999999997</v>
      </c>
      <c r="D33" s="10">
        <v>133.08000000000001</v>
      </c>
      <c r="E33" s="10">
        <v>267.2</v>
      </c>
      <c r="F33" s="10">
        <v>272.68999999999994</v>
      </c>
    </row>
    <row r="34" spans="1:6" x14ac:dyDescent="0.25">
      <c r="B34" s="4" t="s">
        <v>6206</v>
      </c>
      <c r="C34" s="10">
        <v>430.39</v>
      </c>
      <c r="D34" s="10">
        <v>136.20500000000001</v>
      </c>
      <c r="E34" s="10">
        <v>209.6</v>
      </c>
      <c r="F34" s="10">
        <v>88.334999999999994</v>
      </c>
    </row>
    <row r="35" spans="1:6" x14ac:dyDescent="0.25">
      <c r="B35" s="4" t="s">
        <v>6207</v>
      </c>
      <c r="C35" s="10">
        <v>109.005</v>
      </c>
      <c r="D35" s="10">
        <v>393.57499999999999</v>
      </c>
      <c r="E35" s="10">
        <v>61.034999999999997</v>
      </c>
      <c r="F35" s="10">
        <v>199.48999999999998</v>
      </c>
    </row>
    <row r="36" spans="1:6" x14ac:dyDescent="0.25">
      <c r="B36" s="4" t="s">
        <v>6208</v>
      </c>
      <c r="C36" s="10">
        <v>287.52499999999998</v>
      </c>
      <c r="D36" s="10">
        <v>288.67</v>
      </c>
      <c r="E36" s="10">
        <v>125.58</v>
      </c>
      <c r="F36" s="10">
        <v>374.13499999999999</v>
      </c>
    </row>
    <row r="37" spans="1:6" x14ac:dyDescent="0.25">
      <c r="B37" s="4" t="s">
        <v>6209</v>
      </c>
      <c r="C37" s="10">
        <v>840.92999999999984</v>
      </c>
      <c r="D37" s="10">
        <v>409.875</v>
      </c>
      <c r="E37" s="10">
        <v>171.32999999999998</v>
      </c>
      <c r="F37" s="10">
        <v>221.43999999999997</v>
      </c>
    </row>
    <row r="38" spans="1:6" x14ac:dyDescent="0.25">
      <c r="B38" s="4" t="s">
        <v>6210</v>
      </c>
      <c r="C38" s="10">
        <v>299.07</v>
      </c>
      <c r="D38" s="10">
        <v>260.32499999999999</v>
      </c>
      <c r="E38" s="10">
        <v>584.64</v>
      </c>
      <c r="F38" s="10">
        <v>256.36500000000001</v>
      </c>
    </row>
    <row r="39" spans="1:6" x14ac:dyDescent="0.25">
      <c r="B39" s="4" t="s">
        <v>6211</v>
      </c>
      <c r="C39" s="10">
        <v>323.32499999999999</v>
      </c>
      <c r="D39" s="10">
        <v>565.57000000000005</v>
      </c>
      <c r="E39" s="10">
        <v>537.80999999999995</v>
      </c>
      <c r="F39" s="10">
        <v>189.47499999999999</v>
      </c>
    </row>
    <row r="40" spans="1:6" x14ac:dyDescent="0.25">
      <c r="B40" s="4" t="s">
        <v>6212</v>
      </c>
      <c r="C40" s="10">
        <v>399.48499999999996</v>
      </c>
      <c r="D40" s="10">
        <v>148.19999999999999</v>
      </c>
      <c r="E40" s="10">
        <v>388.21999999999997</v>
      </c>
      <c r="F40" s="10">
        <v>212.07499999999999</v>
      </c>
    </row>
    <row r="41" spans="1:6" x14ac:dyDescent="0.25">
      <c r="A41" t="s">
        <v>6215</v>
      </c>
      <c r="B41" s="4" t="s">
        <v>6201</v>
      </c>
      <c r="C41" s="10">
        <v>112.69499999999999</v>
      </c>
      <c r="D41" s="10">
        <v>166.32</v>
      </c>
      <c r="E41" s="10">
        <v>843.71499999999992</v>
      </c>
      <c r="F41" s="10">
        <v>146.685</v>
      </c>
    </row>
    <row r="42" spans="1:6" x14ac:dyDescent="0.25">
      <c r="B42" s="4" t="s">
        <v>6202</v>
      </c>
      <c r="C42" s="10">
        <v>114.87999999999998</v>
      </c>
      <c r="D42" s="10">
        <v>133.815</v>
      </c>
      <c r="E42" s="10">
        <v>91.175000000000011</v>
      </c>
      <c r="F42" s="10">
        <v>53.759999999999991</v>
      </c>
    </row>
    <row r="43" spans="1:6" x14ac:dyDescent="0.25">
      <c r="B43" s="4" t="s">
        <v>6203</v>
      </c>
      <c r="C43" s="10">
        <v>277.76</v>
      </c>
      <c r="D43" s="10">
        <v>175.41</v>
      </c>
      <c r="E43" s="10">
        <v>462.50999999999993</v>
      </c>
      <c r="F43" s="10">
        <v>399.52499999999998</v>
      </c>
    </row>
    <row r="44" spans="1:6" x14ac:dyDescent="0.25">
      <c r="B44" s="4" t="s">
        <v>6204</v>
      </c>
      <c r="C44" s="10">
        <v>197.89499999999998</v>
      </c>
      <c r="D44" s="10">
        <v>289.755</v>
      </c>
      <c r="E44" s="10">
        <v>88.545000000000002</v>
      </c>
      <c r="F44" s="10">
        <v>200.25499999999997</v>
      </c>
    </row>
    <row r="45" spans="1:6" x14ac:dyDescent="0.25">
      <c r="B45" s="4" t="s">
        <v>6205</v>
      </c>
      <c r="C45" s="10">
        <v>193.11499999999998</v>
      </c>
      <c r="D45" s="10">
        <v>212.49499999999998</v>
      </c>
      <c r="E45" s="10">
        <v>292.29000000000002</v>
      </c>
      <c r="F45" s="10">
        <v>304.46999999999997</v>
      </c>
    </row>
    <row r="46" spans="1:6" x14ac:dyDescent="0.25">
      <c r="B46" s="4" t="s">
        <v>6206</v>
      </c>
      <c r="C46" s="10">
        <v>179.79</v>
      </c>
      <c r="D46" s="10">
        <v>426.2</v>
      </c>
      <c r="E46" s="10">
        <v>170.08999999999997</v>
      </c>
      <c r="F46" s="10">
        <v>379.31</v>
      </c>
    </row>
    <row r="47" spans="1:6" x14ac:dyDescent="0.25">
      <c r="B47" s="4" t="s">
        <v>6207</v>
      </c>
      <c r="C47" s="10">
        <v>247.28999999999996</v>
      </c>
      <c r="D47" s="10">
        <v>246.685</v>
      </c>
      <c r="E47" s="10">
        <v>271.05499999999995</v>
      </c>
      <c r="F47" s="10">
        <v>141.69999999999999</v>
      </c>
    </row>
    <row r="48" spans="1:6" x14ac:dyDescent="0.25">
      <c r="B48" s="4" t="s">
        <v>6208</v>
      </c>
      <c r="C48" s="10">
        <v>116.39499999999998</v>
      </c>
      <c r="D48" s="10">
        <v>41.25</v>
      </c>
      <c r="E48" s="10">
        <v>15.54</v>
      </c>
      <c r="F48" s="10">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C981D-F4B7-431B-88CB-F236684856EE}">
  <dimension ref="A3:AE26"/>
  <sheetViews>
    <sheetView workbookViewId="0">
      <selection activeCell="I39" sqref="I39"/>
    </sheetView>
  </sheetViews>
  <sheetFormatPr defaultRowHeight="15" x14ac:dyDescent="0.25"/>
  <cols>
    <col min="1" max="1" width="15.42578125" bestFit="1" customWidth="1"/>
    <col min="2" max="2" width="12.140625" bestFit="1" customWidth="1"/>
    <col min="3" max="3" width="6.5703125" bestFit="1" customWidth="1"/>
    <col min="4" max="4" width="7.85546875" bestFit="1" customWidth="1"/>
    <col min="5" max="6" width="8.140625" bestFit="1" customWidth="1"/>
  </cols>
  <sheetData>
    <row r="3" spans="1:31" x14ac:dyDescent="0.25">
      <c r="A3" s="9" t="s">
        <v>7</v>
      </c>
      <c r="B3" t="s">
        <v>6221</v>
      </c>
    </row>
    <row r="4" spans="1:31" x14ac:dyDescent="0.25">
      <c r="A4" t="s">
        <v>28</v>
      </c>
      <c r="B4" s="11">
        <v>2798.5050000000001</v>
      </c>
    </row>
    <row r="5" spans="1:31" x14ac:dyDescent="0.25">
      <c r="A5" t="s">
        <v>318</v>
      </c>
      <c r="B5" s="11">
        <v>6696.8649999999989</v>
      </c>
    </row>
    <row r="6" spans="1:31" x14ac:dyDescent="0.25">
      <c r="A6" t="s">
        <v>19</v>
      </c>
      <c r="B6" s="11">
        <v>35638.88499999998</v>
      </c>
      <c r="O6" t="s">
        <v>6199</v>
      </c>
    </row>
    <row r="10" spans="1:31" x14ac:dyDescent="0.25">
      <c r="AE10" t="s">
        <v>6222</v>
      </c>
    </row>
    <row r="17" spans="20:30" x14ac:dyDescent="0.25">
      <c r="T17" t="s">
        <v>6223</v>
      </c>
    </row>
    <row r="19" spans="20:30" x14ac:dyDescent="0.25">
      <c r="AD19" t="s">
        <v>6199</v>
      </c>
    </row>
    <row r="26" spans="20:30" x14ac:dyDescent="0.25">
      <c r="W26" t="s">
        <v>6198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6720A-1247-4609-BF86-079512C53FEF}">
  <dimension ref="A3:T17"/>
  <sheetViews>
    <sheetView workbookViewId="0">
      <selection activeCell="W14" sqref="W14"/>
    </sheetView>
  </sheetViews>
  <sheetFormatPr defaultRowHeight="15" x14ac:dyDescent="0.25"/>
  <cols>
    <col min="1" max="1" width="17.7109375" bestFit="1" customWidth="1"/>
    <col min="2" max="2" width="12.140625" bestFit="1" customWidth="1"/>
    <col min="3" max="3" width="6.5703125" bestFit="1" customWidth="1"/>
    <col min="4" max="4" width="7.85546875" bestFit="1" customWidth="1"/>
    <col min="5" max="6" width="8.140625" bestFit="1" customWidth="1"/>
  </cols>
  <sheetData>
    <row r="3" spans="1:15" x14ac:dyDescent="0.25">
      <c r="A3" s="9" t="s">
        <v>4</v>
      </c>
      <c r="B3" t="s">
        <v>6221</v>
      </c>
    </row>
    <row r="4" spans="1:15" x14ac:dyDescent="0.25">
      <c r="A4" t="s">
        <v>5114</v>
      </c>
      <c r="B4" s="11">
        <v>317.06999999999994</v>
      </c>
    </row>
    <row r="5" spans="1:15" x14ac:dyDescent="0.25">
      <c r="A5" t="s">
        <v>5765</v>
      </c>
      <c r="B5" s="11">
        <v>307.04499999999996</v>
      </c>
    </row>
    <row r="6" spans="1:15" x14ac:dyDescent="0.25">
      <c r="A6" t="s">
        <v>3753</v>
      </c>
      <c r="B6" s="11">
        <v>278.01</v>
      </c>
      <c r="O6" t="s">
        <v>6199</v>
      </c>
    </row>
    <row r="7" spans="1:15" x14ac:dyDescent="0.25">
      <c r="A7" t="s">
        <v>1598</v>
      </c>
      <c r="B7" s="11">
        <v>281.67499999999995</v>
      </c>
    </row>
    <row r="8" spans="1:15" x14ac:dyDescent="0.25">
      <c r="A8" t="s">
        <v>2587</v>
      </c>
      <c r="B8" s="11">
        <v>289.11</v>
      </c>
    </row>
    <row r="17" spans="20:20" x14ac:dyDescent="0.25">
      <c r="T17" t="s">
        <v>6223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4" sqref="P4:P1001"/>
    </sheetView>
  </sheetViews>
  <sheetFormatPr defaultRowHeight="15" x14ac:dyDescent="0.25"/>
  <cols>
    <col min="1" max="1" width="16.5703125" bestFit="1" customWidth="1"/>
    <col min="2" max="2" width="18.85546875" style="4"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28515625" style="6" bestFit="1" customWidth="1"/>
    <col min="12" max="12" width="12.5703125" style="8" customWidth="1"/>
    <col min="13" max="13" width="9.5703125" style="8" bestFit="1" customWidth="1"/>
    <col min="14" max="14" width="18.85546875" customWidth="1"/>
    <col min="15" max="15" width="18.140625" customWidth="1"/>
    <col min="16" max="16" width="14" bestFit="1" customWidth="1"/>
  </cols>
  <sheetData>
    <row r="1" spans="1:16" x14ac:dyDescent="0.25">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t="s">
        <v>6189</v>
      </c>
    </row>
    <row r="2" spans="1:16" x14ac:dyDescent="0.25">
      <c r="A2" s="2" t="s">
        <v>490</v>
      </c>
      <c r="B2" s="3">
        <v>43713</v>
      </c>
      <c r="C2" s="2" t="s">
        <v>491</v>
      </c>
      <c r="D2" t="s">
        <v>6138</v>
      </c>
      <c r="E2" s="2">
        <v>2</v>
      </c>
      <c r="F2" s="2" t="str">
        <f>_xlfn.XLOOKUP(C2,customers!$A$1:$A$1001,customers!$B$1:$B$1001,,0)</f>
        <v>Aloisia Allner</v>
      </c>
      <c r="G2" s="2" t="str" cm="1">
        <f t="array" ref="G2">IF(_xlfn.XLOOKUP(C2,customers!A1:$A$1001,customers!C1:$C$1001,,0)=0, "",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L2*E2</f>
        <v>19.899999999999999</v>
      </c>
      <c r="N2" t="str">
        <f>IF(I2="Rob","Robusta", IF(I2="Exc","Excela",IF(I2="Ara","Arabica",IF(I2="Lib","Liberica",""))))</f>
        <v>Robusta</v>
      </c>
      <c r="O2" t="str">
        <f t="shared" ref="O2:O66" si="0">IF(J2="M","Medium", IF(J2="L","Light",IF(J2="D","Dark","")))</f>
        <v>Medium</v>
      </c>
      <c r="P2" t="str">
        <f>_xlfn.XLOOKUP(Order[[#This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cm="1">
        <f t="array" ref="G3">IF(_xlfn.XLOOKUP(C3,customers!A2:$A$1001,customers!C2:$C$1001,,0)=0, "", 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1">L3*E3</f>
        <v>41.25</v>
      </c>
      <c r="N3" t="str">
        <f t="shared" ref="N3:N66" si="2">IF(I3="Rob","Robusta", IF(I3="Exc","Excela",IF(I3="Ara","Arabica",IF(I3="Lib","Liberica",""))))</f>
        <v>Excela</v>
      </c>
      <c r="O3" t="str">
        <f t="shared" si="0"/>
        <v>Medium</v>
      </c>
      <c r="P3" t="str">
        <f>_xlfn.XLOOKUP(Order[[#This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cm="1">
        <f t="array" ref="G4">IF(_xlfn.XLOOKUP(C4,customers!A3:$A$1001,customers!C3:$C$1001,,0)=0, "", 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1"/>
        <v>12.95</v>
      </c>
      <c r="N4" t="str">
        <f t="shared" si="2"/>
        <v>Arabica</v>
      </c>
      <c r="O4" t="str">
        <f t="shared" si="0"/>
        <v>Light</v>
      </c>
      <c r="P4" t="str">
        <f>_xlfn.XLOOKUP(Order[[#This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cm="1">
        <f t="array" ref="G5">IF(_xlfn.XLOOKUP(C5,customers!A4:$A$1001,customers!C4:$C$1001,,0)=0, "", 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1"/>
        <v>27.5</v>
      </c>
      <c r="N5" t="str">
        <f t="shared" si="2"/>
        <v>Excela</v>
      </c>
      <c r="O5" t="str">
        <f t="shared" si="0"/>
        <v>Medium</v>
      </c>
      <c r="P5" t="str">
        <f>_xlfn.XLOOKUP(Order[[#This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cm="1">
        <f t="array" ref="G6">IF(_xlfn.XLOOKUP(C6,customers!A5:$A$1001,customers!C5:$C$1001,,0)=0, "", 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1"/>
        <v>54.969999999999992</v>
      </c>
      <c r="N6" t="str">
        <f t="shared" si="2"/>
        <v>Robusta</v>
      </c>
      <c r="O6" t="str">
        <f t="shared" si="0"/>
        <v>Light</v>
      </c>
      <c r="P6" t="str">
        <f>_xlfn.XLOOKUP(Order[[#This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cm="1">
        <f t="array" ref="G7">IF(_xlfn.XLOOKUP(C7,customers!A6:$A$1001,customers!C6:$C$1001,,0)=0, "", 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1"/>
        <v>38.849999999999994</v>
      </c>
      <c r="N7" t="str">
        <f t="shared" si="2"/>
        <v>Liberica</v>
      </c>
      <c r="O7" t="str">
        <f t="shared" si="0"/>
        <v>Dark</v>
      </c>
      <c r="P7" t="str">
        <f>_xlfn.XLOOKUP(Order[[#This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cm="1">
        <f t="array" ref="G8">IF(_xlfn.XLOOKUP(C8,customers!A7:$A$1001,customers!C7:$C$1001,,0)=0, "", 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1"/>
        <v>21.87</v>
      </c>
      <c r="N8" t="str">
        <f t="shared" si="2"/>
        <v>Excela</v>
      </c>
      <c r="O8" t="str">
        <f t="shared" si="0"/>
        <v>Dark</v>
      </c>
      <c r="P8" t="str">
        <f>_xlfn.XLOOKUP(Order[[#This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cm="1">
        <f t="array" ref="G9">IF(_xlfn.XLOOKUP(C9,customers!A8:$A$1001,customers!C8:$C$1001,,0)=0, "", 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1"/>
        <v>4.7549999999999999</v>
      </c>
      <c r="N9" t="str">
        <f t="shared" si="2"/>
        <v>Liberica</v>
      </c>
      <c r="O9" t="str">
        <f t="shared" si="0"/>
        <v>Light</v>
      </c>
      <c r="P9" t="str">
        <f>_xlfn.XLOOKUP(Order[[#This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cm="1">
        <f t="array" ref="G10">IF(_xlfn.XLOOKUP(C10,customers!A9:$A$1001,customers!C9:$C$1001,,0)=0, "", 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1"/>
        <v>17.91</v>
      </c>
      <c r="N10" t="str">
        <f t="shared" si="2"/>
        <v>Robusta</v>
      </c>
      <c r="O10" t="str">
        <f t="shared" si="0"/>
        <v>Medium</v>
      </c>
      <c r="P10" t="str">
        <f>_xlfn.XLOOKUP(Order[[#This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cm="1">
        <f t="array" ref="G11">IF(_xlfn.XLOOKUP(C11,customers!A10:$A$1001,customers!C10:$C$1001,,0)=0, "", 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1"/>
        <v>5.97</v>
      </c>
      <c r="N11" t="str">
        <f t="shared" si="2"/>
        <v>Robusta</v>
      </c>
      <c r="O11" t="str">
        <f t="shared" si="0"/>
        <v>Medium</v>
      </c>
      <c r="P11" t="str">
        <f>_xlfn.XLOOKUP(Order[[#This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cm="1">
        <f t="array" ref="G12">IF(_xlfn.XLOOKUP(C12,customers!A11:$A$1001,customers!C11:$C$1001,,0)=0, "", 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1"/>
        <v>39.799999999999997</v>
      </c>
      <c r="N12" t="str">
        <f t="shared" si="2"/>
        <v>Arabica</v>
      </c>
      <c r="O12" t="str">
        <f t="shared" si="0"/>
        <v>Dark</v>
      </c>
      <c r="P12" t="str">
        <f>_xlfn.XLOOKUP(Order[[#This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cm="1">
        <f t="array" ref="G13">IF(_xlfn.XLOOKUP(C13,customers!A12:$A$1001,customers!C12:$C$1001,,0)=0, "", 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1"/>
        <v>170.77499999999998</v>
      </c>
      <c r="N13" t="str">
        <f t="shared" si="2"/>
        <v>Excela</v>
      </c>
      <c r="O13" t="str">
        <f t="shared" si="0"/>
        <v>Light</v>
      </c>
      <c r="P13" t="str">
        <f>_xlfn.XLOOKUP(Order[[#This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cm="1">
        <f t="array" ref="G14">IF(_xlfn.XLOOKUP(C14,customers!A13:$A$1001,customers!C13:$C$1001,,0)=0, "", 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1"/>
        <v>49.75</v>
      </c>
      <c r="N14" t="str">
        <f t="shared" si="2"/>
        <v>Robusta</v>
      </c>
      <c r="O14" t="str">
        <f t="shared" si="0"/>
        <v>Medium</v>
      </c>
      <c r="P14" t="str">
        <f>_xlfn.XLOOKUP(Order[[#This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cm="1">
        <f t="array" ref="G15">IF(_xlfn.XLOOKUP(C15,customers!A14:$A$1001,customers!C14:$C$1001,,0)=0, "", 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1"/>
        <v>41.169999999999995</v>
      </c>
      <c r="N15" t="str">
        <f t="shared" si="2"/>
        <v>Robusta</v>
      </c>
      <c r="O15" t="str">
        <f t="shared" si="0"/>
        <v>Dark</v>
      </c>
      <c r="P15" t="str">
        <f>_xlfn.XLOOKUP(Order[[#This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cm="1">
        <f t="array" ref="G16">IF(_xlfn.XLOOKUP(C16,customers!A15:$A$1001,customers!C15:$C$1001,,0)=0, "", 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1"/>
        <v>11.654999999999999</v>
      </c>
      <c r="N16" t="str">
        <f t="shared" si="2"/>
        <v>Liberica</v>
      </c>
      <c r="O16" t="str">
        <f t="shared" si="0"/>
        <v>Dark</v>
      </c>
      <c r="P16" t="str">
        <f>_xlfn.XLOOKUP(Order[[#This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cm="1">
        <f t="array" ref="G17">IF(_xlfn.XLOOKUP(C17,customers!A16:$A$1001,customers!C16:$C$1001,,0)=0, "", 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1"/>
        <v>114.42499999999998</v>
      </c>
      <c r="N17" t="str">
        <f t="shared" si="2"/>
        <v>Robusta</v>
      </c>
      <c r="O17" t="str">
        <f t="shared" si="0"/>
        <v>Medium</v>
      </c>
      <c r="P17" t="str">
        <f>_xlfn.XLOOKUP(Order[[#This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cm="1">
        <f t="array" ref="G18">IF(_xlfn.XLOOKUP(C18,customers!A17:$A$1001,customers!C17:$C$1001,,0)=0, "", 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1"/>
        <v>20.25</v>
      </c>
      <c r="N18" t="str">
        <f t="shared" si="2"/>
        <v>Arabica</v>
      </c>
      <c r="O18" t="str">
        <f t="shared" si="0"/>
        <v>Medium</v>
      </c>
      <c r="P18" t="str">
        <f>_xlfn.XLOOKUP(Order[[#This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cm="1">
        <f t="array" ref="G19">IF(_xlfn.XLOOKUP(C19,customers!A18:$A$1001,customers!C18:$C$1001,,0)=0, "", 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1"/>
        <v>77.699999999999989</v>
      </c>
      <c r="N19" t="str">
        <f t="shared" si="2"/>
        <v>Arabica</v>
      </c>
      <c r="O19" t="str">
        <f t="shared" si="0"/>
        <v>Light</v>
      </c>
      <c r="P19" t="str">
        <f>_xlfn.XLOOKUP(Order[[#This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cm="1">
        <f t="array" ref="G20">IF(_xlfn.XLOOKUP(C20,customers!A19:$A$1001,customers!C19:$C$1001,,0)=0, "", 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1"/>
        <v>82.339999999999989</v>
      </c>
      <c r="N20" t="str">
        <f t="shared" si="2"/>
        <v>Robusta</v>
      </c>
      <c r="O20" t="str">
        <f t="shared" si="0"/>
        <v>Dark</v>
      </c>
      <c r="P20" t="str">
        <f>_xlfn.XLOOKUP(Order[[#This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cm="1">
        <f t="array" ref="G21">IF(_xlfn.XLOOKUP(C21,customers!A20:$A$1001,customers!C20:$C$1001,,0)=0, "", 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1"/>
        <v>16.875</v>
      </c>
      <c r="N21" t="str">
        <f t="shared" si="2"/>
        <v>Arabica</v>
      </c>
      <c r="O21" t="str">
        <f t="shared" si="0"/>
        <v>Medium</v>
      </c>
      <c r="P21" t="str">
        <f>_xlfn.XLOOKUP(Order[[#This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cm="1">
        <f t="array" ref="G22">IF(_xlfn.XLOOKUP(C22,customers!A21:$A$1001,customers!C21:$C$1001,,0)=0, "", 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1"/>
        <v>14.58</v>
      </c>
      <c r="N22" t="str">
        <f t="shared" si="2"/>
        <v>Excela</v>
      </c>
      <c r="O22" t="str">
        <f t="shared" si="0"/>
        <v>Dark</v>
      </c>
      <c r="P22" t="str">
        <f>_xlfn.XLOOKUP(Order[[#This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cm="1">
        <f t="array" ref="G23">IF(_xlfn.XLOOKUP(C23,customers!A22:$A$1001,customers!C22:$C$1001,,0)=0, "", 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1"/>
        <v>17.91</v>
      </c>
      <c r="N23" t="str">
        <f t="shared" si="2"/>
        <v>Arabica</v>
      </c>
      <c r="O23" t="str">
        <f t="shared" si="0"/>
        <v>Dark</v>
      </c>
      <c r="P23" t="str">
        <f>_xlfn.XLOOKUP(Order[[#This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cm="1">
        <f t="array" ref="G24">IF(_xlfn.XLOOKUP(C24,customers!A23:$A$1001,customers!C23:$C$1001,,0)=0, "", 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1"/>
        <v>91.539999999999992</v>
      </c>
      <c r="N24" t="str">
        <f t="shared" si="2"/>
        <v>Robusta</v>
      </c>
      <c r="O24" t="str">
        <f t="shared" si="0"/>
        <v>Medium</v>
      </c>
      <c r="P24" t="str">
        <f>_xlfn.XLOOKUP(Order[[#This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cm="1">
        <f t="array" ref="G25">IF(_xlfn.XLOOKUP(C25,customers!A24:$A$1001,customers!C24:$C$1001,,0)=0, "", 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1"/>
        <v>11.94</v>
      </c>
      <c r="N25" t="str">
        <f t="shared" si="2"/>
        <v>Arabica</v>
      </c>
      <c r="O25" t="str">
        <f t="shared" si="0"/>
        <v>Dark</v>
      </c>
      <c r="P25" t="str">
        <f>_xlfn.XLOOKUP(Order[[#This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cm="1">
        <f t="array" ref="G26">IF(_xlfn.XLOOKUP(C26,customers!A25:$A$1001,customers!C25:$C$1001,,0)=0, "", 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1"/>
        <v>11.25</v>
      </c>
      <c r="N26" t="str">
        <f t="shared" si="2"/>
        <v>Arabica</v>
      </c>
      <c r="O26" t="str">
        <f t="shared" si="0"/>
        <v>Medium</v>
      </c>
      <c r="P26" t="str">
        <f>_xlfn.XLOOKUP(Order[[#This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cm="1">
        <f t="array" ref="G27">IF(_xlfn.XLOOKUP(C27,customers!A26:$A$1001,customers!C26:$C$1001,,0)=0, "", 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1"/>
        <v>12.375</v>
      </c>
      <c r="N27" t="str">
        <f t="shared" si="2"/>
        <v>Excela</v>
      </c>
      <c r="O27" t="str">
        <f t="shared" si="0"/>
        <v>Medium</v>
      </c>
      <c r="P27" t="str">
        <f>_xlfn.XLOOKUP(Order[[#This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cm="1">
        <f t="array" ref="G28">IF(_xlfn.XLOOKUP(C28,customers!A27:$A$1001,customers!C27:$C$1001,,0)=0, "", 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1"/>
        <v>27</v>
      </c>
      <c r="N28" t="str">
        <f t="shared" si="2"/>
        <v>Arabica</v>
      </c>
      <c r="O28" t="str">
        <f t="shared" si="0"/>
        <v>Medium</v>
      </c>
      <c r="P28" t="str">
        <f>_xlfn.XLOOKUP(Order[[#This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cm="1">
        <f t="array" ref="G29">IF(_xlfn.XLOOKUP(C29,customers!A28:$A$1001,customers!C28:$C$1001,,0)=0, "", 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1"/>
        <v>16.875</v>
      </c>
      <c r="N29" t="str">
        <f t="shared" si="2"/>
        <v>Arabica</v>
      </c>
      <c r="O29" t="str">
        <f t="shared" si="0"/>
        <v>Medium</v>
      </c>
      <c r="P29" t="str">
        <f>_xlfn.XLOOKUP(Order[[#This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cm="1">
        <f t="array" ref="G30">IF(_xlfn.XLOOKUP(C30,customers!A29:$A$1001,customers!C29:$C$1001,,0)=0, "", 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1"/>
        <v>17.91</v>
      </c>
      <c r="N30" t="str">
        <f t="shared" si="2"/>
        <v>Arabica</v>
      </c>
      <c r="O30" t="str">
        <f t="shared" si="0"/>
        <v>Dark</v>
      </c>
      <c r="P30" t="str">
        <f>_xlfn.XLOOKUP(Order[[#This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cm="1">
        <f t="array" ref="G31">IF(_xlfn.XLOOKUP(C31,customers!A30:$A$1001,customers!C30:$C$1001,,0)=0, "", 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1"/>
        <v>39.799999999999997</v>
      </c>
      <c r="N31" t="str">
        <f t="shared" si="2"/>
        <v>Arabica</v>
      </c>
      <c r="O31" t="str">
        <f t="shared" si="0"/>
        <v>Dark</v>
      </c>
      <c r="P31" t="str">
        <f>_xlfn.XLOOKUP(Order[[#This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cm="1">
        <f t="array" ref="G32">IF(_xlfn.XLOOKUP(C32,customers!A31:$A$1001,customers!C31:$C$1001,,0)=0, "", 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1"/>
        <v>21.825000000000003</v>
      </c>
      <c r="N32" t="str">
        <f t="shared" si="2"/>
        <v>Liberica</v>
      </c>
      <c r="O32" t="str">
        <f t="shared" si="0"/>
        <v>Medium</v>
      </c>
      <c r="P32" t="str">
        <f>_xlfn.XLOOKUP(Order[[#This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cm="1">
        <f t="array" ref="G33">IF(_xlfn.XLOOKUP(C33,customers!A32:$A$1001,customers!C32:$C$1001,,0)=0, "", 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1"/>
        <v>35.82</v>
      </c>
      <c r="N33" t="str">
        <f t="shared" si="2"/>
        <v>Arabica</v>
      </c>
      <c r="O33" t="str">
        <f t="shared" si="0"/>
        <v>Dark</v>
      </c>
      <c r="P33" t="str">
        <f>_xlfn.XLOOKUP(Order[[#This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e" cm="1">
        <f t="array" ref="G34">IF(_xlfn.XLOOKUP(C34,customers!A33:$A$1001,customers!C33:$C$1001,,0)=0, "", 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1"/>
        <v>52.38</v>
      </c>
      <c r="N34" t="str">
        <f t="shared" si="2"/>
        <v>Liberica</v>
      </c>
      <c r="O34" t="str">
        <f t="shared" si="0"/>
        <v>Medium</v>
      </c>
      <c r="P34" t="str">
        <f>_xlfn.XLOOKUP(Order[[#This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cm="1">
        <f t="array" ref="G35">IF(_xlfn.XLOOKUP(C35,customers!A34:$A$1001,customers!C34:$C$1001,,0)=0, "", 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1"/>
        <v>23.774999999999999</v>
      </c>
      <c r="N35" t="str">
        <f t="shared" si="2"/>
        <v>Liberica</v>
      </c>
      <c r="O35" t="str">
        <f t="shared" si="0"/>
        <v>Light</v>
      </c>
      <c r="P35" t="str">
        <f>_xlfn.XLOOKUP(Order[[#This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cm="1">
        <f t="array" ref="G36">IF(_xlfn.XLOOKUP(C36,customers!A35:$A$1001,customers!C35:$C$1001,,0)=0, "", 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1"/>
        <v>57.06</v>
      </c>
      <c r="N36" t="str">
        <f t="shared" si="2"/>
        <v>Liberica</v>
      </c>
      <c r="O36" t="str">
        <f t="shared" si="0"/>
        <v>Light</v>
      </c>
      <c r="P36" t="str">
        <f>_xlfn.XLOOKUP(Order[[#This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cm="1">
        <f t="array" ref="G37">IF(_xlfn.XLOOKUP(C37,customers!A36:$A$1001,customers!C36:$C$1001,,0)=0, "", 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1"/>
        <v>35.82</v>
      </c>
      <c r="N37" t="str">
        <f t="shared" si="2"/>
        <v>Arabica</v>
      </c>
      <c r="O37" t="str">
        <f t="shared" si="0"/>
        <v>Dark</v>
      </c>
      <c r="P37" t="str">
        <f>_xlfn.XLOOKUP(Order[[#This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cm="1">
        <f t="array" ref="G38">IF(_xlfn.XLOOKUP(C38,customers!A37:$A$1001,customers!C37:$C$1001,,0)=0, "", 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1"/>
        <v>8.73</v>
      </c>
      <c r="N38" t="str">
        <f t="shared" si="2"/>
        <v>Liberica</v>
      </c>
      <c r="O38" t="str">
        <f t="shared" si="0"/>
        <v>Medium</v>
      </c>
      <c r="P38" t="str">
        <f>_xlfn.XLOOKUP(Order[[#This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cm="1">
        <f t="array" ref="G39">IF(_xlfn.XLOOKUP(C39,customers!A38:$A$1001,customers!C38:$C$1001,,0)=0, "", 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1"/>
        <v>28.53</v>
      </c>
      <c r="N39" t="str">
        <f t="shared" si="2"/>
        <v>Liberica</v>
      </c>
      <c r="O39" t="str">
        <f t="shared" si="0"/>
        <v>Light</v>
      </c>
      <c r="P39" t="str">
        <f>_xlfn.XLOOKUP(Order[[#This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cm="1">
        <f t="array" ref="G40">IF(_xlfn.XLOOKUP(C40,customers!A39:$A$1001,customers!C39:$C$1001,,0)=0, "", 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1"/>
        <v>114.42499999999998</v>
      </c>
      <c r="N40" t="str">
        <f t="shared" si="2"/>
        <v>Robusta</v>
      </c>
      <c r="O40" t="str">
        <f t="shared" si="0"/>
        <v>Medium</v>
      </c>
      <c r="P40" t="str">
        <f>_xlfn.XLOOKUP(Order[[#This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cm="1">
        <f t="array" ref="G41">IF(_xlfn.XLOOKUP(C41,customers!A40:$A$1001,customers!C40:$C$1001,,0)=0, "", 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1"/>
        <v>59.699999999999996</v>
      </c>
      <c r="N41" t="str">
        <f t="shared" si="2"/>
        <v>Robusta</v>
      </c>
      <c r="O41" t="str">
        <f t="shared" si="0"/>
        <v>Medium</v>
      </c>
      <c r="P41" t="str">
        <f>_xlfn.XLOOKUP(Order[[#This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cm="1">
        <f t="array" ref="G42">IF(_xlfn.XLOOKUP(C42,customers!A41:$A$1001,customers!C41:$C$1001,,0)=0, "", 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1"/>
        <v>43.650000000000006</v>
      </c>
      <c r="N42" t="str">
        <f t="shared" si="2"/>
        <v>Liberica</v>
      </c>
      <c r="O42" t="str">
        <f t="shared" si="0"/>
        <v>Medium</v>
      </c>
      <c r="P42" t="str">
        <f>_xlfn.XLOOKUP(Order[[#This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cm="1">
        <f t="array" ref="G43">IF(_xlfn.XLOOKUP(C43,customers!A42:$A$1001,customers!C42:$C$1001,,0)=0, "", 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1"/>
        <v>7.29</v>
      </c>
      <c r="N43" t="str">
        <f t="shared" si="2"/>
        <v>Excela</v>
      </c>
      <c r="O43" t="str">
        <f t="shared" si="0"/>
        <v>Dark</v>
      </c>
      <c r="P43" t="str">
        <f>_xlfn.XLOOKUP(Order[[#This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cm="1">
        <f t="array" ref="G44">IF(_xlfn.XLOOKUP(C44,customers!A43:$A$1001,customers!C43:$C$1001,,0)=0, "", 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1"/>
        <v>8.0549999999999997</v>
      </c>
      <c r="N44" t="str">
        <f t="shared" si="2"/>
        <v>Robusta</v>
      </c>
      <c r="O44" t="str">
        <f t="shared" si="0"/>
        <v>Dark</v>
      </c>
      <c r="P44" t="str">
        <f>_xlfn.XLOOKUP(Order[[#This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cm="1">
        <f t="array" ref="G45">IF(_xlfn.XLOOKUP(C45,customers!A44:$A$1001,customers!C44:$C$1001,,0)=0, "", 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1"/>
        <v>72.91</v>
      </c>
      <c r="N45" t="str">
        <f t="shared" si="2"/>
        <v>Liberica</v>
      </c>
      <c r="O45" t="str">
        <f t="shared" si="0"/>
        <v>Light</v>
      </c>
      <c r="P45" t="str">
        <f>_xlfn.XLOOKUP(Order[[#This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cm="1">
        <f t="array" ref="G46">IF(_xlfn.XLOOKUP(C46,customers!A45:$A$1001,customers!C45:$C$1001,,0)=0, "", 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1"/>
        <v>16.5</v>
      </c>
      <c r="N46" t="str">
        <f t="shared" si="2"/>
        <v>Excela</v>
      </c>
      <c r="O46" t="str">
        <f t="shared" si="0"/>
        <v>Medium</v>
      </c>
      <c r="P46" t="str">
        <f>_xlfn.XLOOKUP(Order[[#This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cm="1">
        <f t="array" ref="G47">IF(_xlfn.XLOOKUP(C47,customers!A46:$A$1001,customers!C46:$C$1001,,0)=0, "", 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1"/>
        <v>178.70999999999998</v>
      </c>
      <c r="N47" t="str">
        <f t="shared" si="2"/>
        <v>Liberica</v>
      </c>
      <c r="O47" t="str">
        <f t="shared" si="0"/>
        <v>Dark</v>
      </c>
      <c r="P47" t="str">
        <f>_xlfn.XLOOKUP(Order[[#This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cm="1">
        <f t="array" ref="G48">IF(_xlfn.XLOOKUP(C48,customers!A47:$A$1001,customers!C47:$C$1001,,0)=0, "", 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1"/>
        <v>63.249999999999993</v>
      </c>
      <c r="N48" t="str">
        <f t="shared" si="2"/>
        <v>Excela</v>
      </c>
      <c r="O48" t="str">
        <f t="shared" si="0"/>
        <v>Medium</v>
      </c>
      <c r="P48" t="str">
        <f>_xlfn.XLOOKUP(Order[[#This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cm="1">
        <f t="array" ref="G49">IF(_xlfn.XLOOKUP(C49,customers!A48:$A$1001,customers!C48:$C$1001,,0)=0, "", 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1"/>
        <v>7.77</v>
      </c>
      <c r="N49" t="str">
        <f t="shared" si="2"/>
        <v>Arabica</v>
      </c>
      <c r="O49" t="str">
        <f t="shared" si="0"/>
        <v>Light</v>
      </c>
      <c r="P49" t="str">
        <f>_xlfn.XLOOKUP(Order[[#This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cm="1">
        <f t="array" ref="G50">IF(_xlfn.XLOOKUP(C50,customers!A49:$A$1001,customers!C49:$C$1001,,0)=0, "", 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1"/>
        <v>91.539999999999992</v>
      </c>
      <c r="N50" t="str">
        <f t="shared" si="2"/>
        <v>Arabica</v>
      </c>
      <c r="O50" t="str">
        <f t="shared" si="0"/>
        <v>Dark</v>
      </c>
      <c r="P50" t="str">
        <f>_xlfn.XLOOKUP(Order[[#This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cm="1">
        <f t="array" ref="G51">IF(_xlfn.XLOOKUP(C51,customers!A50:$A$1001,customers!C50:$C$1001,,0)=0, "", 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1"/>
        <v>38.849999999999994</v>
      </c>
      <c r="N51" t="str">
        <f t="shared" si="2"/>
        <v>Arabica</v>
      </c>
      <c r="O51" t="str">
        <f t="shared" si="0"/>
        <v>Light</v>
      </c>
      <c r="P51" t="str">
        <f>_xlfn.XLOOKUP(Order[[#This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cm="1">
        <f t="array" ref="G52">IF(_xlfn.XLOOKUP(C52,customers!A51:$A$1001,customers!C51:$C$1001,,0)=0, "", 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1"/>
        <v>15.54</v>
      </c>
      <c r="N52" t="str">
        <f t="shared" si="2"/>
        <v>Liberica</v>
      </c>
      <c r="O52" t="str">
        <f t="shared" si="0"/>
        <v>Dark</v>
      </c>
      <c r="P52" t="str">
        <f>_xlfn.XLOOKUP(Order[[#This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cm="1">
        <f t="array" ref="G53">IF(_xlfn.XLOOKUP(C53,customers!A52:$A$1001,customers!C52:$C$1001,,0)=0, "", 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1"/>
        <v>145.82</v>
      </c>
      <c r="N53" t="str">
        <f t="shared" si="2"/>
        <v>Liberica</v>
      </c>
      <c r="O53" t="str">
        <f t="shared" si="0"/>
        <v>Light</v>
      </c>
      <c r="P53" t="str">
        <f>_xlfn.XLOOKUP(Order[[#This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cm="1">
        <f t="array" ref="G54">IF(_xlfn.XLOOKUP(C54,customers!A53:$A$1001,customers!C53:$C$1001,,0)=0, "", 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1"/>
        <v>29.849999999999998</v>
      </c>
      <c r="N54" t="str">
        <f t="shared" si="2"/>
        <v>Robusta</v>
      </c>
      <c r="O54" t="str">
        <f t="shared" si="0"/>
        <v>Medium</v>
      </c>
      <c r="P54" t="str">
        <f>_xlfn.XLOOKUP(Order[[#This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cm="1">
        <f t="array" ref="G55">IF(_xlfn.XLOOKUP(C55,customers!A54:$A$1001,customers!C54:$C$1001,,0)=0, "", 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1"/>
        <v>72.91</v>
      </c>
      <c r="N55" t="str">
        <f t="shared" si="2"/>
        <v>Liberica</v>
      </c>
      <c r="O55" t="str">
        <f t="shared" si="0"/>
        <v>Light</v>
      </c>
      <c r="P55" t="str">
        <f>_xlfn.XLOOKUP(Order[[#This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cm="1">
        <f t="array" ref="G56">IF(_xlfn.XLOOKUP(C56,customers!A55:$A$1001,customers!C55:$C$1001,,0)=0, "", 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1"/>
        <v>72.75</v>
      </c>
      <c r="N56" t="str">
        <f t="shared" si="2"/>
        <v>Liberica</v>
      </c>
      <c r="O56" t="str">
        <f t="shared" si="0"/>
        <v>Medium</v>
      </c>
      <c r="P56" t="str">
        <f>_xlfn.XLOOKUP(Order[[#This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cm="1">
        <f t="array" ref="G57">IF(_xlfn.XLOOKUP(C57,customers!A56:$A$1001,customers!C56:$C$1001,,0)=0, "", 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1"/>
        <v>47.55</v>
      </c>
      <c r="N57" t="str">
        <f t="shared" si="2"/>
        <v>Liberica</v>
      </c>
      <c r="O57" t="str">
        <f t="shared" si="0"/>
        <v>Light</v>
      </c>
      <c r="P57" t="str">
        <f>_xlfn.XLOOKUP(Order[[#This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cm="1">
        <f t="array" ref="G58">IF(_xlfn.XLOOKUP(C58,customers!A57:$A$1001,customers!C57:$C$1001,,0)=0, "", 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1"/>
        <v>10.935</v>
      </c>
      <c r="N58" t="str">
        <f t="shared" si="2"/>
        <v>Excela</v>
      </c>
      <c r="O58" t="str">
        <f t="shared" si="0"/>
        <v>Dark</v>
      </c>
      <c r="P58" t="str">
        <f>_xlfn.XLOOKUP(Order[[#This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cm="1">
        <f t="array" ref="G59">IF(_xlfn.XLOOKUP(C59,customers!A58:$A$1001,customers!C58:$C$1001,,0)=0, "", 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1"/>
        <v>59.4</v>
      </c>
      <c r="N59" t="str">
        <f t="shared" si="2"/>
        <v>Excela</v>
      </c>
      <c r="O59" t="str">
        <f t="shared" si="0"/>
        <v>Light</v>
      </c>
      <c r="P59" t="str">
        <f>_xlfn.XLOOKUP(Order[[#This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cm="1">
        <f t="array" ref="G60">IF(_xlfn.XLOOKUP(C60,customers!A59:$A$1001,customers!C59:$C$1001,,0)=0, "", 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1"/>
        <v>89.35499999999999</v>
      </c>
      <c r="N60" t="str">
        <f t="shared" si="2"/>
        <v>Liberica</v>
      </c>
      <c r="O60" t="str">
        <f t="shared" si="0"/>
        <v>Dark</v>
      </c>
      <c r="P60" t="str">
        <f>_xlfn.XLOOKUP(Order[[#This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cm="1">
        <f t="array" ref="G61">IF(_xlfn.XLOOKUP(C61,customers!A60:$A$1001,customers!C60:$C$1001,,0)=0, "", 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1"/>
        <v>26.19</v>
      </c>
      <c r="N61" t="str">
        <f t="shared" si="2"/>
        <v>Liberica</v>
      </c>
      <c r="O61" t="str">
        <f t="shared" si="0"/>
        <v>Medium</v>
      </c>
      <c r="P61" t="str">
        <f>_xlfn.XLOOKUP(Order[[#This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cm="1">
        <f t="array" ref="G62">IF(_xlfn.XLOOKUP(C62,customers!A61:$A$1001,customers!C61:$C$1001,,0)=0, "", 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1"/>
        <v>114.42499999999998</v>
      </c>
      <c r="N62" t="str">
        <f t="shared" si="2"/>
        <v>Arabica</v>
      </c>
      <c r="O62" t="str">
        <f t="shared" si="0"/>
        <v>Dark</v>
      </c>
      <c r="P62" t="str">
        <f>_xlfn.XLOOKUP(Order[[#This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cm="1">
        <f t="array" ref="G63">IF(_xlfn.XLOOKUP(C63,customers!A62:$A$1001,customers!C62:$C$1001,,0)=0, "", 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1"/>
        <v>26.849999999999994</v>
      </c>
      <c r="N63" t="str">
        <f t="shared" si="2"/>
        <v>Robusta</v>
      </c>
      <c r="O63" t="str">
        <f t="shared" si="0"/>
        <v>Dark</v>
      </c>
      <c r="P63" t="str">
        <f>_xlfn.XLOOKUP(Order[[#This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cm="1">
        <f t="array" ref="G64">IF(_xlfn.XLOOKUP(C64,customers!A63:$A$1001,customers!C63:$C$1001,,0)=0, "", 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1"/>
        <v>23.774999999999999</v>
      </c>
      <c r="N64" t="str">
        <f t="shared" si="2"/>
        <v>Liberica</v>
      </c>
      <c r="O64" t="str">
        <f t="shared" si="0"/>
        <v>Light</v>
      </c>
      <c r="P64" t="str">
        <f>_xlfn.XLOOKUP(Order[[#This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cm="1">
        <f t="array" ref="G65">IF(_xlfn.XLOOKUP(C65,customers!A64:$A$1001,customers!C64:$C$1001,,0)=0, "", 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1"/>
        <v>6.75</v>
      </c>
      <c r="N65" t="str">
        <f t="shared" si="2"/>
        <v>Arabica</v>
      </c>
      <c r="O65" t="str">
        <f t="shared" si="0"/>
        <v>Medium</v>
      </c>
      <c r="P65" t="str">
        <f>_xlfn.XLOOKUP(Order[[#This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cm="1">
        <f t="array" ref="G66">IF(_xlfn.XLOOKUP(C66,customers!A65:$A$1001,customers!C65:$C$1001,,0)=0, "", 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1"/>
        <v>35.82</v>
      </c>
      <c r="N66" t="str">
        <f t="shared" si="2"/>
        <v>Robusta</v>
      </c>
      <c r="O66" t="str">
        <f t="shared" si="0"/>
        <v>Medium</v>
      </c>
      <c r="P66" t="str">
        <f>_xlfn.XLOOKUP(Order[[#This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cm="1">
        <f t="array" ref="G67">IF(_xlfn.XLOOKUP(C67,customers!A66:$A$1001,customers!C66:$C$1001,,0)=0, "", 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3">L67*E67</f>
        <v>82.339999999999989</v>
      </c>
      <c r="N67" t="str">
        <f t="shared" ref="N67:N130" si="4">IF(I67="Rob","Robusta", IF(I67="Exc","Excela",IF(I67="Ara","Arabica",IF(I67="Lib","Liberica",""))))</f>
        <v>Robusta</v>
      </c>
      <c r="O67" t="str">
        <f t="shared" ref="O67:O130" si="5">IF(J67="M","Medium", IF(J67="L","Light",IF(J67="D","Dark","")))</f>
        <v>Dark</v>
      </c>
      <c r="P67" t="str">
        <f>_xlfn.XLOOKUP(Order[[#This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cm="1">
        <f t="array" ref="G68">IF(_xlfn.XLOOKUP(C68,customers!A67:$A$1001,customers!C67:$C$1001,,0)=0, "", 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3"/>
        <v>7.169999999999999</v>
      </c>
      <c r="N68" t="str">
        <f t="shared" si="4"/>
        <v>Robusta</v>
      </c>
      <c r="O68" t="str">
        <f t="shared" si="5"/>
        <v>Light</v>
      </c>
      <c r="P68" t="str">
        <f>_xlfn.XLOOKUP(Order[[#This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cm="1">
        <f t="array" ref="G69">IF(_xlfn.XLOOKUP(C69,customers!A68:$A$1001,customers!C68:$C$1001,,0)=0, "", 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_xlfn.XLOOKUP(Order[[#This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cm="1">
        <f t="array" ref="G70">IF(_xlfn.XLOOKUP(C70,customers!A69:$A$1001,customers!C69:$C$1001,,0)=0, "", 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3"/>
        <v>2.9849999999999999</v>
      </c>
      <c r="N70" t="str">
        <f t="shared" si="4"/>
        <v>Robusta</v>
      </c>
      <c r="O70" t="str">
        <f t="shared" si="5"/>
        <v>Medium</v>
      </c>
      <c r="P70" t="str">
        <f>_xlfn.XLOOKUP(Order[[#This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cm="1">
        <f t="array" ref="G71">IF(_xlfn.XLOOKUP(C71,customers!A70:$A$1001,customers!C70:$C$1001,,0)=0, "", 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3"/>
        <v>59.699999999999996</v>
      </c>
      <c r="N71" t="str">
        <f t="shared" si="4"/>
        <v>Robusta</v>
      </c>
      <c r="O71" t="str">
        <f t="shared" si="5"/>
        <v>Medium</v>
      </c>
      <c r="P71" t="str">
        <f>_xlfn.XLOOKUP(Order[[#This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cm="1">
        <f t="array" ref="G72">IF(_xlfn.XLOOKUP(C72,customers!A71:$A$1001,customers!C71:$C$1001,,0)=0, "", 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3"/>
        <v>136.61999999999998</v>
      </c>
      <c r="N72" t="str">
        <f t="shared" si="4"/>
        <v>Excela</v>
      </c>
      <c r="O72" t="str">
        <f t="shared" si="5"/>
        <v>Light</v>
      </c>
      <c r="P72" t="str">
        <f>_xlfn.XLOOKUP(Order[[#This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cm="1">
        <f t="array" ref="G73">IF(_xlfn.XLOOKUP(C73,customers!A72:$A$1001,customers!C72:$C$1001,,0)=0, "", 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_xlfn.XLOOKUP(Order[[#This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cm="1">
        <f t="array" ref="G74">IF(_xlfn.XLOOKUP(C74,customers!A73:$A$1001,customers!C73:$C$1001,,0)=0, "", 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_xlfn.XLOOKUP(Order[[#This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cm="1">
        <f t="array" ref="G75">IF(_xlfn.XLOOKUP(C75,customers!A74:$A$1001,customers!C74:$C$1001,,0)=0, "", 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_xlfn.XLOOKUP(Order[[#This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cm="1">
        <f t="array" ref="G76">IF(_xlfn.XLOOKUP(C76,customers!A75:$A$1001,customers!C75:$C$1001,,0)=0, "", 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3"/>
        <v>17.82</v>
      </c>
      <c r="N76" t="str">
        <f t="shared" si="4"/>
        <v>Excela</v>
      </c>
      <c r="O76" t="str">
        <f t="shared" si="5"/>
        <v>Light</v>
      </c>
      <c r="P76" t="str">
        <f>_xlfn.XLOOKUP(Order[[#This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cm="1">
        <f t="array" ref="G77">IF(_xlfn.XLOOKUP(C77,customers!A76:$A$1001,customers!C76:$C$1001,,0)=0, "", 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3"/>
        <v>53.699999999999996</v>
      </c>
      <c r="N77" t="str">
        <f t="shared" si="4"/>
        <v>Robusta</v>
      </c>
      <c r="O77" t="str">
        <f t="shared" si="5"/>
        <v>Dark</v>
      </c>
      <c r="P77" t="str">
        <f>_xlfn.XLOOKUP(Order[[#This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cm="1">
        <f t="array" ref="G78">IF(_xlfn.XLOOKUP(C78,customers!A77:$A$1001,customers!C77:$C$1001,,0)=0, "", 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3"/>
        <v>3.5849999999999995</v>
      </c>
      <c r="N78" t="str">
        <f t="shared" si="4"/>
        <v>Robusta</v>
      </c>
      <c r="O78" t="str">
        <f t="shared" si="5"/>
        <v>Light</v>
      </c>
      <c r="P78" t="str">
        <f>_xlfn.XLOOKUP(Order[[#This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cm="1">
        <f t="array" ref="G79">IF(_xlfn.XLOOKUP(C79,customers!A78:$A$1001,customers!C78:$C$1001,,0)=0, "", 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3"/>
        <v>7.29</v>
      </c>
      <c r="N79" t="str">
        <f t="shared" si="4"/>
        <v>Excela</v>
      </c>
      <c r="O79" t="str">
        <f t="shared" si="5"/>
        <v>Dark</v>
      </c>
      <c r="P79" t="str">
        <f>_xlfn.XLOOKUP(Order[[#This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cm="1">
        <f t="array" ref="G80">IF(_xlfn.XLOOKUP(C80,customers!A79:$A$1001,customers!C79:$C$1001,,0)=0, "", 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_xlfn.XLOOKUP(Order[[#This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cm="1">
        <f t="array" ref="G81">IF(_xlfn.XLOOKUP(C81,customers!A80:$A$1001,customers!C80:$C$1001,,0)=0, "", 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3"/>
        <v>47.8</v>
      </c>
      <c r="N81" t="str">
        <f t="shared" si="4"/>
        <v>Robusta</v>
      </c>
      <c r="O81" t="str">
        <f t="shared" si="5"/>
        <v>Light</v>
      </c>
      <c r="P81" t="str">
        <f>_xlfn.XLOOKUP(Order[[#This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cm="1">
        <f t="array" ref="G82">IF(_xlfn.XLOOKUP(C82,customers!A81:$A$1001,customers!C81:$C$1001,,0)=0, "", 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_xlfn.XLOOKUP(Order[[#This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cm="1">
        <f t="array" ref="G83">IF(_xlfn.XLOOKUP(C83,customers!A82:$A$1001,customers!C82:$C$1001,,0)=0, "", 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_xlfn.XLOOKUP(Order[[#This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cm="1">
        <f t="array" ref="G84">IF(_xlfn.XLOOKUP(C84,customers!A83:$A$1001,customers!C83:$C$1001,,0)=0, "", 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_xlfn.XLOOKUP(Order[[#This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cm="1">
        <f t="array" ref="G85">IF(_xlfn.XLOOKUP(C85,customers!A84:$A$1001,customers!C84:$C$1001,,0)=0, "", 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3"/>
        <v>82.339999999999989</v>
      </c>
      <c r="N85" t="str">
        <f t="shared" si="4"/>
        <v>Robusta</v>
      </c>
      <c r="O85" t="str">
        <f t="shared" si="5"/>
        <v>Dark</v>
      </c>
      <c r="P85" t="str">
        <f>_xlfn.XLOOKUP(Order[[#This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cm="1">
        <f t="array" ref="G86">IF(_xlfn.XLOOKUP(C86,customers!A85:$A$1001,customers!C85:$C$1001,,0)=0, "", 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_xlfn.XLOOKUP(Order[[#This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cm="1">
        <f t="array" ref="G87">IF(_xlfn.XLOOKUP(C87,customers!A86:$A$1001,customers!C86:$C$1001,,0)=0, "", 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_xlfn.XLOOKUP(Order[[#This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cm="1">
        <f t="array" ref="G88">IF(_xlfn.XLOOKUP(C88,customers!A87:$A$1001,customers!C87:$C$1001,,0)=0, "", 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_xlfn.XLOOKUP(Order[[#This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cm="1">
        <f t="array" ref="G89">IF(_xlfn.XLOOKUP(C89,customers!A88:$A$1001,customers!C88:$C$1001,,0)=0, "", 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_xlfn.XLOOKUP(Order[[#This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cm="1">
        <f t="array" ref="G90">IF(_xlfn.XLOOKUP(C90,customers!A89:$A$1001,customers!C89:$C$1001,,0)=0, "", 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3"/>
        <v>35.849999999999994</v>
      </c>
      <c r="N90" t="str">
        <f t="shared" si="4"/>
        <v>Robusta</v>
      </c>
      <c r="O90" t="str">
        <f t="shared" si="5"/>
        <v>Light</v>
      </c>
      <c r="P90" t="str">
        <f>_xlfn.XLOOKUP(Order[[#This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cm="1">
        <f t="array" ref="G91">IF(_xlfn.XLOOKUP(C91,customers!A90:$A$1001,customers!C90:$C$1001,,0)=0, "", 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_xlfn.XLOOKUP(Order[[#This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cm="1">
        <f t="array" ref="G92">IF(_xlfn.XLOOKUP(C92,customers!A91:$A$1001,customers!C91:$C$1001,,0)=0, "", 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_xlfn.XLOOKUP(Order[[#This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cm="1">
        <f t="array" ref="G93">IF(_xlfn.XLOOKUP(C93,customers!A92:$A$1001,customers!C92:$C$1001,,0)=0, "", 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_xlfn.XLOOKUP(Order[[#This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cm="1">
        <f t="array" ref="G94">IF(_xlfn.XLOOKUP(C94,customers!A93:$A$1001,customers!C93:$C$1001,,0)=0, "", 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3"/>
        <v>44.55</v>
      </c>
      <c r="N94" t="str">
        <f t="shared" si="4"/>
        <v>Excela</v>
      </c>
      <c r="O94" t="str">
        <f t="shared" si="5"/>
        <v>Light</v>
      </c>
      <c r="P94" t="str">
        <f>_xlfn.XLOOKUP(Order[[#This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cm="1">
        <f t="array" ref="G95">IF(_xlfn.XLOOKUP(C95,customers!A94:$A$1001,customers!C94:$C$1001,,0)=0, "", 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3"/>
        <v>35.64</v>
      </c>
      <c r="N95" t="str">
        <f t="shared" si="4"/>
        <v>Excela</v>
      </c>
      <c r="O95" t="str">
        <f t="shared" si="5"/>
        <v>Light</v>
      </c>
      <c r="P95" t="str">
        <f>_xlfn.XLOOKUP(Order[[#This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cm="1">
        <f t="array" ref="G96">IF(_xlfn.XLOOKUP(C96,customers!A95:$A$1001,customers!C95:$C$1001,,0)=0, "", 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_xlfn.XLOOKUP(Order[[#This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cm="1">
        <f t="array" ref="G97">IF(_xlfn.XLOOKUP(C97,customers!A96:$A$1001,customers!C96:$C$1001,,0)=0, "", 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_xlfn.XLOOKUP(Order[[#This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cm="1">
        <f t="array" ref="G98">IF(_xlfn.XLOOKUP(C98,customers!A97:$A$1001,customers!C97:$C$1001,,0)=0, "", 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_xlfn.XLOOKUP(Order[[#This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cm="1">
        <f t="array" ref="G99">IF(_xlfn.XLOOKUP(C99,customers!A98:$A$1001,customers!C98:$C$1001,,0)=0, "", 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_xlfn.XLOOKUP(Order[[#This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 "", 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_xlfn.XLOOKUP(Order[[#This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 "", 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_xlfn.XLOOKUP(Order[[#This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 "", 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_xlfn.XLOOKUP(Order[[#This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 "", 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_xlfn.XLOOKUP(Order[[#This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 "", 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_xlfn.XLOOKUP(Order[[#This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 "", 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3"/>
        <v>11.94</v>
      </c>
      <c r="N105" t="str">
        <f t="shared" si="4"/>
        <v>Robusta</v>
      </c>
      <c r="O105" t="str">
        <f t="shared" si="5"/>
        <v>Medium</v>
      </c>
      <c r="P105" t="str">
        <f>_xlfn.XLOOKUP(Order[[#This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 "", 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_xlfn.XLOOKUP(Order[[#This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 "", 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_xlfn.XLOOKUP(Order[[#This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 "", 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3"/>
        <v>24.3</v>
      </c>
      <c r="N108" t="str">
        <f t="shared" si="4"/>
        <v>Excela</v>
      </c>
      <c r="O108" t="str">
        <f t="shared" si="5"/>
        <v>Dark</v>
      </c>
      <c r="P108" t="str">
        <f>_xlfn.XLOOKUP(Order[[#This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cm="1">
        <f t="array" ref="G109">IF(_xlfn.XLOOKUP(C109,customers!A108:$A$1001,customers!C108:$C$1001,,0)=0, "", 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3"/>
        <v>17.91</v>
      </c>
      <c r="N109" t="str">
        <f t="shared" si="4"/>
        <v>Robusta</v>
      </c>
      <c r="O109" t="str">
        <f t="shared" si="5"/>
        <v>Medium</v>
      </c>
      <c r="P109" t="str">
        <f>_xlfn.XLOOKUP(Order[[#This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 "", 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_xlfn.XLOOKUP(Order[[#This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 "", 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_xlfn.XLOOKUP(Order[[#This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 "", 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3"/>
        <v>13.365</v>
      </c>
      <c r="N112" t="str">
        <f t="shared" si="4"/>
        <v>Excela</v>
      </c>
      <c r="O112" t="str">
        <f t="shared" si="5"/>
        <v>Light</v>
      </c>
      <c r="P112" t="str">
        <f>_xlfn.XLOOKUP(Order[[#This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 "", 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3"/>
        <v>26.849999999999994</v>
      </c>
      <c r="N113" t="str">
        <f t="shared" si="4"/>
        <v>Robusta</v>
      </c>
      <c r="O113" t="str">
        <f t="shared" si="5"/>
        <v>Dark</v>
      </c>
      <c r="P113" t="str">
        <f>_xlfn.XLOOKUP(Order[[#This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 "", 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_xlfn.XLOOKUP(Order[[#This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 "", 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_xlfn.XLOOKUP(Order[[#This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 "", 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3"/>
        <v>14.339999999999998</v>
      </c>
      <c r="N116" t="str">
        <f t="shared" si="4"/>
        <v>Robusta</v>
      </c>
      <c r="O116" t="str">
        <f t="shared" si="5"/>
        <v>Light</v>
      </c>
      <c r="P116" t="str">
        <f>_xlfn.XLOOKUP(Order[[#This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 "", 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_xlfn.XLOOKUP(Order[[#This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 "", 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_xlfn.XLOOKUP(Order[[#This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 "", 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_xlfn.XLOOKUP(Order[[#This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 "", 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3"/>
        <v>21.87</v>
      </c>
      <c r="N120" t="str">
        <f t="shared" si="4"/>
        <v>Excela</v>
      </c>
      <c r="O120" t="str">
        <f t="shared" si="5"/>
        <v>Dark</v>
      </c>
      <c r="P120" t="str">
        <f>_xlfn.XLOOKUP(Order[[#This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 "", 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3"/>
        <v>4.125</v>
      </c>
      <c r="N121" t="str">
        <f t="shared" si="4"/>
        <v>Excela</v>
      </c>
      <c r="O121" t="str">
        <f t="shared" si="5"/>
        <v>Medium</v>
      </c>
      <c r="P121" t="str">
        <f>_xlfn.XLOOKUP(Order[[#This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 "", 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_xlfn.XLOOKUP(Order[[#This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 "", 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3"/>
        <v>68.75</v>
      </c>
      <c r="N123" t="str">
        <f t="shared" si="4"/>
        <v>Excela</v>
      </c>
      <c r="O123" t="str">
        <f t="shared" si="5"/>
        <v>Medium</v>
      </c>
      <c r="P123" t="str">
        <f>_xlfn.XLOOKUP(Order[[#This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 "", 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_xlfn.XLOOKUP(Order[[#This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 "", 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_xlfn.XLOOKUP(Order[[#This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 "", 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_xlfn.XLOOKUP(Order[[#This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 "", 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_xlfn.XLOOKUP(Order[[#This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 "", 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_xlfn.XLOOKUP(Order[[#This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 "", 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_xlfn.XLOOKUP(Order[[#This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 "", 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3"/>
        <v>6.75</v>
      </c>
      <c r="N130" t="str">
        <f t="shared" si="4"/>
        <v>Arabica</v>
      </c>
      <c r="O130" t="str">
        <f t="shared" si="5"/>
        <v>Medium</v>
      </c>
      <c r="P130" t="str">
        <f>_xlfn.XLOOKUP(Order[[#This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 "", 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6">L131*E131</f>
        <v>12.15</v>
      </c>
      <c r="N131" t="str">
        <f t="shared" ref="N131:N194" si="7">IF(I131="Rob","Robusta", IF(I131="Exc","Excela",IF(I131="Ara","Arabica",IF(I131="Lib","Liberica",""))))</f>
        <v>Excela</v>
      </c>
      <c r="O131" t="str">
        <f t="shared" ref="O131:O194" si="8">IF(J131="M","Medium", IF(J131="L","Light",IF(J131="D","Dark","")))</f>
        <v>Dark</v>
      </c>
      <c r="P131" t="str">
        <f>_xlfn.XLOOKUP(Order[[#This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 "", 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_xlfn.XLOOKUP(Order[[#This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 "", 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6"/>
        <v>14.58</v>
      </c>
      <c r="N133" t="str">
        <f t="shared" si="7"/>
        <v>Excela</v>
      </c>
      <c r="O133" t="str">
        <f t="shared" si="8"/>
        <v>Dark</v>
      </c>
      <c r="P133" t="str">
        <f>_xlfn.XLOOKUP(Order[[#This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 "", 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_xlfn.XLOOKUP(Order[[#This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 "", 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_xlfn.XLOOKUP(Order[[#This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 "", 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6"/>
        <v>94.874999999999986</v>
      </c>
      <c r="N136" t="str">
        <f t="shared" si="7"/>
        <v>Excela</v>
      </c>
      <c r="O136" t="str">
        <f t="shared" si="8"/>
        <v>Medium</v>
      </c>
      <c r="P136" t="str">
        <f>_xlfn.XLOOKUP(Order[[#This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 "", 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_xlfn.XLOOKUP(Order[[#This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 "", 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_xlfn.XLOOKUP(Order[[#This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 "", 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6"/>
        <v>102.46499999999997</v>
      </c>
      <c r="N139" t="str">
        <f t="shared" si="7"/>
        <v>Excela</v>
      </c>
      <c r="O139" t="str">
        <f t="shared" si="8"/>
        <v>Light</v>
      </c>
      <c r="P139" t="str">
        <f>_xlfn.XLOOKUP(Order[[#This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 "", 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6"/>
        <v>48.6</v>
      </c>
      <c r="N140" t="str">
        <f t="shared" si="7"/>
        <v>Excela</v>
      </c>
      <c r="O140" t="str">
        <f t="shared" si="8"/>
        <v>Dark</v>
      </c>
      <c r="P140" t="str">
        <f>_xlfn.XLOOKUP(Order[[#This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 "", 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_xlfn.XLOOKUP(Order[[#This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 "", 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_xlfn.XLOOKUP(Order[[#This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cm="1">
        <f t="array" ref="G143">IF(_xlfn.XLOOKUP(C143,customers!A142:$A$1001,customers!C142:$C$1001,,0)=0, "", 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_xlfn.XLOOKUP(Order[[#This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 "", 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6"/>
        <v>136.61999999999998</v>
      </c>
      <c r="N144" t="str">
        <f t="shared" si="7"/>
        <v>Excela</v>
      </c>
      <c r="O144" t="str">
        <f t="shared" si="8"/>
        <v>Light</v>
      </c>
      <c r="P144" t="str">
        <f>_xlfn.XLOOKUP(Order[[#This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 "", 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_xlfn.XLOOKUP(Order[[#This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 "", 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6"/>
        <v>68.309999999999988</v>
      </c>
      <c r="N146" t="str">
        <f t="shared" si="7"/>
        <v>Excela</v>
      </c>
      <c r="O146" t="str">
        <f t="shared" si="8"/>
        <v>Light</v>
      </c>
      <c r="P146" t="str">
        <f>_xlfn.XLOOKUP(Order[[#This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 "", 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_xlfn.XLOOKUP(Order[[#This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 "", 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_xlfn.XLOOKUP(Order[[#This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 "", 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6"/>
        <v>27.5</v>
      </c>
      <c r="N149" t="str">
        <f t="shared" si="7"/>
        <v>Excela</v>
      </c>
      <c r="O149" t="str">
        <f t="shared" si="8"/>
        <v>Medium</v>
      </c>
      <c r="P149" t="str">
        <f>_xlfn.XLOOKUP(Order[[#This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 "", 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6"/>
        <v>18.225000000000001</v>
      </c>
      <c r="N150" t="str">
        <f t="shared" si="7"/>
        <v>Excela</v>
      </c>
      <c r="O150" t="str">
        <f t="shared" si="8"/>
        <v>Dark</v>
      </c>
      <c r="P150" t="str">
        <f>_xlfn.XLOOKUP(Order[[#This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 "", 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_xlfn.XLOOKUP(Order[[#This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 "", 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_xlfn.XLOOKUP(Order[[#This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 "", 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_xlfn.XLOOKUP(Order[[#This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 "", 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6"/>
        <v>68.655000000000001</v>
      </c>
      <c r="N154" t="str">
        <f t="shared" si="7"/>
        <v>Robusta</v>
      </c>
      <c r="O154" t="str">
        <f t="shared" si="8"/>
        <v>Medium</v>
      </c>
      <c r="P154" t="str">
        <f>_xlfn.XLOOKUP(Order[[#This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 "", 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6"/>
        <v>2.6849999999999996</v>
      </c>
      <c r="N155" t="str">
        <f t="shared" si="7"/>
        <v>Robusta</v>
      </c>
      <c r="O155" t="str">
        <f t="shared" si="8"/>
        <v>Dark</v>
      </c>
      <c r="P155" t="str">
        <f>_xlfn.XLOOKUP(Order[[#This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 "", 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_xlfn.XLOOKUP(Order[[#This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 "", 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_xlfn.XLOOKUP(Order[[#This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 "", 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_xlfn.XLOOKUP(Order[[#This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cm="1">
        <f t="array" ref="G159">IF(_xlfn.XLOOKUP(C159,customers!A158:$A$1001,customers!C158:$C$1001,,0)=0, "", 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6"/>
        <v>61.754999999999995</v>
      </c>
      <c r="N159" t="str">
        <f t="shared" si="7"/>
        <v>Robusta</v>
      </c>
      <c r="O159" t="str">
        <f t="shared" si="8"/>
        <v>Dark</v>
      </c>
      <c r="P159" t="str">
        <f>_xlfn.XLOOKUP(Order[[#This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 "", 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6"/>
        <v>123.50999999999999</v>
      </c>
      <c r="N160" t="str">
        <f t="shared" si="7"/>
        <v>Robusta</v>
      </c>
      <c r="O160" t="str">
        <f t="shared" si="8"/>
        <v>Dark</v>
      </c>
      <c r="P160" t="str">
        <f>_xlfn.XLOOKUP(Order[[#This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 "", 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_xlfn.XLOOKUP(Order[[#This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 "", 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6"/>
        <v>33</v>
      </c>
      <c r="N162" t="str">
        <f t="shared" si="7"/>
        <v>Excela</v>
      </c>
      <c r="O162" t="str">
        <f t="shared" si="8"/>
        <v>Medium</v>
      </c>
      <c r="P162" t="str">
        <f>_xlfn.XLOOKUP(Order[[#This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 "", 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_xlfn.XLOOKUP(Order[[#This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 "", 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6"/>
        <v>21.87</v>
      </c>
      <c r="N164" t="str">
        <f t="shared" si="7"/>
        <v>Excela</v>
      </c>
      <c r="O164" t="str">
        <f t="shared" si="8"/>
        <v>Dark</v>
      </c>
      <c r="P164" t="str">
        <f>_xlfn.XLOOKUP(Order[[#This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 "", 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6"/>
        <v>16.11</v>
      </c>
      <c r="N165" t="str">
        <f t="shared" si="7"/>
        <v>Robusta</v>
      </c>
      <c r="O165" t="str">
        <f t="shared" si="8"/>
        <v>Dark</v>
      </c>
      <c r="P165" t="str">
        <f>_xlfn.XLOOKUP(Order[[#This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 "", 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6"/>
        <v>29.16</v>
      </c>
      <c r="N166" t="str">
        <f t="shared" si="7"/>
        <v>Excela</v>
      </c>
      <c r="O166" t="str">
        <f t="shared" si="8"/>
        <v>Dark</v>
      </c>
      <c r="P166" t="str">
        <f>_xlfn.XLOOKUP(Order[[#This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 "", 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6"/>
        <v>53.699999999999996</v>
      </c>
      <c r="N167" t="str">
        <f t="shared" si="7"/>
        <v>Robusta</v>
      </c>
      <c r="O167" t="str">
        <f t="shared" si="8"/>
        <v>Dark</v>
      </c>
      <c r="P167" t="str">
        <f>_xlfn.XLOOKUP(Order[[#This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 "", 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6"/>
        <v>26.849999999999994</v>
      </c>
      <c r="N168" t="str">
        <f t="shared" si="7"/>
        <v>Robusta</v>
      </c>
      <c r="O168" t="str">
        <f t="shared" si="8"/>
        <v>Dark</v>
      </c>
      <c r="P168" t="str">
        <f>_xlfn.XLOOKUP(Order[[#This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 "", 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6"/>
        <v>41.25</v>
      </c>
      <c r="N169" t="str">
        <f t="shared" si="7"/>
        <v>Excela</v>
      </c>
      <c r="O169" t="str">
        <f t="shared" si="8"/>
        <v>Medium</v>
      </c>
      <c r="P169" t="str">
        <f>_xlfn.XLOOKUP(Order[[#This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 "", 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_xlfn.XLOOKUP(Order[[#This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 "", 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6"/>
        <v>17.899999999999999</v>
      </c>
      <c r="N171" t="str">
        <f t="shared" si="7"/>
        <v>Robusta</v>
      </c>
      <c r="O171" t="str">
        <f t="shared" si="8"/>
        <v>Dark</v>
      </c>
      <c r="P171" t="str">
        <f>_xlfn.XLOOKUP(Order[[#This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 "", 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6"/>
        <v>68.309999999999988</v>
      </c>
      <c r="N172" t="str">
        <f t="shared" si="7"/>
        <v>Excela</v>
      </c>
      <c r="O172" t="str">
        <f t="shared" si="8"/>
        <v>Light</v>
      </c>
      <c r="P172" t="str">
        <f>_xlfn.XLOOKUP(Order[[#This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 "", 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6"/>
        <v>63.249999999999993</v>
      </c>
      <c r="N173" t="str">
        <f t="shared" si="7"/>
        <v>Excela</v>
      </c>
      <c r="O173" t="str">
        <f t="shared" si="8"/>
        <v>Medium</v>
      </c>
      <c r="P173" t="str">
        <f>_xlfn.XLOOKUP(Order[[#This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 "", 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6"/>
        <v>21.87</v>
      </c>
      <c r="N174" t="str">
        <f t="shared" si="7"/>
        <v>Excela</v>
      </c>
      <c r="O174" t="str">
        <f t="shared" si="8"/>
        <v>Dark</v>
      </c>
      <c r="P174" t="str">
        <f>_xlfn.XLOOKUP(Order[[#This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 "", 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6"/>
        <v>91.539999999999992</v>
      </c>
      <c r="N175" t="str">
        <f t="shared" si="7"/>
        <v>Robusta</v>
      </c>
      <c r="O175" t="str">
        <f t="shared" si="8"/>
        <v>Medium</v>
      </c>
      <c r="P175" t="str">
        <f>_xlfn.XLOOKUP(Order[[#This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 "", 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6"/>
        <v>204.92999999999995</v>
      </c>
      <c r="N176" t="str">
        <f t="shared" si="7"/>
        <v>Excela</v>
      </c>
      <c r="O176" t="str">
        <f t="shared" si="8"/>
        <v>Light</v>
      </c>
      <c r="P176" t="str">
        <f>_xlfn.XLOOKUP(Order[[#This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 "", 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6"/>
        <v>63.249999999999993</v>
      </c>
      <c r="N177" t="str">
        <f t="shared" si="7"/>
        <v>Excela</v>
      </c>
      <c r="O177" t="str">
        <f t="shared" si="8"/>
        <v>Medium</v>
      </c>
      <c r="P177" t="str">
        <f>_xlfn.XLOOKUP(Order[[#This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 "", 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6"/>
        <v>34.154999999999994</v>
      </c>
      <c r="N178" t="str">
        <f t="shared" si="7"/>
        <v>Excela</v>
      </c>
      <c r="O178" t="str">
        <f t="shared" si="8"/>
        <v>Light</v>
      </c>
      <c r="P178" t="str">
        <f>_xlfn.XLOOKUP(Order[[#This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 "", 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6"/>
        <v>109.93999999999998</v>
      </c>
      <c r="N179" t="str">
        <f t="shared" si="7"/>
        <v>Robusta</v>
      </c>
      <c r="O179" t="str">
        <f t="shared" si="8"/>
        <v>Light</v>
      </c>
      <c r="P179" t="str">
        <f>_xlfn.XLOOKUP(Order[[#This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 "", 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_xlfn.XLOOKUP(Order[[#This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 "", 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_xlfn.XLOOKUP(Order[[#This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 "", 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6"/>
        <v>22.274999999999999</v>
      </c>
      <c r="N182" t="str">
        <f t="shared" si="7"/>
        <v>Excela</v>
      </c>
      <c r="O182" t="str">
        <f t="shared" si="8"/>
        <v>Light</v>
      </c>
      <c r="P182" t="str">
        <f>_xlfn.XLOOKUP(Order[[#This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 "", 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_xlfn.XLOOKUP(Order[[#This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 "", 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6"/>
        <v>32.22</v>
      </c>
      <c r="N184" t="str">
        <f t="shared" si="7"/>
        <v>Robusta</v>
      </c>
      <c r="O184" t="str">
        <f t="shared" si="8"/>
        <v>Dark</v>
      </c>
      <c r="P184" t="str">
        <f>_xlfn.XLOOKUP(Order[[#This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 "", 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6"/>
        <v>8.25</v>
      </c>
      <c r="N185" t="str">
        <f t="shared" si="7"/>
        <v>Excela</v>
      </c>
      <c r="O185" t="str">
        <f t="shared" si="8"/>
        <v>Medium</v>
      </c>
      <c r="P185" t="str">
        <f>_xlfn.XLOOKUP(Order[[#This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 "", 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_xlfn.XLOOKUP(Order[[#This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 "", 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6"/>
        <v>36.450000000000003</v>
      </c>
      <c r="N187" t="str">
        <f t="shared" si="7"/>
        <v>Excela</v>
      </c>
      <c r="O187" t="str">
        <f t="shared" si="8"/>
        <v>Dark</v>
      </c>
      <c r="P187" t="str">
        <f>_xlfn.XLOOKUP(Order[[#This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 "", 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6"/>
        <v>68.655000000000001</v>
      </c>
      <c r="N188" t="str">
        <f t="shared" si="7"/>
        <v>Robusta</v>
      </c>
      <c r="O188" t="str">
        <f t="shared" si="8"/>
        <v>Medium</v>
      </c>
      <c r="P188" t="str">
        <f>_xlfn.XLOOKUP(Order[[#This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 "", 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_xlfn.XLOOKUP(Order[[#This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 "", 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6"/>
        <v>4.4550000000000001</v>
      </c>
      <c r="N190" t="str">
        <f t="shared" si="7"/>
        <v>Excela</v>
      </c>
      <c r="O190" t="str">
        <f t="shared" si="8"/>
        <v>Light</v>
      </c>
      <c r="P190" t="str">
        <f>_xlfn.XLOOKUP(Order[[#This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 "", 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_xlfn.XLOOKUP(Order[[#This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 "", 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_xlfn.XLOOKUP(Order[[#This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 "", 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_xlfn.XLOOKUP(Order[[#This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 "", 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6"/>
        <v>72.900000000000006</v>
      </c>
      <c r="N194" t="str">
        <f t="shared" si="7"/>
        <v>Excela</v>
      </c>
      <c r="O194" t="str">
        <f t="shared" si="8"/>
        <v>Dark</v>
      </c>
      <c r="P194" t="str">
        <f>_xlfn.XLOOKUP(Order[[#This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 "", 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9">L195*E195</f>
        <v>44.55</v>
      </c>
      <c r="N195" t="str">
        <f t="shared" ref="N195:N258" si="10">IF(I195="Rob","Robusta", IF(I195="Exc","Excela",IF(I195="Ara","Arabica",IF(I195="Lib","Liberica",""))))</f>
        <v>Excela</v>
      </c>
      <c r="O195" t="str">
        <f t="shared" ref="O195:O258" si="11">IF(J195="M","Medium", IF(J195="L","Light",IF(J195="D","Dark","")))</f>
        <v>Light</v>
      </c>
      <c r="P195" t="str">
        <f>_xlfn.XLOOKUP(Order[[#This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 "", 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9"/>
        <v>36.450000000000003</v>
      </c>
      <c r="N196" t="str">
        <f t="shared" si="10"/>
        <v>Excela</v>
      </c>
      <c r="O196" t="str">
        <f t="shared" si="11"/>
        <v>Dark</v>
      </c>
      <c r="P196" t="str">
        <f>_xlfn.XLOOKUP(Order[[#This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 "", 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_xlfn.XLOOKUP(Order[[#This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 "", 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9"/>
        <v>53.46</v>
      </c>
      <c r="N198" t="str">
        <f t="shared" si="10"/>
        <v>Excela</v>
      </c>
      <c r="O198" t="str">
        <f t="shared" si="11"/>
        <v>Light</v>
      </c>
      <c r="P198" t="str">
        <f>_xlfn.XLOOKUP(Order[[#This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 "", 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_xlfn.XLOOKUP(Order[[#This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 "", 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_xlfn.XLOOKUP(Order[[#This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 "", 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_xlfn.XLOOKUP(Order[[#This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 "", 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9"/>
        <v>41.25</v>
      </c>
      <c r="N202" t="str">
        <f t="shared" si="10"/>
        <v>Excela</v>
      </c>
      <c r="O202" t="str">
        <f t="shared" si="11"/>
        <v>Medium</v>
      </c>
      <c r="P202" t="str">
        <f>_xlfn.XLOOKUP(Order[[#This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 "", 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_xlfn.XLOOKUP(Order[[#This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 "", 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_xlfn.XLOOKUP(Order[[#This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 "", 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_xlfn.XLOOKUP(Order[[#This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 "", 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9"/>
        <v>82.5</v>
      </c>
      <c r="N206" t="str">
        <f t="shared" si="10"/>
        <v>Excela</v>
      </c>
      <c r="O206" t="str">
        <f t="shared" si="11"/>
        <v>Medium</v>
      </c>
      <c r="P206" t="str">
        <f>_xlfn.XLOOKUP(Order[[#This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 "", 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9"/>
        <v>8.0549999999999997</v>
      </c>
      <c r="N207" t="str">
        <f t="shared" si="10"/>
        <v>Robusta</v>
      </c>
      <c r="O207" t="str">
        <f t="shared" si="11"/>
        <v>Dark</v>
      </c>
      <c r="P207" t="str">
        <f>_xlfn.XLOOKUP(Order[[#This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 "", 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_xlfn.XLOOKUP(Order[[#This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 "", 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_xlfn.XLOOKUP(Order[[#This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 "", 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9"/>
        <v>29.16</v>
      </c>
      <c r="N210" t="str">
        <f t="shared" si="10"/>
        <v>Excela</v>
      </c>
      <c r="O210" t="str">
        <f t="shared" si="11"/>
        <v>Dark</v>
      </c>
      <c r="P210" t="str">
        <f>_xlfn.XLOOKUP(Order[[#This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 "", 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_xlfn.XLOOKUP(Order[[#This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 "", 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_xlfn.XLOOKUP(Order[[#This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 "", 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9"/>
        <v>53.46</v>
      </c>
      <c r="N213" t="str">
        <f t="shared" si="10"/>
        <v>Excela</v>
      </c>
      <c r="O213" t="str">
        <f t="shared" si="11"/>
        <v>Light</v>
      </c>
      <c r="P213" t="str">
        <f>_xlfn.XLOOKUP(Order[[#This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 "", 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9"/>
        <v>14.58</v>
      </c>
      <c r="N214" t="str">
        <f t="shared" si="10"/>
        <v>Excela</v>
      </c>
      <c r="O214" t="str">
        <f t="shared" si="11"/>
        <v>Dark</v>
      </c>
      <c r="P214" t="str">
        <f>_xlfn.XLOOKUP(Order[[#This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 "", 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9"/>
        <v>20.584999999999997</v>
      </c>
      <c r="N215" t="str">
        <f t="shared" si="10"/>
        <v>Robusta</v>
      </c>
      <c r="O215" t="str">
        <f t="shared" si="11"/>
        <v>Dark</v>
      </c>
      <c r="P215" t="str">
        <f>_xlfn.XLOOKUP(Order[[#This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 "", 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_xlfn.XLOOKUP(Order[[#This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 "", 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_xlfn.XLOOKUP(Order[[#This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 "", 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_xlfn.XLOOKUP(Order[[#This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 "", 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9"/>
        <v>35.64</v>
      </c>
      <c r="N219" t="str">
        <f t="shared" si="10"/>
        <v>Excela</v>
      </c>
      <c r="O219" t="str">
        <f t="shared" si="11"/>
        <v>Light</v>
      </c>
      <c r="P219" t="str">
        <f>_xlfn.XLOOKUP(Order[[#This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 "", 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_xlfn.XLOOKUP(Order[[#This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 "", 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9"/>
        <v>10.754999999999999</v>
      </c>
      <c r="N221" t="str">
        <f t="shared" si="10"/>
        <v>Robusta</v>
      </c>
      <c r="O221" t="str">
        <f t="shared" si="11"/>
        <v>Light</v>
      </c>
      <c r="P221" t="str">
        <f>_xlfn.XLOOKUP(Order[[#This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 "", 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9"/>
        <v>14.924999999999999</v>
      </c>
      <c r="N222" t="str">
        <f t="shared" si="10"/>
        <v>Robusta</v>
      </c>
      <c r="O222" t="str">
        <f t="shared" si="11"/>
        <v>Medium</v>
      </c>
      <c r="P222" t="str">
        <f>_xlfn.XLOOKUP(Order[[#This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 "", 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_xlfn.XLOOKUP(Order[[#This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 "", 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_xlfn.XLOOKUP(Order[[#This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 "", 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9"/>
        <v>59.4</v>
      </c>
      <c r="N225" t="str">
        <f t="shared" si="10"/>
        <v>Excela</v>
      </c>
      <c r="O225" t="str">
        <f t="shared" si="11"/>
        <v>Light</v>
      </c>
      <c r="P225" t="str">
        <f>_xlfn.XLOOKUP(Order[[#This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 "", 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_xlfn.XLOOKUP(Order[[#This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 "", 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9"/>
        <v>14.339999999999998</v>
      </c>
      <c r="N227" t="str">
        <f t="shared" si="10"/>
        <v>Robusta</v>
      </c>
      <c r="O227" t="str">
        <f t="shared" si="11"/>
        <v>Light</v>
      </c>
      <c r="P227" t="str">
        <f>_xlfn.XLOOKUP(Order[[#This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 "", 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_xlfn.XLOOKUP(Order[[#This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 "", 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9"/>
        <v>16.11</v>
      </c>
      <c r="N229" t="str">
        <f t="shared" si="10"/>
        <v>Robusta</v>
      </c>
      <c r="O229" t="str">
        <f t="shared" si="11"/>
        <v>Dark</v>
      </c>
      <c r="P229" t="str">
        <f>_xlfn.XLOOKUP(Order[[#This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 "", 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9"/>
        <v>17.924999999999997</v>
      </c>
      <c r="N230" t="str">
        <f t="shared" si="10"/>
        <v>Robusta</v>
      </c>
      <c r="O230" t="str">
        <f t="shared" si="11"/>
        <v>Light</v>
      </c>
      <c r="P230" t="str">
        <f>_xlfn.XLOOKUP(Order[[#This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 "", 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_xlfn.XLOOKUP(Order[[#This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 "", 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_xlfn.XLOOKUP(Order[[#This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 "", 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_xlfn.XLOOKUP(Order[[#This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 "", 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_xlfn.XLOOKUP(Order[[#This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 "", 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9"/>
        <v>20.625</v>
      </c>
      <c r="N235" t="str">
        <f t="shared" si="10"/>
        <v>Excela</v>
      </c>
      <c r="O235" t="str">
        <f t="shared" si="11"/>
        <v>Medium</v>
      </c>
      <c r="P235" t="str">
        <f>_xlfn.XLOOKUP(Order[[#This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 "", 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_xlfn.XLOOKUP(Order[[#This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 "", 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_xlfn.XLOOKUP(Order[[#This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 "", 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_xlfn.XLOOKUP(Order[[#This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 "", 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9"/>
        <v>3.5849999999999995</v>
      </c>
      <c r="N239" t="str">
        <f t="shared" si="10"/>
        <v>Robusta</v>
      </c>
      <c r="O239" t="str">
        <f t="shared" si="11"/>
        <v>Light</v>
      </c>
      <c r="P239" t="str">
        <f>_xlfn.XLOOKUP(Order[[#This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 "", 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9"/>
        <v>45.769999999999996</v>
      </c>
      <c r="N240" t="str">
        <f t="shared" si="10"/>
        <v>Robusta</v>
      </c>
      <c r="O240" t="str">
        <f t="shared" si="11"/>
        <v>Medium</v>
      </c>
      <c r="P240" t="str">
        <f>_xlfn.XLOOKUP(Order[[#This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 "", 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9"/>
        <v>59.4</v>
      </c>
      <c r="N241" t="str">
        <f t="shared" si="10"/>
        <v>Excela</v>
      </c>
      <c r="O241" t="str">
        <f t="shared" si="11"/>
        <v>Light</v>
      </c>
      <c r="P241" t="str">
        <f>_xlfn.XLOOKUP(Order[[#This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 "", 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_xlfn.XLOOKUP(Order[[#This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 "", 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9"/>
        <v>45.769999999999996</v>
      </c>
      <c r="N243" t="str">
        <f t="shared" si="10"/>
        <v>Robusta</v>
      </c>
      <c r="O243" t="str">
        <f t="shared" si="11"/>
        <v>Medium</v>
      </c>
      <c r="P243" t="str">
        <f>_xlfn.XLOOKUP(Order[[#This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 "", 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9"/>
        <v>36.450000000000003</v>
      </c>
      <c r="N244" t="str">
        <f t="shared" si="10"/>
        <v>Excela</v>
      </c>
      <c r="O244" t="str">
        <f t="shared" si="11"/>
        <v>Dark</v>
      </c>
      <c r="P244" t="str">
        <f>_xlfn.XLOOKUP(Order[[#This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 "", 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9"/>
        <v>29.16</v>
      </c>
      <c r="N245" t="str">
        <f t="shared" si="10"/>
        <v>Excela</v>
      </c>
      <c r="O245" t="str">
        <f t="shared" si="11"/>
        <v>Dark</v>
      </c>
      <c r="P245" t="str">
        <f>_xlfn.XLOOKUP(Order[[#This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 "", 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_xlfn.XLOOKUP(Order[[#This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 "", 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_xlfn.XLOOKUP(Order[[#This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 "", 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_xlfn.XLOOKUP(Order[[#This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 "", 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9"/>
        <v>21.509999999999998</v>
      </c>
      <c r="N249" t="str">
        <f t="shared" si="10"/>
        <v>Robusta</v>
      </c>
      <c r="O249" t="str">
        <f t="shared" si="11"/>
        <v>Light</v>
      </c>
      <c r="P249" t="str">
        <f>_xlfn.XLOOKUP(Order[[#This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 "", 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_xlfn.XLOOKUP(Order[[#This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 "", 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_xlfn.XLOOKUP(Order[[#This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 "", 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9"/>
        <v>2.9849999999999999</v>
      </c>
      <c r="N252" t="str">
        <f t="shared" si="10"/>
        <v>Robusta</v>
      </c>
      <c r="O252" t="str">
        <f t="shared" si="11"/>
        <v>Medium</v>
      </c>
      <c r="P252" t="str">
        <f>_xlfn.XLOOKUP(Order[[#This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 "", 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9"/>
        <v>68.75</v>
      </c>
      <c r="N253" t="str">
        <f t="shared" si="10"/>
        <v>Excela</v>
      </c>
      <c r="O253" t="str">
        <f t="shared" si="11"/>
        <v>Medium</v>
      </c>
      <c r="P253" t="str">
        <f>_xlfn.XLOOKUP(Order[[#This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 "", 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_xlfn.XLOOKUP(Order[[#This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 "", 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_xlfn.XLOOKUP(Order[[#This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 "", 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9"/>
        <v>28.679999999999996</v>
      </c>
      <c r="N256" t="str">
        <f t="shared" si="10"/>
        <v>Robusta</v>
      </c>
      <c r="O256" t="str">
        <f t="shared" si="11"/>
        <v>Light</v>
      </c>
      <c r="P256" t="str">
        <f>_xlfn.XLOOKUP(Order[[#This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 "", 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9"/>
        <v>21.509999999999998</v>
      </c>
      <c r="N257" t="str">
        <f t="shared" si="10"/>
        <v>Robusta</v>
      </c>
      <c r="O257" t="str">
        <f t="shared" si="11"/>
        <v>Light</v>
      </c>
      <c r="P257" t="str">
        <f>_xlfn.XLOOKUP(Order[[#This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 "", 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9"/>
        <v>17.46</v>
      </c>
      <c r="N258" t="str">
        <f t="shared" si="10"/>
        <v>Liberica</v>
      </c>
      <c r="O258" t="str">
        <f t="shared" si="11"/>
        <v>Medium</v>
      </c>
      <c r="P258" t="str">
        <f>_xlfn.XLOOKUP(Order[[#This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 "", 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12">L259*E259</f>
        <v>27.945</v>
      </c>
      <c r="N259" t="str">
        <f t="shared" ref="N259:N322" si="13">IF(I259="Rob","Robusta", IF(I259="Exc","Excela",IF(I259="Ara","Arabica",IF(I259="Lib","Liberica",""))))</f>
        <v>Excela</v>
      </c>
      <c r="O259" t="str">
        <f t="shared" ref="O259:O322" si="14">IF(J259="M","Medium", IF(J259="L","Light",IF(J259="D","Dark","")))</f>
        <v>Dark</v>
      </c>
      <c r="P259" t="str">
        <f>_xlfn.XLOOKUP(Order[[#This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 "", 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12"/>
        <v>139.72499999999999</v>
      </c>
      <c r="N260" t="str">
        <f t="shared" si="13"/>
        <v>Excela</v>
      </c>
      <c r="O260" t="str">
        <f t="shared" si="14"/>
        <v>Dark</v>
      </c>
      <c r="P260" t="str">
        <f>_xlfn.XLOOKUP(Order[[#This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cm="1">
        <f t="array" ref="G261">IF(_xlfn.XLOOKUP(C261,customers!A260:$A$1001,customers!C260:$C$1001,,0)=0, "", 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12"/>
        <v>5.97</v>
      </c>
      <c r="N261" t="str">
        <f t="shared" si="13"/>
        <v>Robusta</v>
      </c>
      <c r="O261" t="str">
        <f t="shared" si="14"/>
        <v>Medium</v>
      </c>
      <c r="P261" t="str">
        <f>_xlfn.XLOOKUP(Order[[#This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 "", 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12"/>
        <v>27.484999999999996</v>
      </c>
      <c r="N262" t="str">
        <f t="shared" si="13"/>
        <v>Robusta</v>
      </c>
      <c r="O262" t="str">
        <f t="shared" si="14"/>
        <v>Light</v>
      </c>
      <c r="P262" t="str">
        <f>_xlfn.XLOOKUP(Order[[#This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 "", 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12"/>
        <v>59.75</v>
      </c>
      <c r="N263" t="str">
        <f t="shared" si="13"/>
        <v>Robusta</v>
      </c>
      <c r="O263" t="str">
        <f t="shared" si="14"/>
        <v>Light</v>
      </c>
      <c r="P263" t="str">
        <f>_xlfn.XLOOKUP(Order[[#This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 "", 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12"/>
        <v>41.25</v>
      </c>
      <c r="N264" t="str">
        <f t="shared" si="13"/>
        <v>Excela</v>
      </c>
      <c r="O264" t="str">
        <f t="shared" si="14"/>
        <v>Medium</v>
      </c>
      <c r="P264" t="str">
        <f>_xlfn.XLOOKUP(Order[[#This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 "", 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_xlfn.XLOOKUP(Order[[#This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 "", 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12"/>
        <v>59.75</v>
      </c>
      <c r="N266" t="str">
        <f t="shared" si="13"/>
        <v>Robusta</v>
      </c>
      <c r="O266" t="str">
        <f t="shared" si="14"/>
        <v>Light</v>
      </c>
      <c r="P266" t="str">
        <f>_xlfn.XLOOKUP(Order[[#This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 "", 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_xlfn.XLOOKUP(Order[[#This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 "", 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12"/>
        <v>24.3</v>
      </c>
      <c r="N268" t="str">
        <f t="shared" si="13"/>
        <v>Excela</v>
      </c>
      <c r="O268" t="str">
        <f t="shared" si="14"/>
        <v>Dark</v>
      </c>
      <c r="P268" t="str">
        <f>_xlfn.XLOOKUP(Order[[#This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 "", 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12"/>
        <v>21.87</v>
      </c>
      <c r="N269" t="str">
        <f t="shared" si="13"/>
        <v>Excela</v>
      </c>
      <c r="O269" t="str">
        <f t="shared" si="14"/>
        <v>Dark</v>
      </c>
      <c r="P269" t="str">
        <f>_xlfn.XLOOKUP(Order[[#This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 "", 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_xlfn.XLOOKUP(Order[[#This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 "", 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_xlfn.XLOOKUP(Order[[#This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 "", 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12"/>
        <v>7.29</v>
      </c>
      <c r="N272" t="str">
        <f t="shared" si="13"/>
        <v>Excela</v>
      </c>
      <c r="O272" t="str">
        <f t="shared" si="14"/>
        <v>Dark</v>
      </c>
      <c r="P272" t="str">
        <f>_xlfn.XLOOKUP(Order[[#This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 "", 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_xlfn.XLOOKUP(Order[[#This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 "", 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12"/>
        <v>71.699999999999989</v>
      </c>
      <c r="N274" t="str">
        <f t="shared" si="13"/>
        <v>Robusta</v>
      </c>
      <c r="O274" t="str">
        <f t="shared" si="14"/>
        <v>Light</v>
      </c>
      <c r="P274" t="str">
        <f>_xlfn.XLOOKUP(Order[[#This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 "", 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_xlfn.XLOOKUP(Order[[#This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 "", 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_xlfn.XLOOKUP(Order[[#This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 "", 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12"/>
        <v>204.92999999999995</v>
      </c>
      <c r="N277" t="str">
        <f t="shared" si="13"/>
        <v>Excela</v>
      </c>
      <c r="O277" t="str">
        <f t="shared" si="14"/>
        <v>Light</v>
      </c>
      <c r="P277" t="str">
        <f>_xlfn.XLOOKUP(Order[[#This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 "", 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12"/>
        <v>109.93999999999998</v>
      </c>
      <c r="N278" t="str">
        <f t="shared" si="13"/>
        <v>Robusta</v>
      </c>
      <c r="O278" t="str">
        <f t="shared" si="14"/>
        <v>Light</v>
      </c>
      <c r="P278" t="str">
        <f>_xlfn.XLOOKUP(Order[[#This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 "", 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12"/>
        <v>89.1</v>
      </c>
      <c r="N279" t="str">
        <f t="shared" si="13"/>
        <v>Excela</v>
      </c>
      <c r="O279" t="str">
        <f t="shared" si="14"/>
        <v>Light</v>
      </c>
      <c r="P279" t="str">
        <f>_xlfn.XLOOKUP(Order[[#This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 "", 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_xlfn.XLOOKUP(Order[[#This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 "", 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_xlfn.XLOOKUP(Order[[#This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 "", 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12"/>
        <v>41.25</v>
      </c>
      <c r="N282" t="str">
        <f t="shared" si="13"/>
        <v>Excela</v>
      </c>
      <c r="O282" t="str">
        <f t="shared" si="14"/>
        <v>Medium</v>
      </c>
      <c r="P282" t="str">
        <f>_xlfn.XLOOKUP(Order[[#This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 "", 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12"/>
        <v>59.4</v>
      </c>
      <c r="N283" t="str">
        <f t="shared" si="13"/>
        <v>Excela</v>
      </c>
      <c r="O283" t="str">
        <f t="shared" si="14"/>
        <v>Light</v>
      </c>
      <c r="P283" t="str">
        <f>_xlfn.XLOOKUP(Order[[#This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 "", 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_xlfn.XLOOKUP(Order[[#This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 "", 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12"/>
        <v>5.3699999999999992</v>
      </c>
      <c r="N285" t="str">
        <f t="shared" si="13"/>
        <v>Robusta</v>
      </c>
      <c r="O285" t="str">
        <f t="shared" si="14"/>
        <v>Dark</v>
      </c>
      <c r="P285" t="str">
        <f>_xlfn.XLOOKUP(Order[[#This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 "", 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12"/>
        <v>94.874999999999986</v>
      </c>
      <c r="N286" t="str">
        <f t="shared" si="13"/>
        <v>Excela</v>
      </c>
      <c r="O286" t="str">
        <f t="shared" si="14"/>
        <v>Medium</v>
      </c>
      <c r="P286" t="str">
        <f>_xlfn.XLOOKUP(Order[[#This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 "", 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_xlfn.XLOOKUP(Order[[#This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 "", 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_xlfn.XLOOKUP(Order[[#This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 "", 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12"/>
        <v>14.339999999999998</v>
      </c>
      <c r="N289" t="str">
        <f t="shared" si="13"/>
        <v>Robusta</v>
      </c>
      <c r="O289" t="str">
        <f t="shared" si="14"/>
        <v>Light</v>
      </c>
      <c r="P289" t="str">
        <f>_xlfn.XLOOKUP(Order[[#This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 "", 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12"/>
        <v>8.25</v>
      </c>
      <c r="N290" t="str">
        <f t="shared" si="13"/>
        <v>Excela</v>
      </c>
      <c r="O290" t="str">
        <f t="shared" si="14"/>
        <v>Medium</v>
      </c>
      <c r="P290" t="str">
        <f>_xlfn.XLOOKUP(Order[[#This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 "", 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12"/>
        <v>13.424999999999997</v>
      </c>
      <c r="N291" t="str">
        <f t="shared" si="13"/>
        <v>Robusta</v>
      </c>
      <c r="O291" t="str">
        <f t="shared" si="14"/>
        <v>Dark</v>
      </c>
      <c r="P291" t="str">
        <f>_xlfn.XLOOKUP(Order[[#This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 "", 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_xlfn.XLOOKUP(Order[[#This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 "", 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12"/>
        <v>16.5</v>
      </c>
      <c r="N293" t="str">
        <f t="shared" si="13"/>
        <v>Excela</v>
      </c>
      <c r="O293" t="str">
        <f t="shared" si="14"/>
        <v>Medium</v>
      </c>
      <c r="P293" t="str">
        <f>_xlfn.XLOOKUP(Order[[#This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 "", 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_xlfn.XLOOKUP(Order[[#This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 "", 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_xlfn.XLOOKUP(Order[[#This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 "", 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12"/>
        <v>44.55</v>
      </c>
      <c r="N296" t="str">
        <f t="shared" si="13"/>
        <v>Excela</v>
      </c>
      <c r="O296" t="str">
        <f t="shared" si="14"/>
        <v>Light</v>
      </c>
      <c r="P296" t="str">
        <f>_xlfn.XLOOKUP(Order[[#This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 "", 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12"/>
        <v>27.5</v>
      </c>
      <c r="N297" t="str">
        <f t="shared" si="13"/>
        <v>Excela</v>
      </c>
      <c r="O297" t="str">
        <f t="shared" si="14"/>
        <v>Medium</v>
      </c>
      <c r="P297" t="str">
        <f>_xlfn.XLOOKUP(Order[[#This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 "", 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12"/>
        <v>35.82</v>
      </c>
      <c r="N298" t="str">
        <f t="shared" si="13"/>
        <v>Robusta</v>
      </c>
      <c r="O298" t="str">
        <f t="shared" si="14"/>
        <v>Medium</v>
      </c>
      <c r="P298" t="str">
        <f>_xlfn.XLOOKUP(Order[[#This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 "", 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12"/>
        <v>16.11</v>
      </c>
      <c r="N299" t="str">
        <f t="shared" si="13"/>
        <v>Robusta</v>
      </c>
      <c r="O299" t="str">
        <f t="shared" si="14"/>
        <v>Dark</v>
      </c>
      <c r="P299" t="str">
        <f>_xlfn.XLOOKUP(Order[[#This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 "", 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12"/>
        <v>26.73</v>
      </c>
      <c r="N300" t="str">
        <f t="shared" si="13"/>
        <v>Excela</v>
      </c>
      <c r="O300" t="str">
        <f t="shared" si="14"/>
        <v>Light</v>
      </c>
      <c r="P300" t="str">
        <f>_xlfn.XLOOKUP(Order[[#This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 "", 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12"/>
        <v>204.92999999999995</v>
      </c>
      <c r="N301" t="str">
        <f t="shared" si="13"/>
        <v>Excela</v>
      </c>
      <c r="O301" t="str">
        <f t="shared" si="14"/>
        <v>Light</v>
      </c>
      <c r="P301" t="str">
        <f>_xlfn.XLOOKUP(Order[[#This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 "", 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_xlfn.XLOOKUP(Order[[#This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 "", 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_xlfn.XLOOKUP(Order[[#This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 "", 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_xlfn.XLOOKUP(Order[[#This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 "", 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12"/>
        <v>111.78</v>
      </c>
      <c r="N305" t="str">
        <f t="shared" si="13"/>
        <v>Excela</v>
      </c>
      <c r="O305" t="str">
        <f t="shared" si="14"/>
        <v>Dark</v>
      </c>
      <c r="P305" t="str">
        <f>_xlfn.XLOOKUP(Order[[#This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 "", 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_xlfn.XLOOKUP(Order[[#This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 "", 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_xlfn.XLOOKUP(Order[[#This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 "", 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12"/>
        <v>14.924999999999999</v>
      </c>
      <c r="N308" t="str">
        <f t="shared" si="13"/>
        <v>Robusta</v>
      </c>
      <c r="O308" t="str">
        <f t="shared" si="14"/>
        <v>Medium</v>
      </c>
      <c r="P308" t="str">
        <f>_xlfn.XLOOKUP(Order[[#This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 "", 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_xlfn.XLOOKUP(Order[[#This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cm="1">
        <f t="array" ref="G310">IF(_xlfn.XLOOKUP(C310,customers!A309:$A$1001,customers!C309:$C$1001,,0)=0, "", 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_xlfn.XLOOKUP(Order[[#This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 "", 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_xlfn.XLOOKUP(Order[[#This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 "", 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12"/>
        <v>14.85</v>
      </c>
      <c r="N312" t="str">
        <f t="shared" si="13"/>
        <v>Excela</v>
      </c>
      <c r="O312" t="str">
        <f t="shared" si="14"/>
        <v>Light</v>
      </c>
      <c r="P312" t="str">
        <f>_xlfn.XLOOKUP(Order[[#This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 "", 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12"/>
        <v>189.74999999999997</v>
      </c>
      <c r="N313" t="str">
        <f t="shared" si="13"/>
        <v>Excela</v>
      </c>
      <c r="O313" t="str">
        <f t="shared" si="14"/>
        <v>Medium</v>
      </c>
      <c r="P313" t="str">
        <f>_xlfn.XLOOKUP(Order[[#This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 "", 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12"/>
        <v>5.97</v>
      </c>
      <c r="N314" t="str">
        <f t="shared" si="13"/>
        <v>Robusta</v>
      </c>
      <c r="O314" t="str">
        <f t="shared" si="14"/>
        <v>Medium</v>
      </c>
      <c r="P314" t="str">
        <f>_xlfn.XLOOKUP(Order[[#This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 "", 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12"/>
        <v>29.849999999999998</v>
      </c>
      <c r="N315" t="str">
        <f t="shared" si="13"/>
        <v>Robusta</v>
      </c>
      <c r="O315" t="str">
        <f t="shared" si="14"/>
        <v>Medium</v>
      </c>
      <c r="P315" t="str">
        <f>_xlfn.XLOOKUP(Order[[#This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 "", 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12"/>
        <v>44.75</v>
      </c>
      <c r="N316" t="str">
        <f t="shared" si="13"/>
        <v>Robusta</v>
      </c>
      <c r="O316" t="str">
        <f t="shared" si="14"/>
        <v>Dark</v>
      </c>
      <c r="P316" t="str">
        <f>_xlfn.XLOOKUP(Order[[#This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 "", 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12"/>
        <v>34.154999999999994</v>
      </c>
      <c r="N317" t="str">
        <f t="shared" si="13"/>
        <v>Excela</v>
      </c>
      <c r="O317" t="str">
        <f t="shared" si="14"/>
        <v>Light</v>
      </c>
      <c r="P317" t="str">
        <f>_xlfn.XLOOKUP(Order[[#This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 "", 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12"/>
        <v>204.92999999999995</v>
      </c>
      <c r="N318" t="str">
        <f t="shared" si="13"/>
        <v>Excela</v>
      </c>
      <c r="O318" t="str">
        <f t="shared" si="14"/>
        <v>Light</v>
      </c>
      <c r="P318" t="str">
        <f>_xlfn.XLOOKUP(Order[[#This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 "", 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12"/>
        <v>21.87</v>
      </c>
      <c r="N319" t="str">
        <f t="shared" si="13"/>
        <v>Excela</v>
      </c>
      <c r="O319" t="str">
        <f t="shared" si="14"/>
        <v>Dark</v>
      </c>
      <c r="P319" t="str">
        <f>_xlfn.XLOOKUP(Order[[#This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 "", 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_xlfn.XLOOKUP(Order[[#This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 "", 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12"/>
        <v>8.25</v>
      </c>
      <c r="N321" t="str">
        <f t="shared" si="13"/>
        <v>Excela</v>
      </c>
      <c r="O321" t="str">
        <f t="shared" si="14"/>
        <v>Medium</v>
      </c>
      <c r="P321" t="str">
        <f>_xlfn.XLOOKUP(Order[[#This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 "", 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12"/>
        <v>19.424999999999997</v>
      </c>
      <c r="N322" t="str">
        <f t="shared" si="13"/>
        <v>Arabica</v>
      </c>
      <c r="O322" t="str">
        <f t="shared" si="14"/>
        <v>Light</v>
      </c>
      <c r="P322" t="str">
        <f>_xlfn.XLOOKUP(Order[[#This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 "", 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15">L323*E323</f>
        <v>20.25</v>
      </c>
      <c r="N323" t="str">
        <f t="shared" ref="N323:N386" si="16">IF(I323="Rob","Robusta", IF(I323="Exc","Excela",IF(I323="Ara","Arabica",IF(I323="Lib","Liberica",""))))</f>
        <v>Arabica</v>
      </c>
      <c r="O323" t="str">
        <f t="shared" ref="O323:O386" si="17">IF(J323="M","Medium", IF(J323="L","Light",IF(J323="D","Dark","")))</f>
        <v>Medium</v>
      </c>
      <c r="P323" t="str">
        <f>_xlfn.XLOOKUP(Order[[#This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 "", 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_xlfn.XLOOKUP(Order[[#This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 "", 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15"/>
        <v>18.225000000000001</v>
      </c>
      <c r="N325" t="str">
        <f t="shared" si="16"/>
        <v>Excela</v>
      </c>
      <c r="O325" t="str">
        <f t="shared" si="17"/>
        <v>Dark</v>
      </c>
      <c r="P325" t="str">
        <f>_xlfn.XLOOKUP(Order[[#This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 "", 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15"/>
        <v>13.75</v>
      </c>
      <c r="N326" t="str">
        <f t="shared" si="16"/>
        <v>Excela</v>
      </c>
      <c r="O326" t="str">
        <f t="shared" si="17"/>
        <v>Medium</v>
      </c>
      <c r="P326" t="str">
        <f>_xlfn.XLOOKUP(Order[[#This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 "", 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_xlfn.XLOOKUP(Order[[#This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 "", 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15"/>
        <v>44.75</v>
      </c>
      <c r="N328" t="str">
        <f t="shared" si="16"/>
        <v>Robusta</v>
      </c>
      <c r="O328" t="str">
        <f t="shared" si="17"/>
        <v>Dark</v>
      </c>
      <c r="P328" t="str">
        <f>_xlfn.XLOOKUP(Order[[#This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 "", 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15"/>
        <v>44.75</v>
      </c>
      <c r="N329" t="str">
        <f t="shared" si="16"/>
        <v>Robusta</v>
      </c>
      <c r="O329" t="str">
        <f t="shared" si="17"/>
        <v>Dark</v>
      </c>
      <c r="P329" t="str">
        <f>_xlfn.XLOOKUP(Order[[#This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 "", 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_xlfn.XLOOKUP(Order[[#This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 "", 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15"/>
        <v>21.479999999999997</v>
      </c>
      <c r="N331" t="str">
        <f t="shared" si="16"/>
        <v>Robusta</v>
      </c>
      <c r="O331" t="str">
        <f t="shared" si="17"/>
        <v>Dark</v>
      </c>
      <c r="P331" t="str">
        <f>_xlfn.XLOOKUP(Order[[#This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 "", 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15"/>
        <v>16.11</v>
      </c>
      <c r="N332" t="str">
        <f t="shared" si="16"/>
        <v>Robusta</v>
      </c>
      <c r="O332" t="str">
        <f t="shared" si="17"/>
        <v>Dark</v>
      </c>
      <c r="P332" t="str">
        <f>_xlfn.XLOOKUP(Order[[#This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 "", 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15"/>
        <v>22.884999999999998</v>
      </c>
      <c r="N333" t="str">
        <f t="shared" si="16"/>
        <v>Robusta</v>
      </c>
      <c r="O333" t="str">
        <f t="shared" si="17"/>
        <v>Medium</v>
      </c>
      <c r="P333" t="str">
        <f>_xlfn.XLOOKUP(Order[[#This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 "", 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_xlfn.XLOOKUP(Order[[#This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 "", 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15"/>
        <v>23.88</v>
      </c>
      <c r="N335" t="str">
        <f t="shared" si="16"/>
        <v>Robusta</v>
      </c>
      <c r="O335" t="str">
        <f t="shared" si="17"/>
        <v>Medium</v>
      </c>
      <c r="P335" t="str">
        <f>_xlfn.XLOOKUP(Order[[#This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 "", 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15"/>
        <v>59.75</v>
      </c>
      <c r="N336" t="str">
        <f t="shared" si="16"/>
        <v>Robusta</v>
      </c>
      <c r="O336" t="str">
        <f t="shared" si="17"/>
        <v>Light</v>
      </c>
      <c r="P336" t="str">
        <f>_xlfn.XLOOKUP(Order[[#This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 "", 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_xlfn.XLOOKUP(Order[[#This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 "", 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_xlfn.XLOOKUP(Order[[#This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 "", 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15"/>
        <v>55.89</v>
      </c>
      <c r="N339" t="str">
        <f t="shared" si="16"/>
        <v>Excela</v>
      </c>
      <c r="O339" t="str">
        <f t="shared" si="17"/>
        <v>Dark</v>
      </c>
      <c r="P339" t="str">
        <f>_xlfn.XLOOKUP(Order[[#This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 "", 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15"/>
        <v>59.4</v>
      </c>
      <c r="N340" t="str">
        <f t="shared" si="16"/>
        <v>Excela</v>
      </c>
      <c r="O340" t="str">
        <f t="shared" si="17"/>
        <v>Light</v>
      </c>
      <c r="P340" t="str">
        <f>_xlfn.XLOOKUP(Order[[#This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 "", 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15"/>
        <v>7.29</v>
      </c>
      <c r="N341" t="str">
        <f t="shared" si="16"/>
        <v>Excela</v>
      </c>
      <c r="O341" t="str">
        <f t="shared" si="17"/>
        <v>Dark</v>
      </c>
      <c r="P341" t="str">
        <f>_xlfn.XLOOKUP(Order[[#This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 "", 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15"/>
        <v>7.29</v>
      </c>
      <c r="N342" t="str">
        <f t="shared" si="16"/>
        <v>Excela</v>
      </c>
      <c r="O342" t="str">
        <f t="shared" si="17"/>
        <v>Dark</v>
      </c>
      <c r="P342" t="str">
        <f>_xlfn.XLOOKUP(Order[[#This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 "", 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15"/>
        <v>17.82</v>
      </c>
      <c r="N343" t="str">
        <f t="shared" si="16"/>
        <v>Excela</v>
      </c>
      <c r="O343" t="str">
        <f t="shared" si="17"/>
        <v>Light</v>
      </c>
      <c r="P343" t="str">
        <f>_xlfn.XLOOKUP(Order[[#This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 "", 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_xlfn.XLOOKUP(Order[[#This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 "", 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15"/>
        <v>32.22</v>
      </c>
      <c r="N345" t="str">
        <f t="shared" si="16"/>
        <v>Robusta</v>
      </c>
      <c r="O345" t="str">
        <f t="shared" si="17"/>
        <v>Dark</v>
      </c>
      <c r="P345" t="str">
        <f>_xlfn.XLOOKUP(Order[[#This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 "", 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15"/>
        <v>19.899999999999999</v>
      </c>
      <c r="N346" t="str">
        <f t="shared" si="16"/>
        <v>Robusta</v>
      </c>
      <c r="O346" t="str">
        <f t="shared" si="17"/>
        <v>Medium</v>
      </c>
      <c r="P346" t="str">
        <f>_xlfn.XLOOKUP(Order[[#This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 "", 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15"/>
        <v>59.75</v>
      </c>
      <c r="N347" t="str">
        <f t="shared" si="16"/>
        <v>Robusta</v>
      </c>
      <c r="O347" t="str">
        <f t="shared" si="17"/>
        <v>Light</v>
      </c>
      <c r="P347" t="str">
        <f>_xlfn.XLOOKUP(Order[[#This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 "", 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_xlfn.XLOOKUP(Order[[#This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 "", 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_xlfn.XLOOKUP(Order[[#This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 "", 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15"/>
        <v>204.92999999999995</v>
      </c>
      <c r="N350" t="str">
        <f t="shared" si="16"/>
        <v>Excela</v>
      </c>
      <c r="O350" t="str">
        <f t="shared" si="17"/>
        <v>Light</v>
      </c>
      <c r="P350" t="str">
        <f>_xlfn.XLOOKUP(Order[[#This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 "", 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15"/>
        <v>14.339999999999998</v>
      </c>
      <c r="N351" t="str">
        <f t="shared" si="16"/>
        <v>Robusta</v>
      </c>
      <c r="O351" t="str">
        <f t="shared" si="17"/>
        <v>Light</v>
      </c>
      <c r="P351" t="str">
        <f>_xlfn.XLOOKUP(Order[[#This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 "", 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_xlfn.XLOOKUP(Order[[#This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 "", 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_xlfn.XLOOKUP(Order[[#This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 "", 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15"/>
        <v>36.450000000000003</v>
      </c>
      <c r="N354" t="str">
        <f t="shared" si="16"/>
        <v>Excela</v>
      </c>
      <c r="O354" t="str">
        <f t="shared" si="17"/>
        <v>Dark</v>
      </c>
      <c r="P354" t="str">
        <f>_xlfn.XLOOKUP(Order[[#This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 "", 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_xlfn.XLOOKUP(Order[[#This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 "", 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_xlfn.XLOOKUP(Order[[#This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 "", 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_xlfn.XLOOKUP(Order[[#This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 "", 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_xlfn.XLOOKUP(Order[[#This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 "", 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_xlfn.XLOOKUP(Order[[#This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 "", 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_xlfn.XLOOKUP(Order[[#This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 "", 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15"/>
        <v>21.509999999999998</v>
      </c>
      <c r="N361" t="str">
        <f t="shared" si="16"/>
        <v>Robusta</v>
      </c>
      <c r="O361" t="str">
        <f t="shared" si="17"/>
        <v>Light</v>
      </c>
      <c r="P361" t="str">
        <f>_xlfn.XLOOKUP(Order[[#This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 "", 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15"/>
        <v>41.169999999999995</v>
      </c>
      <c r="N362" t="str">
        <f t="shared" si="16"/>
        <v>Robusta</v>
      </c>
      <c r="O362" t="str">
        <f t="shared" si="17"/>
        <v>Dark</v>
      </c>
      <c r="P362" t="str">
        <f>_xlfn.XLOOKUP(Order[[#This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 "", 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15"/>
        <v>5.97</v>
      </c>
      <c r="N363" t="str">
        <f t="shared" si="16"/>
        <v>Robusta</v>
      </c>
      <c r="O363" t="str">
        <f t="shared" si="17"/>
        <v>Medium</v>
      </c>
      <c r="P363" t="str">
        <f>_xlfn.XLOOKUP(Order[[#This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 "", 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15"/>
        <v>74.25</v>
      </c>
      <c r="N364" t="str">
        <f t="shared" si="16"/>
        <v>Excela</v>
      </c>
      <c r="O364" t="str">
        <f t="shared" si="17"/>
        <v>Light</v>
      </c>
      <c r="P364" t="str">
        <f>_xlfn.XLOOKUP(Order[[#This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 "", 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_xlfn.XLOOKUP(Order[[#This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 "", 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15"/>
        <v>72.900000000000006</v>
      </c>
      <c r="N366" t="str">
        <f t="shared" si="16"/>
        <v>Excela</v>
      </c>
      <c r="O366" t="str">
        <f t="shared" si="17"/>
        <v>Dark</v>
      </c>
      <c r="P366" t="str">
        <f>_xlfn.XLOOKUP(Order[[#This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 "", 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_xlfn.XLOOKUP(Order[[#This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 "", 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15"/>
        <v>43.74</v>
      </c>
      <c r="N368" t="str">
        <f t="shared" si="16"/>
        <v>Excela</v>
      </c>
      <c r="O368" t="str">
        <f t="shared" si="17"/>
        <v>Dark</v>
      </c>
      <c r="P368" t="str">
        <f>_xlfn.XLOOKUP(Order[[#This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 "", 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_xlfn.XLOOKUP(Order[[#This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 "", 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15"/>
        <v>63.249999999999993</v>
      </c>
      <c r="N370" t="str">
        <f t="shared" si="16"/>
        <v>Excela</v>
      </c>
      <c r="O370" t="str">
        <f t="shared" si="17"/>
        <v>Medium</v>
      </c>
      <c r="P370" t="str">
        <f>_xlfn.XLOOKUP(Order[[#This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 "", 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15"/>
        <v>8.91</v>
      </c>
      <c r="N371" t="str">
        <f t="shared" si="16"/>
        <v>Excela</v>
      </c>
      <c r="O371" t="str">
        <f t="shared" si="17"/>
        <v>Light</v>
      </c>
      <c r="P371" t="str">
        <f>_xlfn.XLOOKUP(Order[[#This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 "", 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15"/>
        <v>24.3</v>
      </c>
      <c r="N372" t="str">
        <f t="shared" si="16"/>
        <v>Excela</v>
      </c>
      <c r="O372" t="str">
        <f t="shared" si="17"/>
        <v>Dark</v>
      </c>
      <c r="P372" t="str">
        <f>_xlfn.XLOOKUP(Order[[#This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 "", 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_xlfn.XLOOKUP(Order[[#This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 "", 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15"/>
        <v>43.019999999999996</v>
      </c>
      <c r="N374" t="str">
        <f t="shared" si="16"/>
        <v>Robusta</v>
      </c>
      <c r="O374" t="str">
        <f t="shared" si="17"/>
        <v>Light</v>
      </c>
      <c r="P374" t="str">
        <f>_xlfn.XLOOKUP(Order[[#This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 "", 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_xlfn.XLOOKUP(Order[[#This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 "", 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_xlfn.XLOOKUP(Order[[#This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 "", 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_xlfn.XLOOKUP(Order[[#This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 "", 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15"/>
        <v>5.97</v>
      </c>
      <c r="N378" t="str">
        <f t="shared" si="16"/>
        <v>Robusta</v>
      </c>
      <c r="O378" t="str">
        <f t="shared" si="17"/>
        <v>Medium</v>
      </c>
      <c r="P378" t="str">
        <f>_xlfn.XLOOKUP(Order[[#This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 "", 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15"/>
        <v>8.0549999999999997</v>
      </c>
      <c r="N379" t="str">
        <f t="shared" si="16"/>
        <v>Robusta</v>
      </c>
      <c r="O379" t="str">
        <f t="shared" si="17"/>
        <v>Dark</v>
      </c>
      <c r="P379" t="str">
        <f>_xlfn.XLOOKUP(Order[[#This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 "", 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_xlfn.XLOOKUP(Order[[#This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 "", 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15"/>
        <v>43.019999999999996</v>
      </c>
      <c r="N381" t="str">
        <f t="shared" si="16"/>
        <v>Robusta</v>
      </c>
      <c r="O381" t="str">
        <f t="shared" si="17"/>
        <v>Light</v>
      </c>
      <c r="P381" t="str">
        <f>_xlfn.XLOOKUP(Order[[#This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 "", 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_xlfn.XLOOKUP(Order[[#This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cm="1">
        <f t="array" ref="G383">IF(_xlfn.XLOOKUP(C383,customers!A382:$A$1001,customers!C382:$C$1001,,0)=0, "", 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_xlfn.XLOOKUP(Order[[#This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 "", 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15"/>
        <v>21.87</v>
      </c>
      <c r="N384" t="str">
        <f t="shared" si="16"/>
        <v>Excela</v>
      </c>
      <c r="O384" t="str">
        <f t="shared" si="17"/>
        <v>Dark</v>
      </c>
      <c r="P384" t="str">
        <f>_xlfn.XLOOKUP(Order[[#This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 "", 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15"/>
        <v>53.46</v>
      </c>
      <c r="N385" t="str">
        <f t="shared" si="16"/>
        <v>Excela</v>
      </c>
      <c r="O385" t="str">
        <f t="shared" si="17"/>
        <v>Light</v>
      </c>
      <c r="P385" t="str">
        <f>_xlfn.XLOOKUP(Order[[#This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 "", 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15"/>
        <v>119.13999999999999</v>
      </c>
      <c r="N386" t="str">
        <f t="shared" si="16"/>
        <v>Arabica</v>
      </c>
      <c r="O386" t="str">
        <f t="shared" si="17"/>
        <v>Light</v>
      </c>
      <c r="P386" t="str">
        <f>_xlfn.XLOOKUP(Order[[#This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 "", 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18">L387*E387</f>
        <v>43.650000000000006</v>
      </c>
      <c r="N387" t="str">
        <f t="shared" ref="N387:N450" si="19">IF(I387="Rob","Robusta", IF(I387="Exc","Excela",IF(I387="Ara","Arabica",IF(I387="Lib","Liberica",""))))</f>
        <v>Liberica</v>
      </c>
      <c r="O387" t="str">
        <f t="shared" ref="O387:O450" si="20">IF(J387="M","Medium", IF(J387="L","Light",IF(J387="D","Dark","")))</f>
        <v>Medium</v>
      </c>
      <c r="P387" t="str">
        <f>_xlfn.XLOOKUP(Order[[#This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 "", 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_xlfn.XLOOKUP(Order[[#This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 "", 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18"/>
        <v>74.25</v>
      </c>
      <c r="N389" t="str">
        <f t="shared" si="19"/>
        <v>Excela</v>
      </c>
      <c r="O389" t="str">
        <f t="shared" si="20"/>
        <v>Light</v>
      </c>
      <c r="P389" t="str">
        <f>_xlfn.XLOOKUP(Order[[#This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 "", 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_xlfn.XLOOKUP(Order[[#This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 "", 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_xlfn.XLOOKUP(Order[[#This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 "", 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18"/>
        <v>14.58</v>
      </c>
      <c r="N392" t="str">
        <f t="shared" si="19"/>
        <v>Excela</v>
      </c>
      <c r="O392" t="str">
        <f t="shared" si="20"/>
        <v>Dark</v>
      </c>
      <c r="P392" t="str">
        <f>_xlfn.XLOOKUP(Order[[#This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 "", 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_xlfn.XLOOKUP(Order[[#This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 "", 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18"/>
        <v>89.1</v>
      </c>
      <c r="N394" t="str">
        <f t="shared" si="19"/>
        <v>Excela</v>
      </c>
      <c r="O394" t="str">
        <f t="shared" si="20"/>
        <v>Light</v>
      </c>
      <c r="P394" t="str">
        <f>_xlfn.XLOOKUP(Order[[#This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 "", 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_xlfn.XLOOKUP(Order[[#This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 "", 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18"/>
        <v>109.93999999999998</v>
      </c>
      <c r="N396" t="str">
        <f t="shared" si="19"/>
        <v>Robusta</v>
      </c>
      <c r="O396" t="str">
        <f t="shared" si="20"/>
        <v>Light</v>
      </c>
      <c r="P396" t="str">
        <f>_xlfn.XLOOKUP(Order[[#This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 "", 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_xlfn.XLOOKUP(Order[[#This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 "", 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_xlfn.XLOOKUP(Order[[#This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 "", 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_xlfn.XLOOKUP(Order[[#This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 "", 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_xlfn.XLOOKUP(Order[[#This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 "", 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18"/>
        <v>167.67000000000002</v>
      </c>
      <c r="N401" t="str">
        <f t="shared" si="19"/>
        <v>Excela</v>
      </c>
      <c r="O401" t="str">
        <f t="shared" si="20"/>
        <v>Dark</v>
      </c>
      <c r="P401" t="str">
        <f>_xlfn.XLOOKUP(Order[[#This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 "", 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_xlfn.XLOOKUP(Order[[#This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 "", 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_xlfn.XLOOKUP(Order[[#This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 "", 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18"/>
        <v>26.849999999999998</v>
      </c>
      <c r="N404" t="str">
        <f t="shared" si="19"/>
        <v>Robusta</v>
      </c>
      <c r="O404" t="str">
        <f t="shared" si="20"/>
        <v>Dark</v>
      </c>
      <c r="P404" t="str">
        <f>_xlfn.XLOOKUP(Order[[#This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 "", 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_xlfn.XLOOKUP(Order[[#This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 "", 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_xlfn.XLOOKUP(Order[[#This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 "", 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18"/>
        <v>24.75</v>
      </c>
      <c r="N407" t="str">
        <f t="shared" si="19"/>
        <v>Excela</v>
      </c>
      <c r="O407" t="str">
        <f t="shared" si="20"/>
        <v>Medium</v>
      </c>
      <c r="P407" t="str">
        <f>_xlfn.XLOOKUP(Order[[#This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 "", 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18"/>
        <v>68.75</v>
      </c>
      <c r="N408" t="str">
        <f t="shared" si="19"/>
        <v>Excela</v>
      </c>
      <c r="O408" t="str">
        <f t="shared" si="20"/>
        <v>Medium</v>
      </c>
      <c r="P408" t="str">
        <f>_xlfn.XLOOKUP(Order[[#This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 "", 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18"/>
        <v>49.5</v>
      </c>
      <c r="N409" t="str">
        <f t="shared" si="19"/>
        <v>Excela</v>
      </c>
      <c r="O409" t="str">
        <f t="shared" si="20"/>
        <v>Medium</v>
      </c>
      <c r="P409" t="str">
        <f>_xlfn.XLOOKUP(Order[[#This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 "", 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_xlfn.XLOOKUP(Order[[#This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 "", 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_xlfn.XLOOKUP(Order[[#This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 "", 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_xlfn.XLOOKUP(Order[[#This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 "", 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_xlfn.XLOOKUP(Order[[#This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 "", 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_xlfn.XLOOKUP(Order[[#This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 "", 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_xlfn.XLOOKUP(Order[[#This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 "", 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18"/>
        <v>10.754999999999999</v>
      </c>
      <c r="N416" t="str">
        <f t="shared" si="19"/>
        <v>Robusta</v>
      </c>
      <c r="O416" t="str">
        <f t="shared" si="20"/>
        <v>Light</v>
      </c>
      <c r="P416" t="str">
        <f>_xlfn.XLOOKUP(Order[[#This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 "", 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18"/>
        <v>8.9550000000000001</v>
      </c>
      <c r="N417" t="str">
        <f t="shared" si="19"/>
        <v>Robusta</v>
      </c>
      <c r="O417" t="str">
        <f t="shared" si="20"/>
        <v>Medium</v>
      </c>
      <c r="P417" t="str">
        <f>_xlfn.XLOOKUP(Order[[#This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 "", 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_xlfn.XLOOKUP(Order[[#This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 "", 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_xlfn.XLOOKUP(Order[[#This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 "", 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_xlfn.XLOOKUP(Order[[#This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 "", 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_xlfn.XLOOKUP(Order[[#This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e" cm="1">
        <f t="array" ref="G422">IF(_xlfn.XLOOKUP(C422,customers!A421:$A$1001,customers!C421:$C$1001,,0)=0, "", 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_xlfn.XLOOKUP(Order[[#This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e" cm="1">
        <f t="array" ref="G423">IF(_xlfn.XLOOKUP(C423,customers!A422:$A$1001,customers!C422:$C$1001,,0)=0, "", 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_xlfn.XLOOKUP(Order[[#This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 "", 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_xlfn.XLOOKUP(Order[[#This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 "", 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18"/>
        <v>17.91</v>
      </c>
      <c r="N425" t="str">
        <f t="shared" si="19"/>
        <v>Robusta</v>
      </c>
      <c r="O425" t="str">
        <f t="shared" si="20"/>
        <v>Medium</v>
      </c>
      <c r="P425" t="str">
        <f>_xlfn.XLOOKUP(Order[[#This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 "", 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18"/>
        <v>26.73</v>
      </c>
      <c r="N426" t="str">
        <f t="shared" si="19"/>
        <v>Excela</v>
      </c>
      <c r="O426" t="str">
        <f t="shared" si="20"/>
        <v>Light</v>
      </c>
      <c r="P426" t="str">
        <f>_xlfn.XLOOKUP(Order[[#This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 "", 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18"/>
        <v>17.899999999999999</v>
      </c>
      <c r="N427" t="str">
        <f t="shared" si="19"/>
        <v>Robusta</v>
      </c>
      <c r="O427" t="str">
        <f t="shared" si="20"/>
        <v>Dark</v>
      </c>
      <c r="P427" t="str">
        <f>_xlfn.XLOOKUP(Order[[#This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 "", 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18"/>
        <v>14.339999999999998</v>
      </c>
      <c r="N428" t="str">
        <f t="shared" si="19"/>
        <v>Robusta</v>
      </c>
      <c r="O428" t="str">
        <f t="shared" si="20"/>
        <v>Light</v>
      </c>
      <c r="P428" t="str">
        <f>_xlfn.XLOOKUP(Order[[#This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 "", 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_xlfn.XLOOKUP(Order[[#This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 "", 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18"/>
        <v>59.75</v>
      </c>
      <c r="N430" t="str">
        <f t="shared" si="19"/>
        <v>Robusta</v>
      </c>
      <c r="O430" t="str">
        <f t="shared" si="20"/>
        <v>Light</v>
      </c>
      <c r="P430" t="str">
        <f>_xlfn.XLOOKUP(Order[[#This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e" cm="1">
        <f t="array" ref="G431">IF(_xlfn.XLOOKUP(C431,customers!A430:$A$1001,customers!C430:$C$1001,,0)=0, "", 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_xlfn.XLOOKUP(Order[[#This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 "", 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18"/>
        <v>5.3699999999999992</v>
      </c>
      <c r="N432" t="str">
        <f t="shared" si="19"/>
        <v>Robusta</v>
      </c>
      <c r="O432" t="str">
        <f t="shared" si="20"/>
        <v>Dark</v>
      </c>
      <c r="P432" t="str">
        <f>_xlfn.XLOOKUP(Order[[#This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 "", 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18"/>
        <v>83.835000000000008</v>
      </c>
      <c r="N433" t="str">
        <f t="shared" si="19"/>
        <v>Excela</v>
      </c>
      <c r="O433" t="str">
        <f t="shared" si="20"/>
        <v>Dark</v>
      </c>
      <c r="P433" t="str">
        <f>_xlfn.XLOOKUP(Order[[#This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 "", 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_xlfn.XLOOKUP(Order[[#This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 "", 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_xlfn.XLOOKUP(Order[[#This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 "", 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_xlfn.XLOOKUP(Order[[#This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 "", 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18"/>
        <v>8.25</v>
      </c>
      <c r="N437" t="str">
        <f t="shared" si="19"/>
        <v>Excela</v>
      </c>
      <c r="O437" t="str">
        <f t="shared" si="20"/>
        <v>Medium</v>
      </c>
      <c r="P437" t="str">
        <f>_xlfn.XLOOKUP(Order[[#This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 "", 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_xlfn.XLOOKUP(Order[[#This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 "", 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_xlfn.XLOOKUP(Order[[#This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 "", 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_xlfn.XLOOKUP(Order[[#This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 "", 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18"/>
        <v>35.64</v>
      </c>
      <c r="N441" t="str">
        <f t="shared" si="19"/>
        <v>Excela</v>
      </c>
      <c r="O441" t="str">
        <f t="shared" si="20"/>
        <v>Light</v>
      </c>
      <c r="P441" t="str">
        <f>_xlfn.XLOOKUP(Order[[#This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 "", 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_xlfn.XLOOKUP(Order[[#This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 "", 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18"/>
        <v>36.450000000000003</v>
      </c>
      <c r="N443" t="str">
        <f t="shared" si="19"/>
        <v>Excela</v>
      </c>
      <c r="O443" t="str">
        <f t="shared" si="20"/>
        <v>Dark</v>
      </c>
      <c r="P443" t="str">
        <f>_xlfn.XLOOKUP(Order[[#This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 "", 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18"/>
        <v>35.849999999999994</v>
      </c>
      <c r="N444" t="str">
        <f t="shared" si="19"/>
        <v>Robusta</v>
      </c>
      <c r="O444" t="str">
        <f t="shared" si="20"/>
        <v>Light</v>
      </c>
      <c r="P444" t="str">
        <f>_xlfn.XLOOKUP(Order[[#This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 "", 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18"/>
        <v>22.274999999999999</v>
      </c>
      <c r="N445" t="str">
        <f t="shared" si="19"/>
        <v>Excela</v>
      </c>
      <c r="O445" t="str">
        <f t="shared" si="20"/>
        <v>Light</v>
      </c>
      <c r="P445" t="str">
        <f>_xlfn.XLOOKUP(Order[[#This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 "", 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18"/>
        <v>24.75</v>
      </c>
      <c r="N446" t="str">
        <f t="shared" si="19"/>
        <v>Excela</v>
      </c>
      <c r="O446" t="str">
        <f t="shared" si="20"/>
        <v>Medium</v>
      </c>
      <c r="P446" t="str">
        <f>_xlfn.XLOOKUP(Order[[#This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 "", 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_xlfn.XLOOKUP(Order[[#This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 "", 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_xlfn.XLOOKUP(Order[[#This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 "", 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18"/>
        <v>17.91</v>
      </c>
      <c r="N449" t="str">
        <f t="shared" si="19"/>
        <v>Robusta</v>
      </c>
      <c r="O449" t="str">
        <f t="shared" si="20"/>
        <v>Medium</v>
      </c>
      <c r="P449" t="str">
        <f>_xlfn.XLOOKUP(Order[[#This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 "", 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18"/>
        <v>7.169999999999999</v>
      </c>
      <c r="N450" t="str">
        <f t="shared" si="19"/>
        <v>Robusta</v>
      </c>
      <c r="O450" t="str">
        <f t="shared" si="20"/>
        <v>Light</v>
      </c>
      <c r="P450" t="str">
        <f>_xlfn.XLOOKUP(Order[[#This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 "", 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21">L451*E451</f>
        <v>5.3699999999999992</v>
      </c>
      <c r="N451" t="str">
        <f t="shared" ref="N451:N514" si="22">IF(I451="Rob","Robusta", IF(I451="Exc","Excela",IF(I451="Ara","Arabica",IF(I451="Lib","Liberica",""))))</f>
        <v>Robusta</v>
      </c>
      <c r="O451" t="str">
        <f t="shared" ref="O451:O514" si="23">IF(J451="M","Medium", IF(J451="L","Light",IF(J451="D","Dark","")))</f>
        <v>Dark</v>
      </c>
      <c r="P451" t="str">
        <f>_xlfn.XLOOKUP(Order[[#This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 "", 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_xlfn.XLOOKUP(Order[[#This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 "", 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21"/>
        <v>41.169999999999995</v>
      </c>
      <c r="N453" t="str">
        <f t="shared" si="22"/>
        <v>Robusta</v>
      </c>
      <c r="O453" t="str">
        <f t="shared" si="23"/>
        <v>Dark</v>
      </c>
      <c r="P453" t="str">
        <f>_xlfn.XLOOKUP(Order[[#This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 "", 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_xlfn.XLOOKUP(Order[[#This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 "", 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_xlfn.XLOOKUP(Order[[#This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 "", 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21"/>
        <v>82.339999999999989</v>
      </c>
      <c r="N456" t="str">
        <f t="shared" si="22"/>
        <v>Robusta</v>
      </c>
      <c r="O456" t="str">
        <f t="shared" si="23"/>
        <v>Dark</v>
      </c>
      <c r="P456" t="str">
        <f>_xlfn.XLOOKUP(Order[[#This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 "", 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_xlfn.XLOOKUP(Order[[#This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 "", 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21"/>
        <v>41.169999999999995</v>
      </c>
      <c r="N458" t="str">
        <f t="shared" si="22"/>
        <v>Robusta</v>
      </c>
      <c r="O458" t="str">
        <f t="shared" si="23"/>
        <v>Dark</v>
      </c>
      <c r="P458" t="str">
        <f>_xlfn.XLOOKUP(Order[[#This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 "", 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_xlfn.XLOOKUP(Order[[#This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 "", 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_xlfn.XLOOKUP(Order[[#This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 "", 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_xlfn.XLOOKUP(Order[[#This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 "", 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21"/>
        <v>16.11</v>
      </c>
      <c r="N462" t="str">
        <f t="shared" si="22"/>
        <v>Robusta</v>
      </c>
      <c r="O462" t="str">
        <f t="shared" si="23"/>
        <v>Dark</v>
      </c>
      <c r="P462" t="str">
        <f>_xlfn.XLOOKUP(Order[[#This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 "", 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21"/>
        <v>10.739999999999998</v>
      </c>
      <c r="N463" t="str">
        <f t="shared" si="22"/>
        <v>Robusta</v>
      </c>
      <c r="O463" t="str">
        <f t="shared" si="23"/>
        <v>Dark</v>
      </c>
      <c r="P463" t="str">
        <f>_xlfn.XLOOKUP(Order[[#This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 "", 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_xlfn.XLOOKUP(Order[[#This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 "", 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21"/>
        <v>27.5</v>
      </c>
      <c r="N465" t="str">
        <f t="shared" si="22"/>
        <v>Excela</v>
      </c>
      <c r="O465" t="str">
        <f t="shared" si="23"/>
        <v>Medium</v>
      </c>
      <c r="P465" t="str">
        <f>_xlfn.XLOOKUP(Order[[#This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 "", 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_xlfn.XLOOKUP(Order[[#This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 "", 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21"/>
        <v>20.584999999999997</v>
      </c>
      <c r="N467" t="str">
        <f t="shared" si="22"/>
        <v>Robusta</v>
      </c>
      <c r="O467" t="str">
        <f t="shared" si="23"/>
        <v>Dark</v>
      </c>
      <c r="P467" t="str">
        <f>_xlfn.XLOOKUP(Order[[#This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 "", 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_xlfn.XLOOKUP(Order[[#This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 "", 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_xlfn.XLOOKUP(Order[[#This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 "", 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21"/>
        <v>41.25</v>
      </c>
      <c r="N470" t="str">
        <f t="shared" si="22"/>
        <v>Excela</v>
      </c>
      <c r="O470" t="str">
        <f t="shared" si="23"/>
        <v>Medium</v>
      </c>
      <c r="P470" t="str">
        <f>_xlfn.XLOOKUP(Order[[#This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 "", 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21"/>
        <v>22.274999999999999</v>
      </c>
      <c r="N471" t="str">
        <f t="shared" si="22"/>
        <v>Excela</v>
      </c>
      <c r="O471" t="str">
        <f t="shared" si="23"/>
        <v>Light</v>
      </c>
      <c r="P471" t="str">
        <f>_xlfn.XLOOKUP(Order[[#This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 "", 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_xlfn.XLOOKUP(Order[[#This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 "", 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_xlfn.XLOOKUP(Order[[#This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 "", 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_xlfn.XLOOKUP(Order[[#This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 "", 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_xlfn.XLOOKUP(Order[[#This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 "", 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21"/>
        <v>31.624999999999996</v>
      </c>
      <c r="N476" t="str">
        <f t="shared" si="22"/>
        <v>Excela</v>
      </c>
      <c r="O476" t="str">
        <f t="shared" si="23"/>
        <v>Medium</v>
      </c>
      <c r="P476" t="str">
        <f>_xlfn.XLOOKUP(Order[[#This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 "", 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_xlfn.XLOOKUP(Order[[#This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 "", 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21"/>
        <v>26.73</v>
      </c>
      <c r="N478" t="str">
        <f t="shared" si="22"/>
        <v>Excela</v>
      </c>
      <c r="O478" t="str">
        <f t="shared" si="23"/>
        <v>Light</v>
      </c>
      <c r="P478" t="str">
        <f>_xlfn.XLOOKUP(Order[[#This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 "", 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_xlfn.XLOOKUP(Order[[#This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 "", 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21"/>
        <v>53.699999999999996</v>
      </c>
      <c r="N480" t="str">
        <f t="shared" si="22"/>
        <v>Robusta</v>
      </c>
      <c r="O480" t="str">
        <f t="shared" si="23"/>
        <v>Dark</v>
      </c>
      <c r="P480" t="str">
        <f>_xlfn.XLOOKUP(Order[[#This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 "", 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21"/>
        <v>126.49999999999999</v>
      </c>
      <c r="N481" t="str">
        <f t="shared" si="22"/>
        <v>Excela</v>
      </c>
      <c r="O481" t="str">
        <f t="shared" si="23"/>
        <v>Medium</v>
      </c>
      <c r="P481" t="str">
        <f>_xlfn.XLOOKUP(Order[[#This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e" cm="1">
        <f t="array" ref="G482">IF(_xlfn.XLOOKUP(C482,customers!A481:$A$1001,customers!C481:$C$1001,,0)=0, "", 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21"/>
        <v>4.125</v>
      </c>
      <c r="N482" t="str">
        <f t="shared" si="22"/>
        <v>Excela</v>
      </c>
      <c r="O482" t="str">
        <f t="shared" si="23"/>
        <v>Medium</v>
      </c>
      <c r="P482" t="str">
        <f>_xlfn.XLOOKUP(Order[[#This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 "", 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21"/>
        <v>23.9</v>
      </c>
      <c r="N483" t="str">
        <f t="shared" si="22"/>
        <v>Robusta</v>
      </c>
      <c r="O483" t="str">
        <f t="shared" si="23"/>
        <v>Light</v>
      </c>
      <c r="P483" t="str">
        <f>_xlfn.XLOOKUP(Order[[#This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 "", 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21"/>
        <v>139.72499999999999</v>
      </c>
      <c r="N484" t="str">
        <f t="shared" si="22"/>
        <v>Excela</v>
      </c>
      <c r="O484" t="str">
        <f t="shared" si="23"/>
        <v>Dark</v>
      </c>
      <c r="P484" t="str">
        <f>_xlfn.XLOOKUP(Order[[#This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 "", 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_xlfn.XLOOKUP(Order[[#This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 "", 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_xlfn.XLOOKUP(Order[[#This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 "", 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21"/>
        <v>21.509999999999998</v>
      </c>
      <c r="N487" t="str">
        <f t="shared" si="22"/>
        <v>Robusta</v>
      </c>
      <c r="O487" t="str">
        <f t="shared" si="23"/>
        <v>Light</v>
      </c>
      <c r="P487" t="str">
        <f>_xlfn.XLOOKUP(Order[[#This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 "", 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_xlfn.XLOOKUP(Order[[#This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 "", 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21"/>
        <v>72.900000000000006</v>
      </c>
      <c r="N489" t="str">
        <f t="shared" si="22"/>
        <v>Excela</v>
      </c>
      <c r="O489" t="str">
        <f t="shared" si="23"/>
        <v>Dark</v>
      </c>
      <c r="P489" t="str">
        <f>_xlfn.XLOOKUP(Order[[#This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 "", 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21"/>
        <v>14.924999999999999</v>
      </c>
      <c r="N490" t="str">
        <f t="shared" si="22"/>
        <v>Robusta</v>
      </c>
      <c r="O490" t="str">
        <f t="shared" si="23"/>
        <v>Medium</v>
      </c>
      <c r="P490" t="str">
        <f>_xlfn.XLOOKUP(Order[[#This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 "", 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_xlfn.XLOOKUP(Order[[#This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 "", 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_xlfn.XLOOKUP(Order[[#This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 "", 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_xlfn.XLOOKUP(Order[[#This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 "", 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21"/>
        <v>4.125</v>
      </c>
      <c r="N494" t="str">
        <f t="shared" si="22"/>
        <v>Excela</v>
      </c>
      <c r="O494" t="str">
        <f t="shared" si="23"/>
        <v>Medium</v>
      </c>
      <c r="P494" t="str">
        <f>_xlfn.XLOOKUP(Order[[#This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 "", 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21"/>
        <v>35.82</v>
      </c>
      <c r="N495" t="str">
        <f t="shared" si="22"/>
        <v>Robusta</v>
      </c>
      <c r="O495" t="str">
        <f t="shared" si="23"/>
        <v>Medium</v>
      </c>
      <c r="P495" t="str">
        <f>_xlfn.XLOOKUP(Order[[#This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 "", 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_xlfn.XLOOKUP(Order[[#This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 "", 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_xlfn.XLOOKUP(Order[[#This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 "", 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21"/>
        <v>10.935</v>
      </c>
      <c r="N498" t="str">
        <f t="shared" si="22"/>
        <v>Excela</v>
      </c>
      <c r="O498" t="str">
        <f t="shared" si="23"/>
        <v>Dark</v>
      </c>
      <c r="P498" t="str">
        <f>_xlfn.XLOOKUP(Order[[#This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 "", 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_xlfn.XLOOKUP(Order[[#This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 "", 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21"/>
        <v>49.75</v>
      </c>
      <c r="N500" t="str">
        <f t="shared" si="22"/>
        <v>Robusta</v>
      </c>
      <c r="O500" t="str">
        <f t="shared" si="23"/>
        <v>Medium</v>
      </c>
      <c r="P500" t="str">
        <f>_xlfn.XLOOKUP(Order[[#This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 "", 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21"/>
        <v>8.0549999999999997</v>
      </c>
      <c r="N501" t="str">
        <f t="shared" si="22"/>
        <v>Robusta</v>
      </c>
      <c r="O501" t="str">
        <f t="shared" si="23"/>
        <v>Dark</v>
      </c>
      <c r="P501" t="str">
        <f>_xlfn.XLOOKUP(Order[[#This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 "", 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21"/>
        <v>47.8</v>
      </c>
      <c r="N502" t="str">
        <f t="shared" si="22"/>
        <v>Robusta</v>
      </c>
      <c r="O502" t="str">
        <f t="shared" si="23"/>
        <v>Light</v>
      </c>
      <c r="P502" t="str">
        <f>_xlfn.XLOOKUP(Order[[#This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 "", 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21"/>
        <v>11.94</v>
      </c>
      <c r="N503" t="str">
        <f t="shared" si="22"/>
        <v>Robusta</v>
      </c>
      <c r="O503" t="str">
        <f t="shared" si="23"/>
        <v>Medium</v>
      </c>
      <c r="P503" t="str">
        <f>_xlfn.XLOOKUP(Order[[#This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 "", 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21"/>
        <v>16.5</v>
      </c>
      <c r="N504" t="str">
        <f t="shared" si="22"/>
        <v>Excela</v>
      </c>
      <c r="O504" t="str">
        <f t="shared" si="23"/>
        <v>Medium</v>
      </c>
      <c r="P504" t="str">
        <f>_xlfn.XLOOKUP(Order[[#This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 "", 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_xlfn.XLOOKUP(Order[[#This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 "", 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_xlfn.XLOOKUP(Order[[#This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 "", 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_xlfn.XLOOKUP(Order[[#This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 "", 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_xlfn.XLOOKUP(Order[[#This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 "", 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_xlfn.XLOOKUP(Order[[#This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 "", 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_xlfn.XLOOKUP(Order[[#This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 "", 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_xlfn.XLOOKUP(Order[[#This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 "", 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21"/>
        <v>10.754999999999999</v>
      </c>
      <c r="N512" t="str">
        <f t="shared" si="22"/>
        <v>Robusta</v>
      </c>
      <c r="O512" t="str">
        <f t="shared" si="23"/>
        <v>Light</v>
      </c>
      <c r="P512" t="str">
        <f>_xlfn.XLOOKUP(Order[[#This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 "", 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_xlfn.XLOOKUP(Order[[#This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 "", 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21"/>
        <v>47.55</v>
      </c>
      <c r="N514" t="str">
        <f t="shared" si="22"/>
        <v>Liberica</v>
      </c>
      <c r="O514" t="str">
        <f t="shared" si="23"/>
        <v>Light</v>
      </c>
      <c r="P514" t="str">
        <f>_xlfn.XLOOKUP(Order[[#This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 "", 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24">L515*E515</f>
        <v>79.25</v>
      </c>
      <c r="N515" t="str">
        <f t="shared" ref="N515:N578" si="25">IF(I515="Rob","Robusta", IF(I515="Exc","Excela",IF(I515="Ara","Arabica",IF(I515="Lib","Liberica",""))))</f>
        <v>Liberica</v>
      </c>
      <c r="O515" t="str">
        <f t="shared" ref="O515:O578" si="26">IF(J515="M","Medium", IF(J515="L","Light",IF(J515="D","Dark","")))</f>
        <v>Light</v>
      </c>
      <c r="P515" t="str">
        <f>_xlfn.XLOOKUP(Order[[#This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 "", 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_xlfn.XLOOKUP(Order[[#This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 "", 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24"/>
        <v>21.509999999999998</v>
      </c>
      <c r="N517" t="str">
        <f t="shared" si="25"/>
        <v>Robusta</v>
      </c>
      <c r="O517" t="str">
        <f t="shared" si="26"/>
        <v>Light</v>
      </c>
      <c r="P517" t="str">
        <f>_xlfn.XLOOKUP(Order[[#This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 "", 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24"/>
        <v>102.92499999999998</v>
      </c>
      <c r="N518" t="str">
        <f t="shared" si="25"/>
        <v>Robusta</v>
      </c>
      <c r="O518" t="str">
        <f t="shared" si="26"/>
        <v>Dark</v>
      </c>
      <c r="P518" t="str">
        <f>_xlfn.XLOOKUP(Order[[#This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 "", 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_xlfn.XLOOKUP(Order[[#This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 "", 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24"/>
        <v>139.72499999999999</v>
      </c>
      <c r="N520" t="str">
        <f t="shared" si="25"/>
        <v>Excela</v>
      </c>
      <c r="O520" t="str">
        <f t="shared" si="26"/>
        <v>Dark</v>
      </c>
      <c r="P520" t="str">
        <f>_xlfn.XLOOKUP(Order[[#This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e" cm="1">
        <f t="array" ref="G521">IF(_xlfn.XLOOKUP(C521,customers!A520:$A$1001,customers!C520:$C$1001,,0)=0, "", 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_xlfn.XLOOKUP(Order[[#This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 "", 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_xlfn.XLOOKUP(Order[[#This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 "", 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24"/>
        <v>39.799999999999997</v>
      </c>
      <c r="N523" t="str">
        <f t="shared" si="25"/>
        <v>Robusta</v>
      </c>
      <c r="O523" t="str">
        <f t="shared" si="26"/>
        <v>Medium</v>
      </c>
      <c r="P523" t="str">
        <f>_xlfn.XLOOKUP(Order[[#This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 "", 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24"/>
        <v>29.849999999999998</v>
      </c>
      <c r="N524" t="str">
        <f t="shared" si="25"/>
        <v>Robusta</v>
      </c>
      <c r="O524" t="str">
        <f t="shared" si="26"/>
        <v>Medium</v>
      </c>
      <c r="P524" t="str">
        <f>_xlfn.XLOOKUP(Order[[#This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 "", 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_xlfn.XLOOKUP(Order[[#This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 "", 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_xlfn.XLOOKUP(Order[[#This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 "", 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24"/>
        <v>13.424999999999997</v>
      </c>
      <c r="N527" t="str">
        <f t="shared" si="25"/>
        <v>Robusta</v>
      </c>
      <c r="O527" t="str">
        <f t="shared" si="26"/>
        <v>Dark</v>
      </c>
      <c r="P527" t="str">
        <f>_xlfn.XLOOKUP(Order[[#This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 "", 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24"/>
        <v>126.49999999999999</v>
      </c>
      <c r="N528" t="str">
        <f t="shared" si="25"/>
        <v>Excela</v>
      </c>
      <c r="O528" t="str">
        <f t="shared" si="26"/>
        <v>Medium</v>
      </c>
      <c r="P528" t="str">
        <f>_xlfn.XLOOKUP(Order[[#This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 "", 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24"/>
        <v>41.25</v>
      </c>
      <c r="N529" t="str">
        <f t="shared" si="25"/>
        <v>Excela</v>
      </c>
      <c r="O529" t="str">
        <f t="shared" si="26"/>
        <v>Medium</v>
      </c>
      <c r="P529" t="str">
        <f>_xlfn.XLOOKUP(Order[[#This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 "", 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24"/>
        <v>53.46</v>
      </c>
      <c r="N530" t="str">
        <f t="shared" si="25"/>
        <v>Excela</v>
      </c>
      <c r="O530" t="str">
        <f t="shared" si="26"/>
        <v>Light</v>
      </c>
      <c r="P530" t="str">
        <f>_xlfn.XLOOKUP(Order[[#This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 "", 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24"/>
        <v>59.699999999999996</v>
      </c>
      <c r="N531" t="str">
        <f t="shared" si="25"/>
        <v>Robusta</v>
      </c>
      <c r="O531" t="str">
        <f t="shared" si="26"/>
        <v>Medium</v>
      </c>
      <c r="P531" t="str">
        <f>_xlfn.XLOOKUP(Order[[#This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 "", 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24"/>
        <v>59.699999999999996</v>
      </c>
      <c r="N532" t="str">
        <f t="shared" si="25"/>
        <v>Robusta</v>
      </c>
      <c r="O532" t="str">
        <f t="shared" si="26"/>
        <v>Medium</v>
      </c>
      <c r="P532" t="str">
        <f>_xlfn.XLOOKUP(Order[[#This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 "", 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24"/>
        <v>44.75</v>
      </c>
      <c r="N533" t="str">
        <f t="shared" si="25"/>
        <v>Robusta</v>
      </c>
      <c r="O533" t="str">
        <f t="shared" si="26"/>
        <v>Dark</v>
      </c>
      <c r="P533" t="str">
        <f>_xlfn.XLOOKUP(Order[[#This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 "", 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24"/>
        <v>16.5</v>
      </c>
      <c r="N534" t="str">
        <f t="shared" si="25"/>
        <v>Excela</v>
      </c>
      <c r="O534" t="str">
        <f t="shared" si="26"/>
        <v>Medium</v>
      </c>
      <c r="P534" t="str">
        <f>_xlfn.XLOOKUP(Order[[#This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 "", 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24"/>
        <v>21.479999999999997</v>
      </c>
      <c r="N535" t="str">
        <f t="shared" si="25"/>
        <v>Robusta</v>
      </c>
      <c r="O535" t="str">
        <f t="shared" si="26"/>
        <v>Dark</v>
      </c>
      <c r="P535" t="str">
        <f>_xlfn.XLOOKUP(Order[[#This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 "", 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24"/>
        <v>45.769999999999996</v>
      </c>
      <c r="N536" t="str">
        <f t="shared" si="25"/>
        <v>Robusta</v>
      </c>
      <c r="O536" t="str">
        <f t="shared" si="26"/>
        <v>Medium</v>
      </c>
      <c r="P536" t="str">
        <f>_xlfn.XLOOKUP(Order[[#This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 "", 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_xlfn.XLOOKUP(Order[[#This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e" cm="1">
        <f t="array" ref="G538">IF(_xlfn.XLOOKUP(C538,customers!A537:$A$1001,customers!C537:$C$1001,,0)=0, "", 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24"/>
        <v>8.0549999999999997</v>
      </c>
      <c r="N538" t="str">
        <f t="shared" si="25"/>
        <v>Robusta</v>
      </c>
      <c r="O538" t="str">
        <f t="shared" si="26"/>
        <v>Dark</v>
      </c>
      <c r="P538" t="str">
        <f>_xlfn.XLOOKUP(Order[[#This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 "", 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24"/>
        <v>111.78</v>
      </c>
      <c r="N539" t="str">
        <f t="shared" si="25"/>
        <v>Excela</v>
      </c>
      <c r="O539" t="str">
        <f t="shared" si="26"/>
        <v>Dark</v>
      </c>
      <c r="P539" t="str">
        <f>_xlfn.XLOOKUP(Order[[#This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 "", 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24"/>
        <v>10.739999999999998</v>
      </c>
      <c r="N540" t="str">
        <f t="shared" si="25"/>
        <v>Robusta</v>
      </c>
      <c r="O540" t="str">
        <f t="shared" si="26"/>
        <v>Dark</v>
      </c>
      <c r="P540" t="str">
        <f>_xlfn.XLOOKUP(Order[[#This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 "", 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24"/>
        <v>26.849999999999994</v>
      </c>
      <c r="N541" t="str">
        <f t="shared" si="25"/>
        <v>Robusta</v>
      </c>
      <c r="O541" t="str">
        <f t="shared" si="26"/>
        <v>Dark</v>
      </c>
      <c r="P541" t="str">
        <f>_xlfn.XLOOKUP(Order[[#This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 "", 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_xlfn.XLOOKUP(Order[[#This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 "", 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_xlfn.XLOOKUP(Order[[#This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 "", 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_xlfn.XLOOKUP(Order[[#This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 "", 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24"/>
        <v>54.969999999999992</v>
      </c>
      <c r="N545" t="str">
        <f t="shared" si="25"/>
        <v>Robusta</v>
      </c>
      <c r="O545" t="str">
        <f t="shared" si="26"/>
        <v>Light</v>
      </c>
      <c r="P545" t="str">
        <f>_xlfn.XLOOKUP(Order[[#This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 "", 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_xlfn.XLOOKUP(Order[[#This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 "", 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_xlfn.XLOOKUP(Order[[#This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 "", 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24"/>
        <v>83.835000000000008</v>
      </c>
      <c r="N548" t="str">
        <f t="shared" si="25"/>
        <v>Excela</v>
      </c>
      <c r="O548" t="str">
        <f t="shared" si="26"/>
        <v>Dark</v>
      </c>
      <c r="P548" t="str">
        <f>_xlfn.XLOOKUP(Order[[#This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 "", 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24"/>
        <v>10.754999999999999</v>
      </c>
      <c r="N549" t="str">
        <f t="shared" si="25"/>
        <v>Robusta</v>
      </c>
      <c r="O549" t="str">
        <f t="shared" si="26"/>
        <v>Light</v>
      </c>
      <c r="P549" t="str">
        <f>_xlfn.XLOOKUP(Order[[#This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 "", 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24"/>
        <v>13.365</v>
      </c>
      <c r="N550" t="str">
        <f t="shared" si="25"/>
        <v>Excela</v>
      </c>
      <c r="O550" t="str">
        <f t="shared" si="26"/>
        <v>Light</v>
      </c>
      <c r="P550" t="str">
        <f>_xlfn.XLOOKUP(Order[[#This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 "", 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24"/>
        <v>17.82</v>
      </c>
      <c r="N551" t="str">
        <f t="shared" si="25"/>
        <v>Excela</v>
      </c>
      <c r="O551" t="str">
        <f t="shared" si="26"/>
        <v>Light</v>
      </c>
      <c r="P551" t="str">
        <f>_xlfn.XLOOKUP(Order[[#This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 "", 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_xlfn.XLOOKUP(Order[[#This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 "", 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24"/>
        <v>7.29</v>
      </c>
      <c r="N553" t="str">
        <f t="shared" si="25"/>
        <v>Excela</v>
      </c>
      <c r="O553" t="str">
        <f t="shared" si="26"/>
        <v>Dark</v>
      </c>
      <c r="P553" t="str">
        <f>_xlfn.XLOOKUP(Order[[#This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 "", 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24"/>
        <v>17.82</v>
      </c>
      <c r="N554" t="str">
        <f t="shared" si="25"/>
        <v>Excela</v>
      </c>
      <c r="O554" t="str">
        <f t="shared" si="26"/>
        <v>Light</v>
      </c>
      <c r="P554" t="str">
        <f>_xlfn.XLOOKUP(Order[[#This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 "", 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24"/>
        <v>68.75</v>
      </c>
      <c r="N555" t="str">
        <f t="shared" si="25"/>
        <v>Excela</v>
      </c>
      <c r="O555" t="str">
        <f t="shared" si="26"/>
        <v>Medium</v>
      </c>
      <c r="P555" t="str">
        <f>_xlfn.XLOOKUP(Order[[#This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 "", 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24"/>
        <v>54.969999999999992</v>
      </c>
      <c r="N556" t="str">
        <f t="shared" si="25"/>
        <v>Robusta</v>
      </c>
      <c r="O556" t="str">
        <f t="shared" si="26"/>
        <v>Light</v>
      </c>
      <c r="P556" t="str">
        <f>_xlfn.XLOOKUP(Order[[#This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 "", 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24"/>
        <v>82.5</v>
      </c>
      <c r="N557" t="str">
        <f t="shared" si="25"/>
        <v>Excela</v>
      </c>
      <c r="O557" t="str">
        <f t="shared" si="26"/>
        <v>Medium</v>
      </c>
      <c r="P557" t="str">
        <f>_xlfn.XLOOKUP(Order[[#This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 "", 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_xlfn.XLOOKUP(Order[[#This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e" cm="1">
        <f t="array" ref="G559">IF(_xlfn.XLOOKUP(C559,customers!A558:$A$1001,customers!C558:$C$1001,,0)=0, "", 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24"/>
        <v>59.4</v>
      </c>
      <c r="N559" t="str">
        <f t="shared" si="25"/>
        <v>Excela</v>
      </c>
      <c r="O559" t="str">
        <f t="shared" si="26"/>
        <v>Light</v>
      </c>
      <c r="P559" t="str">
        <f>_xlfn.XLOOKUP(Order[[#This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 "", 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_xlfn.XLOOKUP(Order[[#This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 "", 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_xlfn.XLOOKUP(Order[[#This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 "", 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24"/>
        <v>189.74999999999997</v>
      </c>
      <c r="N562" t="str">
        <f t="shared" si="25"/>
        <v>Excela</v>
      </c>
      <c r="O562" t="str">
        <f t="shared" si="26"/>
        <v>Medium</v>
      </c>
      <c r="P562" t="str">
        <f>_xlfn.XLOOKUP(Order[[#This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 "", 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_xlfn.XLOOKUP(Order[[#This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 "", 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_xlfn.XLOOKUP(Order[[#This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 "", 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24"/>
        <v>82.5</v>
      </c>
      <c r="N565" t="str">
        <f t="shared" si="25"/>
        <v>Excela</v>
      </c>
      <c r="O565" t="str">
        <f t="shared" si="26"/>
        <v>Medium</v>
      </c>
      <c r="P565" t="str">
        <f>_xlfn.XLOOKUP(Order[[#This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cm="1">
        <f t="array" ref="G566">IF(_xlfn.XLOOKUP(C566,customers!A565:$A$1001,customers!C565:$C$1001,,0)=0, "", 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24"/>
        <v>14.339999999999998</v>
      </c>
      <c r="N566" t="str">
        <f t="shared" si="25"/>
        <v>Robusta</v>
      </c>
      <c r="O566" t="str">
        <f t="shared" si="26"/>
        <v>Light</v>
      </c>
      <c r="P566" t="str">
        <f>_xlfn.XLOOKUP(Order[[#This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 "", 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24"/>
        <v>82.339999999999989</v>
      </c>
      <c r="N567" t="str">
        <f t="shared" si="25"/>
        <v>Robusta</v>
      </c>
      <c r="O567" t="str">
        <f t="shared" si="26"/>
        <v>Dark</v>
      </c>
      <c r="P567" t="str">
        <f>_xlfn.XLOOKUP(Order[[#This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 "", 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_xlfn.XLOOKUP(Order[[#This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 "", 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24"/>
        <v>164.90999999999997</v>
      </c>
      <c r="N569" t="str">
        <f t="shared" si="25"/>
        <v>Robusta</v>
      </c>
      <c r="O569" t="str">
        <f t="shared" si="26"/>
        <v>Light</v>
      </c>
      <c r="P569" t="str">
        <f>_xlfn.XLOOKUP(Order[[#This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 "", 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_xlfn.XLOOKUP(Order[[#This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 "", 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_xlfn.XLOOKUP(Order[[#This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 "", 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_xlfn.XLOOKUP(Order[[#This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 "", 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24"/>
        <v>35.64</v>
      </c>
      <c r="N573" t="str">
        <f t="shared" si="25"/>
        <v>Excela</v>
      </c>
      <c r="O573" t="str">
        <f t="shared" si="26"/>
        <v>Light</v>
      </c>
      <c r="P573" t="str">
        <f>_xlfn.XLOOKUP(Order[[#This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 "", 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_xlfn.XLOOKUP(Order[[#This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 "", 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_xlfn.XLOOKUP(Order[[#This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 "", 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24"/>
        <v>21.509999999999998</v>
      </c>
      <c r="N576" t="str">
        <f t="shared" si="25"/>
        <v>Robusta</v>
      </c>
      <c r="O576" t="str">
        <f t="shared" si="26"/>
        <v>Light</v>
      </c>
      <c r="P576" t="str">
        <f>_xlfn.XLOOKUP(Order[[#This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 "", 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_xlfn.XLOOKUP(Order[[#This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 "", 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24"/>
        <v>17.91</v>
      </c>
      <c r="N578" t="str">
        <f t="shared" si="25"/>
        <v>Arabica</v>
      </c>
      <c r="O578" t="str">
        <f t="shared" si="26"/>
        <v>Dark</v>
      </c>
      <c r="P578" t="str">
        <f>_xlfn.XLOOKUP(Order[[#This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 "", 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27">L579*E579</f>
        <v>58.2</v>
      </c>
      <c r="N579" t="str">
        <f t="shared" ref="N579:N642" si="28">IF(I579="Rob","Robusta", IF(I579="Exc","Excela",IF(I579="Ara","Arabica",IF(I579="Lib","Liberica",""))))</f>
        <v>Liberica</v>
      </c>
      <c r="O579" t="str">
        <f t="shared" ref="O579:O642" si="29">IF(J579="M","Medium", IF(J579="L","Light",IF(J579="D","Dark","")))</f>
        <v>Medium</v>
      </c>
      <c r="P579" t="str">
        <f>_xlfn.XLOOKUP(Order[[#This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 "", 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27"/>
        <v>13.365</v>
      </c>
      <c r="N580" t="str">
        <f t="shared" si="28"/>
        <v>Excela</v>
      </c>
      <c r="O580" t="str">
        <f t="shared" si="29"/>
        <v>Light</v>
      </c>
      <c r="P580" t="str">
        <f>_xlfn.XLOOKUP(Order[[#This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 "", 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_xlfn.XLOOKUP(Order[[#This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 "", 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27"/>
        <v>44.55</v>
      </c>
      <c r="N582" t="str">
        <f t="shared" si="28"/>
        <v>Excela</v>
      </c>
      <c r="O582" t="str">
        <f t="shared" si="29"/>
        <v>Light</v>
      </c>
      <c r="P582" t="str">
        <f>_xlfn.XLOOKUP(Order[[#This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 "", 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27"/>
        <v>44.55</v>
      </c>
      <c r="N583" t="str">
        <f t="shared" si="28"/>
        <v>Excela</v>
      </c>
      <c r="O583" t="str">
        <f t="shared" si="29"/>
        <v>Light</v>
      </c>
      <c r="P583" t="str">
        <f>_xlfn.XLOOKUP(Order[[#This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 "", 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27"/>
        <v>60.75</v>
      </c>
      <c r="N584" t="str">
        <f t="shared" si="28"/>
        <v>Excela</v>
      </c>
      <c r="O584" t="str">
        <f t="shared" si="29"/>
        <v>Dark</v>
      </c>
      <c r="P584" t="str">
        <f>_xlfn.XLOOKUP(Order[[#This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 "", 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27"/>
        <v>3.5849999999999995</v>
      </c>
      <c r="N585" t="str">
        <f t="shared" si="28"/>
        <v>Robusta</v>
      </c>
      <c r="O585" t="str">
        <f t="shared" si="29"/>
        <v>Light</v>
      </c>
      <c r="P585" t="str">
        <f>_xlfn.XLOOKUP(Order[[#This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 "", 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27"/>
        <v>21.509999999999998</v>
      </c>
      <c r="N586" t="str">
        <f t="shared" si="28"/>
        <v>Robusta</v>
      </c>
      <c r="O586" t="str">
        <f t="shared" si="29"/>
        <v>Light</v>
      </c>
      <c r="P586" t="str">
        <f>_xlfn.XLOOKUP(Order[[#This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 "", 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27"/>
        <v>16.5</v>
      </c>
      <c r="N587" t="str">
        <f t="shared" si="28"/>
        <v>Excela</v>
      </c>
      <c r="O587" t="str">
        <f t="shared" si="29"/>
        <v>Medium</v>
      </c>
      <c r="P587" t="str">
        <f>_xlfn.XLOOKUP(Order[[#This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 "", 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27"/>
        <v>82.454999999999984</v>
      </c>
      <c r="N588" t="str">
        <f t="shared" si="28"/>
        <v>Robusta</v>
      </c>
      <c r="O588" t="str">
        <f t="shared" si="29"/>
        <v>Light</v>
      </c>
      <c r="P588" t="str">
        <f>_xlfn.XLOOKUP(Order[[#This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 "", 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_xlfn.XLOOKUP(Order[[#This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 "", 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27"/>
        <v>11.94</v>
      </c>
      <c r="N590" t="str">
        <f t="shared" si="28"/>
        <v>Robusta</v>
      </c>
      <c r="O590" t="str">
        <f t="shared" si="29"/>
        <v>Medium</v>
      </c>
      <c r="P590" t="str">
        <f>_xlfn.XLOOKUP(Order[[#This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 "", 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27"/>
        <v>204.92999999999995</v>
      </c>
      <c r="N591" t="str">
        <f t="shared" si="28"/>
        <v>Excela</v>
      </c>
      <c r="O591" t="str">
        <f t="shared" si="29"/>
        <v>Light</v>
      </c>
      <c r="P591" t="str">
        <f>_xlfn.XLOOKUP(Order[[#This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 "", 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27"/>
        <v>63.249999999999993</v>
      </c>
      <c r="N592" t="str">
        <f t="shared" si="28"/>
        <v>Excela</v>
      </c>
      <c r="O592" t="str">
        <f t="shared" si="29"/>
        <v>Medium</v>
      </c>
      <c r="P592" t="str">
        <f>_xlfn.XLOOKUP(Order[[#This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 "", 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27"/>
        <v>8.0549999999999997</v>
      </c>
      <c r="N593" t="str">
        <f t="shared" si="28"/>
        <v>Robusta</v>
      </c>
      <c r="O593" t="str">
        <f t="shared" si="29"/>
        <v>Dark</v>
      </c>
      <c r="P593" t="str">
        <f>_xlfn.XLOOKUP(Order[[#This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 "", 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_xlfn.XLOOKUP(Order[[#This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 "", 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27"/>
        <v>27.945</v>
      </c>
      <c r="N595" t="str">
        <f t="shared" si="28"/>
        <v>Excela</v>
      </c>
      <c r="O595" t="str">
        <f t="shared" si="29"/>
        <v>Dark</v>
      </c>
      <c r="P595" t="str">
        <f>_xlfn.XLOOKUP(Order[[#This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 "", 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_xlfn.XLOOKUP(Order[[#This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 "", 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27"/>
        <v>14.85</v>
      </c>
      <c r="N597" t="str">
        <f t="shared" si="28"/>
        <v>Excela</v>
      </c>
      <c r="O597" t="str">
        <f t="shared" si="29"/>
        <v>Light</v>
      </c>
      <c r="P597" t="str">
        <f>_xlfn.XLOOKUP(Order[[#This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 "", 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_xlfn.XLOOKUP(Order[[#This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 "", 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_xlfn.XLOOKUP(Order[[#This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 "", 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27"/>
        <v>11.94</v>
      </c>
      <c r="N600" t="str">
        <f t="shared" si="28"/>
        <v>Robusta</v>
      </c>
      <c r="O600" t="str">
        <f t="shared" si="29"/>
        <v>Medium</v>
      </c>
      <c r="P600" t="str">
        <f>_xlfn.XLOOKUP(Order[[#This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 "", 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_xlfn.XLOOKUP(Order[[#This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 "", 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_xlfn.XLOOKUP(Order[[#This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 "", 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27"/>
        <v>109.93999999999998</v>
      </c>
      <c r="N603" t="str">
        <f t="shared" si="28"/>
        <v>Robusta</v>
      </c>
      <c r="O603" t="str">
        <f t="shared" si="29"/>
        <v>Light</v>
      </c>
      <c r="P603" t="str">
        <f>_xlfn.XLOOKUP(Order[[#This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 "", 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27"/>
        <v>22.274999999999999</v>
      </c>
      <c r="N604" t="str">
        <f t="shared" si="28"/>
        <v>Excela</v>
      </c>
      <c r="O604" t="str">
        <f t="shared" si="29"/>
        <v>Light</v>
      </c>
      <c r="P604" t="str">
        <f>_xlfn.XLOOKUP(Order[[#This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 "", 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27"/>
        <v>8.9550000000000001</v>
      </c>
      <c r="N605" t="str">
        <f t="shared" si="28"/>
        <v>Robusta</v>
      </c>
      <c r="O605" t="str">
        <f t="shared" si="29"/>
        <v>Medium</v>
      </c>
      <c r="P605" t="str">
        <f>_xlfn.XLOOKUP(Order[[#This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 "", 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_xlfn.XLOOKUP(Order[[#This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 "", 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_xlfn.XLOOKUP(Order[[#This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 "", 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_xlfn.XLOOKUP(Order[[#This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 "", 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27"/>
        <v>3.645</v>
      </c>
      <c r="N609" t="str">
        <f t="shared" si="28"/>
        <v>Excela</v>
      </c>
      <c r="O609" t="str">
        <f t="shared" si="29"/>
        <v>Dark</v>
      </c>
      <c r="P609" t="str">
        <f>_xlfn.XLOOKUP(Order[[#This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 "", 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27"/>
        <v>55.89</v>
      </c>
      <c r="N610" t="str">
        <f t="shared" si="28"/>
        <v>Excela</v>
      </c>
      <c r="O610" t="str">
        <f t="shared" si="29"/>
        <v>Dark</v>
      </c>
      <c r="P610" t="str">
        <f>_xlfn.XLOOKUP(Order[[#This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 "", 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_xlfn.XLOOKUP(Order[[#This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 "", 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27"/>
        <v>39.799999999999997</v>
      </c>
      <c r="N612" t="str">
        <f t="shared" si="28"/>
        <v>Robusta</v>
      </c>
      <c r="O612" t="str">
        <f t="shared" si="29"/>
        <v>Medium</v>
      </c>
      <c r="P612" t="str">
        <f>_xlfn.XLOOKUP(Order[[#This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 "", 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27"/>
        <v>68.309999999999988</v>
      </c>
      <c r="N613" t="str">
        <f t="shared" si="28"/>
        <v>Excela</v>
      </c>
      <c r="O613" t="str">
        <f t="shared" si="29"/>
        <v>Light</v>
      </c>
      <c r="P613" t="str">
        <f>_xlfn.XLOOKUP(Order[[#This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 "", 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_xlfn.XLOOKUP(Order[[#This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 "", 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27"/>
        <v>5.97</v>
      </c>
      <c r="N615" t="str">
        <f t="shared" si="28"/>
        <v>Robusta</v>
      </c>
      <c r="O615" t="str">
        <f t="shared" si="29"/>
        <v>Medium</v>
      </c>
      <c r="P615" t="str">
        <f>_xlfn.XLOOKUP(Order[[#This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 "", 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27"/>
        <v>29.849999999999998</v>
      </c>
      <c r="N616" t="str">
        <f t="shared" si="28"/>
        <v>Robusta</v>
      </c>
      <c r="O616" t="str">
        <f t="shared" si="29"/>
        <v>Medium</v>
      </c>
      <c r="P616" t="str">
        <f>_xlfn.XLOOKUP(Order[[#This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 "", 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_xlfn.XLOOKUP(Order[[#This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 "", 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27"/>
        <v>126.49999999999999</v>
      </c>
      <c r="N618" t="str">
        <f t="shared" si="28"/>
        <v>Excela</v>
      </c>
      <c r="O618" t="str">
        <f t="shared" si="29"/>
        <v>Medium</v>
      </c>
      <c r="P618" t="str">
        <f>_xlfn.XLOOKUP(Order[[#This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 "", 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_xlfn.XLOOKUP(Order[[#This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 "", 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27"/>
        <v>72.900000000000006</v>
      </c>
      <c r="N620" t="str">
        <f t="shared" si="28"/>
        <v>Excela</v>
      </c>
      <c r="O620" t="str">
        <f t="shared" si="29"/>
        <v>Dark</v>
      </c>
      <c r="P620" t="str">
        <f>_xlfn.XLOOKUP(Order[[#This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 "", 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_xlfn.XLOOKUP(Order[[#This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 "", 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_xlfn.XLOOKUP(Order[[#This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 "", 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_xlfn.XLOOKUP(Order[[#This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 "", 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_xlfn.XLOOKUP(Order[[#This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 "", 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27"/>
        <v>12.15</v>
      </c>
      <c r="N625" t="str">
        <f t="shared" si="28"/>
        <v>Excela</v>
      </c>
      <c r="O625" t="str">
        <f t="shared" si="29"/>
        <v>Dark</v>
      </c>
      <c r="P625" t="str">
        <f>_xlfn.XLOOKUP(Order[[#This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 "", 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27"/>
        <v>63.249999999999993</v>
      </c>
      <c r="N626" t="str">
        <f t="shared" si="28"/>
        <v>Excela</v>
      </c>
      <c r="O626" t="str">
        <f t="shared" si="29"/>
        <v>Medium</v>
      </c>
      <c r="P626" t="str">
        <f>_xlfn.XLOOKUP(Order[[#This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 "", 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27"/>
        <v>35.849999999999994</v>
      </c>
      <c r="N627" t="str">
        <f t="shared" si="28"/>
        <v>Robusta</v>
      </c>
      <c r="O627" t="str">
        <f t="shared" si="29"/>
        <v>Light</v>
      </c>
      <c r="P627" t="str">
        <f>_xlfn.XLOOKUP(Order[[#This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 "", 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_xlfn.XLOOKUP(Order[[#This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 "", 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27"/>
        <v>63.249999999999993</v>
      </c>
      <c r="N629" t="str">
        <f t="shared" si="28"/>
        <v>Excela</v>
      </c>
      <c r="O629" t="str">
        <f t="shared" si="29"/>
        <v>Medium</v>
      </c>
      <c r="P629" t="str">
        <f>_xlfn.XLOOKUP(Order[[#This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 "", 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27"/>
        <v>26.73</v>
      </c>
      <c r="N630" t="str">
        <f t="shared" si="28"/>
        <v>Excela</v>
      </c>
      <c r="O630" t="str">
        <f t="shared" si="29"/>
        <v>Light</v>
      </c>
      <c r="P630" t="str">
        <f>_xlfn.XLOOKUP(Order[[#This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 "", 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_xlfn.XLOOKUP(Order[[#This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 "", 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_xlfn.XLOOKUP(Order[[#This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 "", 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27"/>
        <v>102.92499999999998</v>
      </c>
      <c r="N633" t="str">
        <f t="shared" si="28"/>
        <v>Robusta</v>
      </c>
      <c r="O633" t="str">
        <f t="shared" si="29"/>
        <v>Dark</v>
      </c>
      <c r="P633" t="str">
        <f>_xlfn.XLOOKUP(Order[[#This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 "", 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27"/>
        <v>35.64</v>
      </c>
      <c r="N634" t="str">
        <f t="shared" si="28"/>
        <v>Excela</v>
      </c>
      <c r="O634" t="str">
        <f t="shared" si="29"/>
        <v>Light</v>
      </c>
      <c r="P634" t="str">
        <f>_xlfn.XLOOKUP(Order[[#This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 "", 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27"/>
        <v>47.8</v>
      </c>
      <c r="N635" t="str">
        <f t="shared" si="28"/>
        <v>Robusta</v>
      </c>
      <c r="O635" t="str">
        <f t="shared" si="29"/>
        <v>Light</v>
      </c>
      <c r="P635" t="str">
        <f>_xlfn.XLOOKUP(Order[[#This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 "", 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_xlfn.XLOOKUP(Order[[#This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 "", 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27"/>
        <v>35.64</v>
      </c>
      <c r="N637" t="str">
        <f t="shared" si="28"/>
        <v>Excela</v>
      </c>
      <c r="O637" t="str">
        <f t="shared" si="29"/>
        <v>Light</v>
      </c>
      <c r="P637" t="str">
        <f>_xlfn.XLOOKUP(Order[[#This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 "", 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_xlfn.XLOOKUP(Order[[#This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 "", 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27"/>
        <v>31.624999999999996</v>
      </c>
      <c r="N639" t="str">
        <f t="shared" si="28"/>
        <v>Excela</v>
      </c>
      <c r="O639" t="str">
        <f t="shared" si="29"/>
        <v>Medium</v>
      </c>
      <c r="P639" t="str">
        <f>_xlfn.XLOOKUP(Order[[#This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 "", 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_xlfn.XLOOKUP(Order[[#This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 "", 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_xlfn.XLOOKUP(Order[[#This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 "", 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27"/>
        <v>137.42499999999998</v>
      </c>
      <c r="N642" t="str">
        <f t="shared" si="28"/>
        <v>Robusta</v>
      </c>
      <c r="O642" t="str">
        <f t="shared" si="29"/>
        <v>Light</v>
      </c>
      <c r="P642" t="str">
        <f>_xlfn.XLOOKUP(Order[[#This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 "", 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30">L643*E643</f>
        <v>35.849999999999994</v>
      </c>
      <c r="N643" t="str">
        <f t="shared" ref="N643:N706" si="31">IF(I643="Rob","Robusta", IF(I643="Exc","Excela",IF(I643="Ara","Arabica",IF(I643="Lib","Liberica",""))))</f>
        <v>Robusta</v>
      </c>
      <c r="O643" t="str">
        <f t="shared" ref="O643:O706" si="32">IF(J643="M","Medium", IF(J643="L","Light",IF(J643="D","Dark","")))</f>
        <v>Light</v>
      </c>
      <c r="P643" t="str">
        <f>_xlfn.XLOOKUP(Order[[#This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 "", 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30"/>
        <v>8.25</v>
      </c>
      <c r="N644" t="str">
        <f t="shared" si="31"/>
        <v>Excela</v>
      </c>
      <c r="O644" t="str">
        <f t="shared" si="32"/>
        <v>Medium</v>
      </c>
      <c r="P644" t="str">
        <f>_xlfn.XLOOKUP(Order[[#This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 "", 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30"/>
        <v>102.46499999999997</v>
      </c>
      <c r="N645" t="str">
        <f t="shared" si="31"/>
        <v>Excela</v>
      </c>
      <c r="O645" t="str">
        <f t="shared" si="32"/>
        <v>Light</v>
      </c>
      <c r="P645" t="str">
        <f>_xlfn.XLOOKUP(Order[[#This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 "", 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30"/>
        <v>41.169999999999995</v>
      </c>
      <c r="N646" t="str">
        <f t="shared" si="31"/>
        <v>Robusta</v>
      </c>
      <c r="O646" t="str">
        <f t="shared" si="32"/>
        <v>Dark</v>
      </c>
      <c r="P646" t="str">
        <f>_xlfn.XLOOKUP(Order[[#This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 "", 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_xlfn.XLOOKUP(Order[[#This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 "", 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_xlfn.XLOOKUP(Order[[#This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 "", 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_xlfn.XLOOKUP(Order[[#This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 "", 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30"/>
        <v>16.11</v>
      </c>
      <c r="N650" t="str">
        <f t="shared" si="31"/>
        <v>Robusta</v>
      </c>
      <c r="O650" t="str">
        <f t="shared" si="32"/>
        <v>Dark</v>
      </c>
      <c r="P650" t="str">
        <f>_xlfn.XLOOKUP(Order[[#This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 "", 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_xlfn.XLOOKUP(Order[[#This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 "", 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30"/>
        <v>5.3699999999999992</v>
      </c>
      <c r="N652" t="str">
        <f t="shared" si="31"/>
        <v>Robusta</v>
      </c>
      <c r="O652" t="str">
        <f t="shared" si="32"/>
        <v>Dark</v>
      </c>
      <c r="P652" t="str">
        <f>_xlfn.XLOOKUP(Order[[#This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 "", 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30"/>
        <v>47.8</v>
      </c>
      <c r="N653" t="str">
        <f t="shared" si="31"/>
        <v>Robusta</v>
      </c>
      <c r="O653" t="str">
        <f t="shared" si="32"/>
        <v>Light</v>
      </c>
      <c r="P653" t="str">
        <f>_xlfn.XLOOKUP(Order[[#This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 "", 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_xlfn.XLOOKUP(Order[[#This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 "", 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_xlfn.XLOOKUP(Order[[#This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 "", 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_xlfn.XLOOKUP(Order[[#This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 "", 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30"/>
        <v>45.769999999999996</v>
      </c>
      <c r="N657" t="str">
        <f t="shared" si="31"/>
        <v>Robusta</v>
      </c>
      <c r="O657" t="str">
        <f t="shared" si="32"/>
        <v>Medium</v>
      </c>
      <c r="P657" t="str">
        <f>_xlfn.XLOOKUP(Order[[#This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 "", 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_xlfn.XLOOKUP(Order[[#This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 "", 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_xlfn.XLOOKUP(Order[[#This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 "", 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30"/>
        <v>24.75</v>
      </c>
      <c r="N660" t="str">
        <f t="shared" si="31"/>
        <v>Excela</v>
      </c>
      <c r="O660" t="str">
        <f t="shared" si="32"/>
        <v>Medium</v>
      </c>
      <c r="P660" t="str">
        <f>_xlfn.XLOOKUP(Order[[#This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 "", 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_xlfn.XLOOKUP(Order[[#This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 "", 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30"/>
        <v>53.46</v>
      </c>
      <c r="N662" t="str">
        <f t="shared" si="31"/>
        <v>Excela</v>
      </c>
      <c r="O662" t="str">
        <f t="shared" si="32"/>
        <v>Light</v>
      </c>
      <c r="P662" t="str">
        <f>_xlfn.XLOOKUP(Order[[#This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 "", 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_xlfn.XLOOKUP(Order[[#This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 "", 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_xlfn.XLOOKUP(Order[[#This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 "", 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_xlfn.XLOOKUP(Order[[#This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 "", 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30"/>
        <v>72.900000000000006</v>
      </c>
      <c r="N666" t="str">
        <f t="shared" si="31"/>
        <v>Excela</v>
      </c>
      <c r="O666" t="str">
        <f t="shared" si="32"/>
        <v>Dark</v>
      </c>
      <c r="P666" t="str">
        <f>_xlfn.XLOOKUP(Order[[#This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 "", 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_xlfn.XLOOKUP(Order[[#This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 "", 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_xlfn.XLOOKUP(Order[[#This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 "", 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_xlfn.XLOOKUP(Order[[#This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 "", 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30"/>
        <v>137.42499999999998</v>
      </c>
      <c r="N670" t="str">
        <f t="shared" si="31"/>
        <v>Robusta</v>
      </c>
      <c r="O670" t="str">
        <f t="shared" si="32"/>
        <v>Light</v>
      </c>
      <c r="P670" t="str">
        <f>_xlfn.XLOOKUP(Order[[#This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 "", 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_xlfn.XLOOKUP(Order[[#This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 "", 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_xlfn.XLOOKUP(Order[[#This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 "", 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30"/>
        <v>59.75</v>
      </c>
      <c r="N673" t="str">
        <f t="shared" si="31"/>
        <v>Robusta</v>
      </c>
      <c r="O673" t="str">
        <f t="shared" si="32"/>
        <v>Light</v>
      </c>
      <c r="P673" t="str">
        <f>_xlfn.XLOOKUP(Order[[#This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 "", 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_xlfn.XLOOKUP(Order[[#This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 "", 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30"/>
        <v>82.5</v>
      </c>
      <c r="N675" t="str">
        <f t="shared" si="31"/>
        <v>Excela</v>
      </c>
      <c r="O675" t="str">
        <f t="shared" si="32"/>
        <v>Medium</v>
      </c>
      <c r="P675" t="str">
        <f>_xlfn.XLOOKUP(Order[[#This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 "", 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_xlfn.XLOOKUP(Order[[#This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 "", 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_xlfn.XLOOKUP(Order[[#This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 "", 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_xlfn.XLOOKUP(Order[[#This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 "", 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_xlfn.XLOOKUP(Order[[#This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 "", 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_xlfn.XLOOKUP(Order[[#This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 "", 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30"/>
        <v>27.484999999999996</v>
      </c>
      <c r="N681" t="str">
        <f t="shared" si="31"/>
        <v>Robusta</v>
      </c>
      <c r="O681" t="str">
        <f t="shared" si="32"/>
        <v>Light</v>
      </c>
      <c r="P681" t="str">
        <f>_xlfn.XLOOKUP(Order[[#This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 "", 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_xlfn.XLOOKUP(Order[[#This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 "", 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_xlfn.XLOOKUP(Order[[#This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 "", 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30"/>
        <v>8.25</v>
      </c>
      <c r="N684" t="str">
        <f t="shared" si="31"/>
        <v>Excela</v>
      </c>
      <c r="O684" t="str">
        <f t="shared" si="32"/>
        <v>Medium</v>
      </c>
      <c r="P684" t="str">
        <f>_xlfn.XLOOKUP(Order[[#This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 "", 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_xlfn.XLOOKUP(Order[[#This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 "", 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30"/>
        <v>71.699999999999989</v>
      </c>
      <c r="N686" t="str">
        <f t="shared" si="31"/>
        <v>Robusta</v>
      </c>
      <c r="O686" t="str">
        <f t="shared" si="32"/>
        <v>Light</v>
      </c>
      <c r="P686" t="str">
        <f>_xlfn.XLOOKUP(Order[[#This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 "", 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_xlfn.XLOOKUP(Order[[#This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 "", 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30"/>
        <v>8.0549999999999997</v>
      </c>
      <c r="N688" t="str">
        <f t="shared" si="31"/>
        <v>Robusta</v>
      </c>
      <c r="O688" t="str">
        <f t="shared" si="32"/>
        <v>Dark</v>
      </c>
      <c r="P688" t="str">
        <f>_xlfn.XLOOKUP(Order[[#This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 "", 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30"/>
        <v>16.5</v>
      </c>
      <c r="N689" t="str">
        <f t="shared" si="31"/>
        <v>Excela</v>
      </c>
      <c r="O689" t="str">
        <f t="shared" si="32"/>
        <v>Medium</v>
      </c>
      <c r="P689" t="str">
        <f>_xlfn.XLOOKUP(Order[[#This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 "", 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_xlfn.XLOOKUP(Order[[#This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 "", 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_xlfn.XLOOKUP(Order[[#This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 "", 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_xlfn.XLOOKUP(Order[[#This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 "", 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_xlfn.XLOOKUP(Order[[#This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 "", 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_xlfn.XLOOKUP(Order[[#This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 "", 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_xlfn.XLOOKUP(Order[[#This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 "", 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30"/>
        <v>36.450000000000003</v>
      </c>
      <c r="N696" t="str">
        <f t="shared" si="31"/>
        <v>Excela</v>
      </c>
      <c r="O696" t="str">
        <f t="shared" si="32"/>
        <v>Dark</v>
      </c>
      <c r="P696" t="str">
        <f>_xlfn.XLOOKUP(Order[[#This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 "", 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_xlfn.XLOOKUP(Order[[#This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 "", 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_xlfn.XLOOKUP(Order[[#This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 "", 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_xlfn.XLOOKUP(Order[[#This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 "", 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_xlfn.XLOOKUP(Order[[#This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 "", 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_xlfn.XLOOKUP(Order[[#This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 "", 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_xlfn.XLOOKUP(Order[[#This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 "", 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_xlfn.XLOOKUP(Order[[#This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 "", 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_xlfn.XLOOKUP(Order[[#This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 "", 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_xlfn.XLOOKUP(Order[[#This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 "", 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30"/>
        <v>21.87</v>
      </c>
      <c r="N706" t="str">
        <f t="shared" si="31"/>
        <v>Excela</v>
      </c>
      <c r="O706" t="str">
        <f t="shared" si="32"/>
        <v>Dark</v>
      </c>
      <c r="P706" t="str">
        <f>_xlfn.XLOOKUP(Order[[#This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 "", 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33">L707*E707</f>
        <v>17.82</v>
      </c>
      <c r="N707" t="str">
        <f t="shared" ref="N707:N770" si="34">IF(I707="Rob","Robusta", IF(I707="Exc","Excela",IF(I707="Ara","Arabica",IF(I707="Lib","Liberica",""))))</f>
        <v>Excela</v>
      </c>
      <c r="O707" t="str">
        <f t="shared" ref="O707:O770" si="35">IF(J707="M","Medium", IF(J707="L","Light",IF(J707="D","Dark","")))</f>
        <v>Light</v>
      </c>
      <c r="P707" t="str">
        <f>_xlfn.XLOOKUP(Order[[#This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 "", 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33"/>
        <v>12.375</v>
      </c>
      <c r="N708" t="str">
        <f t="shared" si="34"/>
        <v>Excela</v>
      </c>
      <c r="O708" t="str">
        <f t="shared" si="35"/>
        <v>Medium</v>
      </c>
      <c r="P708" t="str">
        <f>_xlfn.XLOOKUP(Order[[#This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 "", 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_xlfn.XLOOKUP(Order[[#This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 "", 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_xlfn.XLOOKUP(Order[[#This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 "", 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33"/>
        <v>17.82</v>
      </c>
      <c r="N711" t="str">
        <f t="shared" si="34"/>
        <v>Excela</v>
      </c>
      <c r="O711" t="str">
        <f t="shared" si="35"/>
        <v>Light</v>
      </c>
      <c r="P711" t="str">
        <f>_xlfn.XLOOKUP(Order[[#This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 "", 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33"/>
        <v>24.75</v>
      </c>
      <c r="N712" t="str">
        <f t="shared" si="34"/>
        <v>Excela</v>
      </c>
      <c r="O712" t="str">
        <f t="shared" si="35"/>
        <v>Medium</v>
      </c>
      <c r="P712" t="str">
        <f>_xlfn.XLOOKUP(Order[[#This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 "", 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33"/>
        <v>17.91</v>
      </c>
      <c r="N713" t="str">
        <f t="shared" si="34"/>
        <v>Robusta</v>
      </c>
      <c r="O713" t="str">
        <f t="shared" si="35"/>
        <v>Medium</v>
      </c>
      <c r="P713" t="str">
        <f>_xlfn.XLOOKUP(Order[[#This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 "", 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33"/>
        <v>16.5</v>
      </c>
      <c r="N714" t="str">
        <f t="shared" si="34"/>
        <v>Excela</v>
      </c>
      <c r="O714" t="str">
        <f t="shared" si="35"/>
        <v>Medium</v>
      </c>
      <c r="P714" t="str">
        <f>_xlfn.XLOOKUP(Order[[#This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 "", 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33"/>
        <v>2.9849999999999999</v>
      </c>
      <c r="N715" t="str">
        <f t="shared" si="34"/>
        <v>Robusta</v>
      </c>
      <c r="O715" t="str">
        <f t="shared" si="35"/>
        <v>Medium</v>
      </c>
      <c r="P715" t="str">
        <f>_xlfn.XLOOKUP(Order[[#This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cm="1">
        <f t="array" ref="G716">IF(_xlfn.XLOOKUP(C716,customers!A715:$A$1001,customers!C715:$C$1001,,0)=0, "", 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33"/>
        <v>14.58</v>
      </c>
      <c r="N716" t="str">
        <f t="shared" si="34"/>
        <v>Excela</v>
      </c>
      <c r="O716" t="str">
        <f t="shared" si="35"/>
        <v>Dark</v>
      </c>
      <c r="P716" t="str">
        <f>_xlfn.XLOOKUP(Order[[#This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 "", 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33"/>
        <v>89.1</v>
      </c>
      <c r="N717" t="str">
        <f t="shared" si="34"/>
        <v>Excela</v>
      </c>
      <c r="O717" t="str">
        <f t="shared" si="35"/>
        <v>Light</v>
      </c>
      <c r="P717" t="str">
        <f>_xlfn.XLOOKUP(Order[[#This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 "", 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33"/>
        <v>35.849999999999994</v>
      </c>
      <c r="N718" t="str">
        <f t="shared" si="34"/>
        <v>Robusta</v>
      </c>
      <c r="O718" t="str">
        <f t="shared" si="35"/>
        <v>Light</v>
      </c>
      <c r="P718" t="str">
        <f>_xlfn.XLOOKUP(Order[[#This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 "", 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_xlfn.XLOOKUP(Order[[#This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 "", 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_xlfn.XLOOKUP(Order[[#This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 "", 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_xlfn.XLOOKUP(Order[[#This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 "", 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33"/>
        <v>36.450000000000003</v>
      </c>
      <c r="N722" t="str">
        <f t="shared" si="34"/>
        <v>Excela</v>
      </c>
      <c r="O722" t="str">
        <f t="shared" si="35"/>
        <v>Dark</v>
      </c>
      <c r="P722" t="str">
        <f>_xlfn.XLOOKUP(Order[[#This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 "", 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33"/>
        <v>8.9550000000000001</v>
      </c>
      <c r="N723" t="str">
        <f t="shared" si="34"/>
        <v>Robusta</v>
      </c>
      <c r="O723" t="str">
        <f t="shared" si="35"/>
        <v>Medium</v>
      </c>
      <c r="P723" t="str">
        <f>_xlfn.XLOOKUP(Order[[#This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 "", 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33"/>
        <v>24.3</v>
      </c>
      <c r="N724" t="str">
        <f t="shared" si="34"/>
        <v>Excela</v>
      </c>
      <c r="O724" t="str">
        <f t="shared" si="35"/>
        <v>Dark</v>
      </c>
      <c r="P724" t="str">
        <f>_xlfn.XLOOKUP(Order[[#This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 "", 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33"/>
        <v>63.249999999999993</v>
      </c>
      <c r="N725" t="str">
        <f t="shared" si="34"/>
        <v>Excela</v>
      </c>
      <c r="O725" t="str">
        <f t="shared" si="35"/>
        <v>Medium</v>
      </c>
      <c r="P725" t="str">
        <f>_xlfn.XLOOKUP(Order[[#This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 "", 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_xlfn.XLOOKUP(Order[[#This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 "", 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_xlfn.XLOOKUP(Order[[#This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 "", 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_xlfn.XLOOKUP(Order[[#This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 "", 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33"/>
        <v>29.849999999999998</v>
      </c>
      <c r="N729" t="str">
        <f t="shared" si="34"/>
        <v>Robusta</v>
      </c>
      <c r="O729" t="str">
        <f t="shared" si="35"/>
        <v>Medium</v>
      </c>
      <c r="P729" t="str">
        <f>_xlfn.XLOOKUP(Order[[#This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 "", 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33"/>
        <v>21.87</v>
      </c>
      <c r="N730" t="str">
        <f t="shared" si="34"/>
        <v>Excela</v>
      </c>
      <c r="O730" t="str">
        <f t="shared" si="35"/>
        <v>Dark</v>
      </c>
      <c r="P730" t="str">
        <f>_xlfn.XLOOKUP(Order[[#This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 "", 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_xlfn.XLOOKUP(Order[[#This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 "", 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_xlfn.XLOOKUP(Order[[#This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 "", 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_xlfn.XLOOKUP(Order[[#This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 "", 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33"/>
        <v>8.91</v>
      </c>
      <c r="N734" t="str">
        <f t="shared" si="34"/>
        <v>Excela</v>
      </c>
      <c r="O734" t="str">
        <f t="shared" si="35"/>
        <v>Light</v>
      </c>
      <c r="P734" t="str">
        <f>_xlfn.XLOOKUP(Order[[#This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 "", 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_xlfn.XLOOKUP(Order[[#This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 "", 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33"/>
        <v>13.424999999999997</v>
      </c>
      <c r="N736" t="str">
        <f t="shared" si="34"/>
        <v>Robusta</v>
      </c>
      <c r="O736" t="str">
        <f t="shared" si="35"/>
        <v>Dark</v>
      </c>
      <c r="P736" t="str">
        <f>_xlfn.XLOOKUP(Order[[#This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 "", 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33"/>
        <v>21.87</v>
      </c>
      <c r="N737" t="str">
        <f t="shared" si="34"/>
        <v>Excela</v>
      </c>
      <c r="O737" t="str">
        <f t="shared" si="35"/>
        <v>Dark</v>
      </c>
      <c r="P737" t="str">
        <f>_xlfn.XLOOKUP(Order[[#This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 "", 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_xlfn.XLOOKUP(Order[[#This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 "", 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_xlfn.XLOOKUP(Order[[#This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 "", 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33"/>
        <v>10.754999999999999</v>
      </c>
      <c r="N740" t="str">
        <f t="shared" si="34"/>
        <v>Robusta</v>
      </c>
      <c r="O740" t="str">
        <f t="shared" si="35"/>
        <v>Light</v>
      </c>
      <c r="P740" t="str">
        <f>_xlfn.XLOOKUP(Order[[#This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 "", 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33"/>
        <v>18.225000000000001</v>
      </c>
      <c r="N741" t="str">
        <f t="shared" si="34"/>
        <v>Excela</v>
      </c>
      <c r="O741" t="str">
        <f t="shared" si="35"/>
        <v>Dark</v>
      </c>
      <c r="P741" t="str">
        <f>_xlfn.XLOOKUP(Order[[#This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 "", 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33"/>
        <v>28.679999999999996</v>
      </c>
      <c r="N742" t="str">
        <f t="shared" si="34"/>
        <v>Robusta</v>
      </c>
      <c r="O742" t="str">
        <f t="shared" si="35"/>
        <v>Light</v>
      </c>
      <c r="P742" t="str">
        <f>_xlfn.XLOOKUP(Order[[#This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 "", 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_xlfn.XLOOKUP(Order[[#This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 "", 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_xlfn.XLOOKUP(Order[[#This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 "", 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_xlfn.XLOOKUP(Order[[#This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 "", 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33"/>
        <v>17.91</v>
      </c>
      <c r="N746" t="str">
        <f t="shared" si="34"/>
        <v>Robusta</v>
      </c>
      <c r="O746" t="str">
        <f t="shared" si="35"/>
        <v>Medium</v>
      </c>
      <c r="P746" t="str">
        <f>_xlfn.XLOOKUP(Order[[#This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 "", 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33"/>
        <v>14.58</v>
      </c>
      <c r="N747" t="str">
        <f t="shared" si="34"/>
        <v>Excela</v>
      </c>
      <c r="O747" t="str">
        <f t="shared" si="35"/>
        <v>Dark</v>
      </c>
      <c r="P747" t="str">
        <f>_xlfn.XLOOKUP(Order[[#This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 "", 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_xlfn.XLOOKUP(Order[[#This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 "", 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_xlfn.XLOOKUP(Order[[#This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 "", 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33"/>
        <v>14.58</v>
      </c>
      <c r="N750" t="str">
        <f t="shared" si="34"/>
        <v>Excela</v>
      </c>
      <c r="O750" t="str">
        <f t="shared" si="35"/>
        <v>Dark</v>
      </c>
      <c r="P750" t="str">
        <f>_xlfn.XLOOKUP(Order[[#This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 "", 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33"/>
        <v>5.3699999999999992</v>
      </c>
      <c r="N751" t="str">
        <f t="shared" si="34"/>
        <v>Robusta</v>
      </c>
      <c r="O751" t="str">
        <f t="shared" si="35"/>
        <v>Dark</v>
      </c>
      <c r="P751" t="str">
        <f>_xlfn.XLOOKUP(Order[[#This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 "", 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33"/>
        <v>5.97</v>
      </c>
      <c r="N752" t="str">
        <f t="shared" si="34"/>
        <v>Robusta</v>
      </c>
      <c r="O752" t="str">
        <f t="shared" si="35"/>
        <v>Medium</v>
      </c>
      <c r="P752" t="str">
        <f>_xlfn.XLOOKUP(Order[[#This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 "", 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_xlfn.XLOOKUP(Order[[#This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 "", 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33"/>
        <v>27.5</v>
      </c>
      <c r="N754" t="str">
        <f t="shared" si="34"/>
        <v>Excela</v>
      </c>
      <c r="O754" t="str">
        <f t="shared" si="35"/>
        <v>Medium</v>
      </c>
      <c r="P754" t="str">
        <f>_xlfn.XLOOKUP(Order[[#This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 "", 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_xlfn.XLOOKUP(Order[[#This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 "", 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_xlfn.XLOOKUP(Order[[#This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 "", 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_xlfn.XLOOKUP(Order[[#This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 "", 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33"/>
        <v>35.799999999999997</v>
      </c>
      <c r="N758" t="str">
        <f t="shared" si="34"/>
        <v>Robusta</v>
      </c>
      <c r="O758" t="str">
        <f t="shared" si="35"/>
        <v>Dark</v>
      </c>
      <c r="P758" t="str">
        <f>_xlfn.XLOOKUP(Order[[#This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 "", 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_xlfn.XLOOKUP(Order[[#This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 "", 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_xlfn.XLOOKUP(Order[[#This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 "", 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_xlfn.XLOOKUP(Order[[#This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 "", 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33"/>
        <v>44.55</v>
      </c>
      <c r="N762" t="str">
        <f t="shared" si="34"/>
        <v>Excela</v>
      </c>
      <c r="O762" t="str">
        <f t="shared" si="35"/>
        <v>Light</v>
      </c>
      <c r="P762" t="str">
        <f>_xlfn.XLOOKUP(Order[[#This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 "", 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33"/>
        <v>89.1</v>
      </c>
      <c r="N763" t="str">
        <f t="shared" si="34"/>
        <v>Excela</v>
      </c>
      <c r="O763" t="str">
        <f t="shared" si="35"/>
        <v>Light</v>
      </c>
      <c r="P763" t="str">
        <f>_xlfn.XLOOKUP(Order[[#This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 "", 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_xlfn.XLOOKUP(Order[[#This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 "", 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_xlfn.XLOOKUP(Order[[#This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 "", 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_xlfn.XLOOKUP(Order[[#This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 "", 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33"/>
        <v>59.699999999999996</v>
      </c>
      <c r="N767" t="str">
        <f t="shared" si="34"/>
        <v>Robusta</v>
      </c>
      <c r="O767" t="str">
        <f t="shared" si="35"/>
        <v>Medium</v>
      </c>
      <c r="P767" t="str">
        <f>_xlfn.XLOOKUP(Order[[#This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 "", 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_xlfn.XLOOKUP(Order[[#This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 "", 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_xlfn.XLOOKUP(Order[[#This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 "", 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33"/>
        <v>23.9</v>
      </c>
      <c r="N770" t="str">
        <f t="shared" si="34"/>
        <v>Robusta</v>
      </c>
      <c r="O770" t="str">
        <f t="shared" si="35"/>
        <v>Light</v>
      </c>
      <c r="P770" t="str">
        <f>_xlfn.XLOOKUP(Order[[#This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 "", 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36">L771*E771</f>
        <v>137.31</v>
      </c>
      <c r="N771" t="str">
        <f t="shared" ref="N771:N834" si="37">IF(I771="Rob","Robusta", IF(I771="Exc","Excela",IF(I771="Ara","Arabica",IF(I771="Lib","Liberica",""))))</f>
        <v>Robusta</v>
      </c>
      <c r="O771" t="str">
        <f t="shared" ref="O771:O834" si="38">IF(J771="M","Medium", IF(J771="L","Light",IF(J771="D","Dark","")))</f>
        <v>Medium</v>
      </c>
      <c r="P771" t="str">
        <f>_xlfn.XLOOKUP(Order[[#This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 "", 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_xlfn.XLOOKUP(Order[[#This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 "", 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36"/>
        <v>21.509999999999998</v>
      </c>
      <c r="N773" t="str">
        <f t="shared" si="37"/>
        <v>Robusta</v>
      </c>
      <c r="O773" t="str">
        <f t="shared" si="38"/>
        <v>Light</v>
      </c>
      <c r="P773" t="str">
        <f>_xlfn.XLOOKUP(Order[[#This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 "", 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36"/>
        <v>82.5</v>
      </c>
      <c r="N774" t="str">
        <f t="shared" si="37"/>
        <v>Excela</v>
      </c>
      <c r="O774" t="str">
        <f t="shared" si="38"/>
        <v>Medium</v>
      </c>
      <c r="P774" t="str">
        <f>_xlfn.XLOOKUP(Order[[#This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 "", 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_xlfn.XLOOKUP(Order[[#This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 "", 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36"/>
        <v>19.899999999999999</v>
      </c>
      <c r="N776" t="str">
        <f t="shared" si="37"/>
        <v>Robusta</v>
      </c>
      <c r="O776" t="str">
        <f t="shared" si="38"/>
        <v>Medium</v>
      </c>
      <c r="P776" t="str">
        <f>_xlfn.XLOOKUP(Order[[#This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 "", 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36"/>
        <v>17.82</v>
      </c>
      <c r="N777" t="str">
        <f t="shared" si="37"/>
        <v>Excela</v>
      </c>
      <c r="O777" t="str">
        <f t="shared" si="38"/>
        <v>Light</v>
      </c>
      <c r="P777" t="str">
        <f>_xlfn.XLOOKUP(Order[[#This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 "", 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_xlfn.XLOOKUP(Order[[#This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 "", 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_xlfn.XLOOKUP(Order[[#This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 "", 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_xlfn.XLOOKUP(Order[[#This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 "", 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_xlfn.XLOOKUP(Order[[#This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 "", 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36"/>
        <v>41.25</v>
      </c>
      <c r="N782" t="str">
        <f t="shared" si="37"/>
        <v>Excela</v>
      </c>
      <c r="O782" t="str">
        <f t="shared" si="38"/>
        <v>Medium</v>
      </c>
      <c r="P782" t="str">
        <f>_xlfn.XLOOKUP(Order[[#This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 "", 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_xlfn.XLOOKUP(Order[[#This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 "", 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36"/>
        <v>26.73</v>
      </c>
      <c r="N784" t="str">
        <f t="shared" si="37"/>
        <v>Excela</v>
      </c>
      <c r="O784" t="str">
        <f t="shared" si="38"/>
        <v>Light</v>
      </c>
      <c r="P784" t="str">
        <f>_xlfn.XLOOKUP(Order[[#This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 "", 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_xlfn.XLOOKUP(Order[[#This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 "", 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_xlfn.XLOOKUP(Order[[#This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 "", 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_xlfn.XLOOKUP(Order[[#This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 "", 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36"/>
        <v>27.945</v>
      </c>
      <c r="N788" t="str">
        <f t="shared" si="37"/>
        <v>Excela</v>
      </c>
      <c r="O788" t="str">
        <f t="shared" si="38"/>
        <v>Dark</v>
      </c>
      <c r="P788" t="str">
        <f>_xlfn.XLOOKUP(Order[[#This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 "", 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36"/>
        <v>82.5</v>
      </c>
      <c r="N789" t="str">
        <f t="shared" si="37"/>
        <v>Excela</v>
      </c>
      <c r="O789" t="str">
        <f t="shared" si="38"/>
        <v>Medium</v>
      </c>
      <c r="P789" t="str">
        <f>_xlfn.XLOOKUP(Order[[#This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 "", 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36"/>
        <v>45.769999999999996</v>
      </c>
      <c r="N790" t="str">
        <f t="shared" si="37"/>
        <v>Robusta</v>
      </c>
      <c r="O790" t="str">
        <f t="shared" si="38"/>
        <v>Medium</v>
      </c>
      <c r="P790" t="str">
        <f>_xlfn.XLOOKUP(Order[[#This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 "", 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_xlfn.XLOOKUP(Order[[#This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 "", 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_xlfn.XLOOKUP(Order[[#This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 "", 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_xlfn.XLOOKUP(Order[[#This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 "", 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_xlfn.XLOOKUP(Order[[#This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 "", 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36"/>
        <v>17.924999999999997</v>
      </c>
      <c r="N795" t="str">
        <f t="shared" si="37"/>
        <v>Robusta</v>
      </c>
      <c r="O795" t="str">
        <f t="shared" si="38"/>
        <v>Light</v>
      </c>
      <c r="P795" t="str">
        <f>_xlfn.XLOOKUP(Order[[#This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 "", 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_xlfn.XLOOKUP(Order[[#This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 "", 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36"/>
        <v>28.679999999999996</v>
      </c>
      <c r="N797" t="str">
        <f t="shared" si="37"/>
        <v>Robusta</v>
      </c>
      <c r="O797" t="str">
        <f t="shared" si="38"/>
        <v>Light</v>
      </c>
      <c r="P797" t="str">
        <f>_xlfn.XLOOKUP(Order[[#This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 "", 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_xlfn.XLOOKUP(Order[[#This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 "", 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_xlfn.XLOOKUP(Order[[#This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 "", 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36"/>
        <v>8.0549999999999997</v>
      </c>
      <c r="N800" t="str">
        <f t="shared" si="37"/>
        <v>Robusta</v>
      </c>
      <c r="O800" t="str">
        <f t="shared" si="38"/>
        <v>Dark</v>
      </c>
      <c r="P800" t="str">
        <f>_xlfn.XLOOKUP(Order[[#This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 "", 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36"/>
        <v>36.450000000000003</v>
      </c>
      <c r="N801" t="str">
        <f t="shared" si="37"/>
        <v>Excela</v>
      </c>
      <c r="O801" t="str">
        <f t="shared" si="38"/>
        <v>Dark</v>
      </c>
      <c r="P801" t="str">
        <f>_xlfn.XLOOKUP(Order[[#This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 "", 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36"/>
        <v>16.11</v>
      </c>
      <c r="N802" t="str">
        <f t="shared" si="37"/>
        <v>Robusta</v>
      </c>
      <c r="O802" t="str">
        <f t="shared" si="38"/>
        <v>Dark</v>
      </c>
      <c r="P802" t="str">
        <f>_xlfn.XLOOKUP(Order[[#This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 "", 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36"/>
        <v>41.169999999999995</v>
      </c>
      <c r="N803" t="str">
        <f t="shared" si="37"/>
        <v>Robusta</v>
      </c>
      <c r="O803" t="str">
        <f t="shared" si="38"/>
        <v>Dark</v>
      </c>
      <c r="P803" t="str">
        <f>_xlfn.XLOOKUP(Order[[#This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 "", 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36"/>
        <v>10.739999999999998</v>
      </c>
      <c r="N804" t="str">
        <f t="shared" si="37"/>
        <v>Robusta</v>
      </c>
      <c r="O804" t="str">
        <f t="shared" si="38"/>
        <v>Dark</v>
      </c>
      <c r="P804" t="str">
        <f>_xlfn.XLOOKUP(Order[[#This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 "", 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36"/>
        <v>126.49999999999999</v>
      </c>
      <c r="N805" t="str">
        <f t="shared" si="37"/>
        <v>Excela</v>
      </c>
      <c r="O805" t="str">
        <f t="shared" si="38"/>
        <v>Medium</v>
      </c>
      <c r="P805" t="str">
        <f>_xlfn.XLOOKUP(Order[[#This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 "", 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36"/>
        <v>23.9</v>
      </c>
      <c r="N806" t="str">
        <f t="shared" si="37"/>
        <v>Robusta</v>
      </c>
      <c r="O806" t="str">
        <f t="shared" si="38"/>
        <v>Light</v>
      </c>
      <c r="P806" t="str">
        <f>_xlfn.XLOOKUP(Order[[#This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 "", 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36"/>
        <v>5.97</v>
      </c>
      <c r="N807" t="str">
        <f t="shared" si="37"/>
        <v>Robusta</v>
      </c>
      <c r="O807" t="str">
        <f t="shared" si="38"/>
        <v>Medium</v>
      </c>
      <c r="P807" t="str">
        <f>_xlfn.XLOOKUP(Order[[#This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 "", 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_xlfn.XLOOKUP(Order[[#This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 "", 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_xlfn.XLOOKUP(Order[[#This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 "", 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36"/>
        <v>137.42499999999998</v>
      </c>
      <c r="N810" t="str">
        <f t="shared" si="37"/>
        <v>Robusta</v>
      </c>
      <c r="O810" t="str">
        <f t="shared" si="38"/>
        <v>Light</v>
      </c>
      <c r="P810" t="str">
        <f>_xlfn.XLOOKUP(Order[[#This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 "", 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36"/>
        <v>8.0549999999999997</v>
      </c>
      <c r="N811" t="str">
        <f t="shared" si="37"/>
        <v>Robusta</v>
      </c>
      <c r="O811" t="str">
        <f t="shared" si="38"/>
        <v>Dark</v>
      </c>
      <c r="P811" t="str">
        <f>_xlfn.XLOOKUP(Order[[#This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 "", 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_xlfn.XLOOKUP(Order[[#This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 "", 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_xlfn.XLOOKUP(Order[[#This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 "", 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_xlfn.XLOOKUP(Order[[#This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 "", 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36"/>
        <v>31.624999999999996</v>
      </c>
      <c r="N815" t="str">
        <f t="shared" si="37"/>
        <v>Excela</v>
      </c>
      <c r="O815" t="str">
        <f t="shared" si="38"/>
        <v>Medium</v>
      </c>
      <c r="P815" t="str">
        <f>_xlfn.XLOOKUP(Order[[#This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 "", 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36"/>
        <v>8.91</v>
      </c>
      <c r="N816" t="str">
        <f t="shared" si="37"/>
        <v>Excela</v>
      </c>
      <c r="O816" t="str">
        <f t="shared" si="38"/>
        <v>Light</v>
      </c>
      <c r="P816" t="str">
        <f>_xlfn.XLOOKUP(Order[[#This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 "", 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36"/>
        <v>35.82</v>
      </c>
      <c r="N817" t="str">
        <f t="shared" si="37"/>
        <v>Robusta</v>
      </c>
      <c r="O817" t="str">
        <f t="shared" si="38"/>
        <v>Medium</v>
      </c>
      <c r="P817" t="str">
        <f>_xlfn.XLOOKUP(Order[[#This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 "", 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_xlfn.XLOOKUP(Order[[#This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 "", 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_xlfn.XLOOKUP(Order[[#This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 "", 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_xlfn.XLOOKUP(Order[[#This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 "", 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_xlfn.XLOOKUP(Order[[#This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 "", 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36"/>
        <v>55</v>
      </c>
      <c r="N822" t="str">
        <f t="shared" si="37"/>
        <v>Excela</v>
      </c>
      <c r="O822" t="str">
        <f t="shared" si="38"/>
        <v>Medium</v>
      </c>
      <c r="P822" t="str">
        <f>_xlfn.XLOOKUP(Order[[#This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 "", 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36"/>
        <v>26.849999999999994</v>
      </c>
      <c r="N823" t="str">
        <f t="shared" si="37"/>
        <v>Robusta</v>
      </c>
      <c r="O823" t="str">
        <f t="shared" si="38"/>
        <v>Dark</v>
      </c>
      <c r="P823" t="str">
        <f>_xlfn.XLOOKUP(Order[[#This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 "", 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36"/>
        <v>136.61999999999998</v>
      </c>
      <c r="N824" t="str">
        <f t="shared" si="37"/>
        <v>Excela</v>
      </c>
      <c r="O824" t="str">
        <f t="shared" si="38"/>
        <v>Light</v>
      </c>
      <c r="P824" t="str">
        <f>_xlfn.XLOOKUP(Order[[#This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 "", 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_xlfn.XLOOKUP(Order[[#This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 "", 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_xlfn.XLOOKUP(Order[[#This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 "", 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_xlfn.XLOOKUP(Order[[#This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 "", 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36"/>
        <v>41.25</v>
      </c>
      <c r="N828" t="str">
        <f t="shared" si="37"/>
        <v>Excela</v>
      </c>
      <c r="O828" t="str">
        <f t="shared" si="38"/>
        <v>Medium</v>
      </c>
      <c r="P828" t="str">
        <f>_xlfn.XLOOKUP(Order[[#This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 "", 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36"/>
        <v>20.625</v>
      </c>
      <c r="N829" t="str">
        <f t="shared" si="37"/>
        <v>Excela</v>
      </c>
      <c r="O829" t="str">
        <f t="shared" si="38"/>
        <v>Medium</v>
      </c>
      <c r="P829" t="str">
        <f>_xlfn.XLOOKUP(Order[[#This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 "", 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_xlfn.XLOOKUP(Order[[#This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 "", 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_xlfn.XLOOKUP(Order[[#This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 "", 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36"/>
        <v>27.5</v>
      </c>
      <c r="N832" t="str">
        <f t="shared" si="37"/>
        <v>Excela</v>
      </c>
      <c r="O832" t="str">
        <f t="shared" si="38"/>
        <v>Medium</v>
      </c>
      <c r="P832" t="str">
        <f>_xlfn.XLOOKUP(Order[[#This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 "", 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_xlfn.XLOOKUP(Order[[#This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 "", 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36"/>
        <v>59.699999999999996</v>
      </c>
      <c r="N834" t="str">
        <f t="shared" si="37"/>
        <v>Robusta</v>
      </c>
      <c r="O834" t="str">
        <f t="shared" si="38"/>
        <v>Medium</v>
      </c>
      <c r="P834" t="str">
        <f>_xlfn.XLOOKUP(Order[[#This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 "", 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39">L835*E835</f>
        <v>82.339999999999989</v>
      </c>
      <c r="N835" t="str">
        <f t="shared" ref="N835:N898" si="40">IF(I835="Rob","Robusta", IF(I835="Exc","Excela",IF(I835="Ara","Arabica",IF(I835="Lib","Liberica",""))))</f>
        <v>Robusta</v>
      </c>
      <c r="O835" t="str">
        <f t="shared" ref="O835:O898" si="41">IF(J835="M","Medium", IF(J835="L","Light",IF(J835="D","Dark","")))</f>
        <v>Dark</v>
      </c>
      <c r="P835" t="str">
        <f>_xlfn.XLOOKUP(Order[[#This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 "", 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_xlfn.XLOOKUP(Order[[#This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 "", 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39"/>
        <v>8.91</v>
      </c>
      <c r="N837" t="str">
        <f t="shared" si="40"/>
        <v>Excela</v>
      </c>
      <c r="O837" t="str">
        <f t="shared" si="41"/>
        <v>Light</v>
      </c>
      <c r="P837" t="str">
        <f>_xlfn.XLOOKUP(Order[[#This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 "", 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_xlfn.XLOOKUP(Order[[#This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 "", 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_xlfn.XLOOKUP(Order[[#This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 "", 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_xlfn.XLOOKUP(Order[[#This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 "", 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39"/>
        <v>41.25</v>
      </c>
      <c r="N841" t="str">
        <f t="shared" si="40"/>
        <v>Excela</v>
      </c>
      <c r="O841" t="str">
        <f t="shared" si="41"/>
        <v>Medium</v>
      </c>
      <c r="P841" t="str">
        <f>_xlfn.XLOOKUP(Order[[#This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 "", 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39"/>
        <v>28.679999999999996</v>
      </c>
      <c r="N842" t="str">
        <f t="shared" si="40"/>
        <v>Robusta</v>
      </c>
      <c r="O842" t="str">
        <f t="shared" si="41"/>
        <v>Light</v>
      </c>
      <c r="P842" t="str">
        <f>_xlfn.XLOOKUP(Order[[#This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 "", 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_xlfn.XLOOKUP(Order[[#This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 "", 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39"/>
        <v>8.25</v>
      </c>
      <c r="N844" t="str">
        <f t="shared" si="40"/>
        <v>Excela</v>
      </c>
      <c r="O844" t="str">
        <f t="shared" si="41"/>
        <v>Medium</v>
      </c>
      <c r="P844" t="str">
        <f>_xlfn.XLOOKUP(Order[[#This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 "", 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39"/>
        <v>8.25</v>
      </c>
      <c r="N845" t="str">
        <f t="shared" si="40"/>
        <v>Excela</v>
      </c>
      <c r="O845" t="str">
        <f t="shared" si="41"/>
        <v>Medium</v>
      </c>
      <c r="P845" t="str">
        <f>_xlfn.XLOOKUP(Order[[#This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 "", 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_xlfn.XLOOKUP(Order[[#This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 "", 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39"/>
        <v>167.67000000000002</v>
      </c>
      <c r="N847" t="str">
        <f t="shared" si="40"/>
        <v>Excela</v>
      </c>
      <c r="O847" t="str">
        <f t="shared" si="41"/>
        <v>Dark</v>
      </c>
      <c r="P847" t="str">
        <f>_xlfn.XLOOKUP(Order[[#This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 "", 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_xlfn.XLOOKUP(Order[[#This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 "", 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_xlfn.XLOOKUP(Order[[#This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 "", 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39"/>
        <v>53.46</v>
      </c>
      <c r="N850" t="str">
        <f t="shared" si="40"/>
        <v>Excela</v>
      </c>
      <c r="O850" t="str">
        <f t="shared" si="41"/>
        <v>Light</v>
      </c>
      <c r="P850" t="str">
        <f>_xlfn.XLOOKUP(Order[[#This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 "", 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_xlfn.XLOOKUP(Order[[#This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 "", 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_xlfn.XLOOKUP(Order[[#This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 "", 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_xlfn.XLOOKUP(Order[[#This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 "", 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_xlfn.XLOOKUP(Order[[#This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 "", 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_xlfn.XLOOKUP(Order[[#This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 "", 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39"/>
        <v>35.849999999999994</v>
      </c>
      <c r="N856" t="str">
        <f t="shared" si="40"/>
        <v>Robusta</v>
      </c>
      <c r="O856" t="str">
        <f t="shared" si="41"/>
        <v>Light</v>
      </c>
      <c r="P856" t="str">
        <f>_xlfn.XLOOKUP(Order[[#This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 "", 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_xlfn.XLOOKUP(Order[[#This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 "", 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_xlfn.XLOOKUP(Order[[#This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 "", 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39"/>
        <v>137.42499999999998</v>
      </c>
      <c r="N859" t="str">
        <f t="shared" si="40"/>
        <v>Robusta</v>
      </c>
      <c r="O859" t="str">
        <f t="shared" si="41"/>
        <v>Light</v>
      </c>
      <c r="P859" t="str">
        <f>_xlfn.XLOOKUP(Order[[#This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 "", 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_xlfn.XLOOKUP(Order[[#This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 "", 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_xlfn.XLOOKUP(Order[[#This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 "", 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_xlfn.XLOOKUP(Order[[#This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 "", 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_xlfn.XLOOKUP(Order[[#This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 "", 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_xlfn.XLOOKUP(Order[[#This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 "", 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_xlfn.XLOOKUP(Order[[#This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 "", 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39"/>
        <v>21.509999999999998</v>
      </c>
      <c r="N866" t="str">
        <f t="shared" si="40"/>
        <v>Robusta</v>
      </c>
      <c r="O866" t="str">
        <f t="shared" si="41"/>
        <v>Light</v>
      </c>
      <c r="P866" t="str">
        <f>_xlfn.XLOOKUP(Order[[#This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 "", 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_xlfn.XLOOKUP(Order[[#This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 "", 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_xlfn.XLOOKUP(Order[[#This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 "", 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_xlfn.XLOOKUP(Order[[#This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 "", 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39"/>
        <v>41.25</v>
      </c>
      <c r="N870" t="str">
        <f t="shared" si="40"/>
        <v>Excela</v>
      </c>
      <c r="O870" t="str">
        <f t="shared" si="41"/>
        <v>Medium</v>
      </c>
      <c r="P870" t="str">
        <f>_xlfn.XLOOKUP(Order[[#This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 "", 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39"/>
        <v>17.91</v>
      </c>
      <c r="N871" t="str">
        <f t="shared" si="40"/>
        <v>Robusta</v>
      </c>
      <c r="O871" t="str">
        <f t="shared" si="41"/>
        <v>Medium</v>
      </c>
      <c r="P871" t="str">
        <f>_xlfn.XLOOKUP(Order[[#This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 "", 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39"/>
        <v>7.29</v>
      </c>
      <c r="N872" t="str">
        <f t="shared" si="40"/>
        <v>Excela</v>
      </c>
      <c r="O872" t="str">
        <f t="shared" si="41"/>
        <v>Dark</v>
      </c>
      <c r="P872" t="str">
        <f>_xlfn.XLOOKUP(Order[[#This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 "", 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39"/>
        <v>29.7</v>
      </c>
      <c r="N873" t="str">
        <f t="shared" si="40"/>
        <v>Excela</v>
      </c>
      <c r="O873" t="str">
        <f t="shared" si="41"/>
        <v>Light</v>
      </c>
      <c r="P873" t="str">
        <f>_xlfn.XLOOKUP(Order[[#This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 "", 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_xlfn.XLOOKUP(Order[[#This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 "", 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39"/>
        <v>11.94</v>
      </c>
      <c r="N875" t="str">
        <f t="shared" si="40"/>
        <v>Robusta</v>
      </c>
      <c r="O875" t="str">
        <f t="shared" si="41"/>
        <v>Medium</v>
      </c>
      <c r="P875" t="str">
        <f>_xlfn.XLOOKUP(Order[[#This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 "", 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_xlfn.XLOOKUP(Order[[#This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 "", 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_xlfn.XLOOKUP(Order[[#This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 "", 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_xlfn.XLOOKUP(Order[[#This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 "", 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_xlfn.XLOOKUP(Order[[#This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 "", 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39"/>
        <v>27.484999999999996</v>
      </c>
      <c r="N880" t="str">
        <f t="shared" si="40"/>
        <v>Robusta</v>
      </c>
      <c r="O880" t="str">
        <f t="shared" si="41"/>
        <v>Light</v>
      </c>
      <c r="P880" t="str">
        <f>_xlfn.XLOOKUP(Order[[#This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 "", 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39"/>
        <v>10.935</v>
      </c>
      <c r="N881" t="str">
        <f t="shared" si="40"/>
        <v>Excela</v>
      </c>
      <c r="O881" t="str">
        <f t="shared" si="41"/>
        <v>Dark</v>
      </c>
      <c r="P881" t="str">
        <f>_xlfn.XLOOKUP(Order[[#This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 "", 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39"/>
        <v>7.169999999999999</v>
      </c>
      <c r="N882" t="str">
        <f t="shared" si="40"/>
        <v>Robusta</v>
      </c>
      <c r="O882" t="str">
        <f t="shared" si="41"/>
        <v>Light</v>
      </c>
      <c r="P882" t="str">
        <f>_xlfn.XLOOKUP(Order[[#This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 "", 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_xlfn.XLOOKUP(Order[[#This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 "", 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_xlfn.XLOOKUP(Order[[#This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 "", 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_xlfn.XLOOKUP(Order[[#This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 "", 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39"/>
        <v>5.3699999999999992</v>
      </c>
      <c r="N886" t="str">
        <f t="shared" si="40"/>
        <v>Robusta</v>
      </c>
      <c r="O886" t="str">
        <f t="shared" si="41"/>
        <v>Dark</v>
      </c>
      <c r="P886" t="str">
        <f>_xlfn.XLOOKUP(Order[[#This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 "", 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39"/>
        <v>123.50999999999999</v>
      </c>
      <c r="N887" t="str">
        <f t="shared" si="40"/>
        <v>Robusta</v>
      </c>
      <c r="O887" t="str">
        <f t="shared" si="41"/>
        <v>Dark</v>
      </c>
      <c r="P887" t="str">
        <f>_xlfn.XLOOKUP(Order[[#This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 "", 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_xlfn.XLOOKUP(Order[[#This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 "", 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39"/>
        <v>13.365</v>
      </c>
      <c r="N889" t="str">
        <f t="shared" si="40"/>
        <v>Excela</v>
      </c>
      <c r="O889" t="str">
        <f t="shared" si="41"/>
        <v>Light</v>
      </c>
      <c r="P889" t="str">
        <f>_xlfn.XLOOKUP(Order[[#This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 "", 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_xlfn.XLOOKUP(Order[[#This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 "", 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39"/>
        <v>2.6849999999999996</v>
      </c>
      <c r="N891" t="str">
        <f t="shared" si="40"/>
        <v>Robusta</v>
      </c>
      <c r="O891" t="str">
        <f t="shared" si="41"/>
        <v>Dark</v>
      </c>
      <c r="P891" t="str">
        <f>_xlfn.XLOOKUP(Order[[#This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 "", 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39"/>
        <v>20.584999999999997</v>
      </c>
      <c r="N892" t="str">
        <f t="shared" si="40"/>
        <v>Robusta</v>
      </c>
      <c r="O892" t="str">
        <f t="shared" si="41"/>
        <v>Dark</v>
      </c>
      <c r="P892" t="str">
        <f>_xlfn.XLOOKUP(Order[[#This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 "", 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_xlfn.XLOOKUP(Order[[#This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 "", 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39"/>
        <v>20.625</v>
      </c>
      <c r="N894" t="str">
        <f t="shared" si="40"/>
        <v>Excela</v>
      </c>
      <c r="O894" t="str">
        <f t="shared" si="41"/>
        <v>Medium</v>
      </c>
      <c r="P894" t="str">
        <f>_xlfn.XLOOKUP(Order[[#This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 "", 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_xlfn.XLOOKUP(Order[[#This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 "", 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39"/>
        <v>82.339999999999989</v>
      </c>
      <c r="N896" t="str">
        <f t="shared" si="40"/>
        <v>Robusta</v>
      </c>
      <c r="O896" t="str">
        <f t="shared" si="41"/>
        <v>Dark</v>
      </c>
      <c r="P896" t="str">
        <f>_xlfn.XLOOKUP(Order[[#This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 "", 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39"/>
        <v>158.12499999999997</v>
      </c>
      <c r="N897" t="str">
        <f t="shared" si="40"/>
        <v>Excela</v>
      </c>
      <c r="O897" t="str">
        <f t="shared" si="41"/>
        <v>Medium</v>
      </c>
      <c r="P897" t="str">
        <f>_xlfn.XLOOKUP(Order[[#This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 "", 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39"/>
        <v>32.22</v>
      </c>
      <c r="N898" t="str">
        <f t="shared" si="40"/>
        <v>Robusta</v>
      </c>
      <c r="O898" t="str">
        <f t="shared" si="41"/>
        <v>Dark</v>
      </c>
      <c r="P898" t="str">
        <f>_xlfn.XLOOKUP(Order[[#This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 "", 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42">L899*E899</f>
        <v>24.3</v>
      </c>
      <c r="N899" t="str">
        <f t="shared" ref="N899:N962" si="43">IF(I899="Rob","Robusta", IF(I899="Exc","Excela",IF(I899="Ara","Arabica",IF(I899="Lib","Liberica",""))))</f>
        <v>Excela</v>
      </c>
      <c r="O899" t="str">
        <f t="shared" ref="O899:O962" si="44">IF(J899="M","Medium", IF(J899="L","Light",IF(J899="D","Dark","")))</f>
        <v>Dark</v>
      </c>
      <c r="P899" t="str">
        <f>_xlfn.XLOOKUP(Order[[#This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 "", 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42"/>
        <v>35.849999999999994</v>
      </c>
      <c r="N900" t="str">
        <f t="shared" si="43"/>
        <v>Robusta</v>
      </c>
      <c r="O900" t="str">
        <f t="shared" si="44"/>
        <v>Light</v>
      </c>
      <c r="P900" t="str">
        <f>_xlfn.XLOOKUP(Order[[#This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e" cm="1">
        <f t="array" ref="G901">IF(_xlfn.XLOOKUP(C901,customers!A900:$A$1001,customers!C900:$C$1001,,0)=0, "", 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_xlfn.XLOOKUP(Order[[#This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 "", 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_xlfn.XLOOKUP(Order[[#This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 "", 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42"/>
        <v>3.5849999999999995</v>
      </c>
      <c r="N903" t="str">
        <f t="shared" si="43"/>
        <v>Robusta</v>
      </c>
      <c r="O903" t="str">
        <f t="shared" si="44"/>
        <v>Light</v>
      </c>
      <c r="P903" t="str">
        <f>_xlfn.XLOOKUP(Order[[#This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 "", 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42"/>
        <v>158.12499999999997</v>
      </c>
      <c r="N904" t="str">
        <f t="shared" si="43"/>
        <v>Excela</v>
      </c>
      <c r="O904" t="str">
        <f t="shared" si="44"/>
        <v>Medium</v>
      </c>
      <c r="P904" t="str">
        <f>_xlfn.XLOOKUP(Order[[#This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 "", 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_xlfn.XLOOKUP(Order[[#This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 "", 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_xlfn.XLOOKUP(Order[[#This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 "", 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_xlfn.XLOOKUP(Order[[#This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 "", 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_xlfn.XLOOKUP(Order[[#This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 "", 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_xlfn.XLOOKUP(Order[[#This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 "", 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42"/>
        <v>59.75</v>
      </c>
      <c r="N910" t="str">
        <f t="shared" si="43"/>
        <v>Robusta</v>
      </c>
      <c r="O910" t="str">
        <f t="shared" si="44"/>
        <v>Light</v>
      </c>
      <c r="P910" t="str">
        <f>_xlfn.XLOOKUP(Order[[#This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 "", 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42"/>
        <v>10.754999999999999</v>
      </c>
      <c r="N911" t="str">
        <f t="shared" si="43"/>
        <v>Robusta</v>
      </c>
      <c r="O911" t="str">
        <f t="shared" si="44"/>
        <v>Light</v>
      </c>
      <c r="P911" t="str">
        <f>_xlfn.XLOOKUP(Order[[#This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 "", 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_xlfn.XLOOKUP(Order[[#This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 "", 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_xlfn.XLOOKUP(Order[[#This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 "", 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42"/>
        <v>137.31</v>
      </c>
      <c r="N914" t="str">
        <f t="shared" si="43"/>
        <v>Robusta</v>
      </c>
      <c r="O914" t="str">
        <f t="shared" si="44"/>
        <v>Medium</v>
      </c>
      <c r="P914" t="str">
        <f>_xlfn.XLOOKUP(Order[[#This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 "", 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_xlfn.XLOOKUP(Order[[#This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 "", 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_xlfn.XLOOKUP(Order[[#This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 "", 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42"/>
        <v>83.835000000000008</v>
      </c>
      <c r="N917" t="str">
        <f t="shared" si="43"/>
        <v>Excela</v>
      </c>
      <c r="O917" t="str">
        <f t="shared" si="44"/>
        <v>Dark</v>
      </c>
      <c r="P917" t="str">
        <f>_xlfn.XLOOKUP(Order[[#This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 "", 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42"/>
        <v>3.645</v>
      </c>
      <c r="N918" t="str">
        <f t="shared" si="43"/>
        <v>Excela</v>
      </c>
      <c r="O918" t="str">
        <f t="shared" si="44"/>
        <v>Dark</v>
      </c>
      <c r="P918" t="str">
        <f>_xlfn.XLOOKUP(Order[[#This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 "", 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_xlfn.XLOOKUP(Order[[#This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 "", 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42"/>
        <v>21.87</v>
      </c>
      <c r="N920" t="str">
        <f t="shared" si="43"/>
        <v>Excela</v>
      </c>
      <c r="O920" t="str">
        <f t="shared" si="44"/>
        <v>Dark</v>
      </c>
      <c r="P920" t="str">
        <f>_xlfn.XLOOKUP(Order[[#This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 "", 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42"/>
        <v>13.424999999999997</v>
      </c>
      <c r="N921" t="str">
        <f t="shared" si="43"/>
        <v>Robusta</v>
      </c>
      <c r="O921" t="str">
        <f t="shared" si="44"/>
        <v>Dark</v>
      </c>
      <c r="P921" t="str">
        <f>_xlfn.XLOOKUP(Order[[#This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 "", 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42"/>
        <v>123.50999999999999</v>
      </c>
      <c r="N922" t="str">
        <f t="shared" si="43"/>
        <v>Robusta</v>
      </c>
      <c r="O922" t="str">
        <f t="shared" si="44"/>
        <v>Dark</v>
      </c>
      <c r="P922" t="str">
        <f>_xlfn.XLOOKUP(Order[[#This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 "", 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_xlfn.XLOOKUP(Order[[#This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 "", 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_xlfn.XLOOKUP(Order[[#This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 "", 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42"/>
        <v>27.945</v>
      </c>
      <c r="N925" t="str">
        <f t="shared" si="43"/>
        <v>Excela</v>
      </c>
      <c r="O925" t="str">
        <f t="shared" si="44"/>
        <v>Dark</v>
      </c>
      <c r="P925" t="str">
        <f>_xlfn.XLOOKUP(Order[[#This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 "", 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_xlfn.XLOOKUP(Order[[#This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e" cm="1">
        <f t="array" ref="G927">IF(_xlfn.XLOOKUP(C927,customers!A926:$A$1001,customers!C926:$C$1001,,0)=0, "", 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_xlfn.XLOOKUP(Order[[#This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 "", 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_xlfn.XLOOKUP(Order[[#This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 "", 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42"/>
        <v>111.78</v>
      </c>
      <c r="N929" t="str">
        <f t="shared" si="43"/>
        <v>Excela</v>
      </c>
      <c r="O929" t="str">
        <f t="shared" si="44"/>
        <v>Dark</v>
      </c>
      <c r="P929" t="str">
        <f>_xlfn.XLOOKUP(Order[[#This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 "", 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42"/>
        <v>63.249999999999993</v>
      </c>
      <c r="N930" t="str">
        <f t="shared" si="43"/>
        <v>Excela</v>
      </c>
      <c r="O930" t="str">
        <f t="shared" si="44"/>
        <v>Medium</v>
      </c>
      <c r="P930" t="str">
        <f>_xlfn.XLOOKUP(Order[[#This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 "", 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42"/>
        <v>8.91</v>
      </c>
      <c r="N931" t="str">
        <f t="shared" si="43"/>
        <v>Excela</v>
      </c>
      <c r="O931" t="str">
        <f t="shared" si="44"/>
        <v>Light</v>
      </c>
      <c r="P931" t="str">
        <f>_xlfn.XLOOKUP(Order[[#This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 "", 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42"/>
        <v>12.15</v>
      </c>
      <c r="N932" t="str">
        <f t="shared" si="43"/>
        <v>Excela</v>
      </c>
      <c r="O932" t="str">
        <f t="shared" si="44"/>
        <v>Dark</v>
      </c>
      <c r="P932" t="str">
        <f>_xlfn.XLOOKUP(Order[[#This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 "", 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_xlfn.XLOOKUP(Order[[#This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 "", 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42"/>
        <v>55</v>
      </c>
      <c r="N934" t="str">
        <f t="shared" si="43"/>
        <v>Excela</v>
      </c>
      <c r="O934" t="str">
        <f t="shared" si="44"/>
        <v>Medium</v>
      </c>
      <c r="P934" t="str">
        <f>_xlfn.XLOOKUP(Order[[#This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 "", 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42"/>
        <v>26.849999999999998</v>
      </c>
      <c r="N935" t="str">
        <f t="shared" si="43"/>
        <v>Robusta</v>
      </c>
      <c r="O935" t="str">
        <f t="shared" si="44"/>
        <v>Dark</v>
      </c>
      <c r="P935" t="str">
        <f>_xlfn.XLOOKUP(Order[[#This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 "", 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42"/>
        <v>114.42499999999998</v>
      </c>
      <c r="N936" t="str">
        <f t="shared" si="43"/>
        <v>Robusta</v>
      </c>
      <c r="O936" t="str">
        <f t="shared" si="44"/>
        <v>Medium</v>
      </c>
      <c r="P936" t="str">
        <f>_xlfn.XLOOKUP(Order[[#This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 "", 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_xlfn.XLOOKUP(Order[[#This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 "", 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_xlfn.XLOOKUP(Order[[#This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 "", 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42"/>
        <v>91.539999999999992</v>
      </c>
      <c r="N939" t="str">
        <f t="shared" si="43"/>
        <v>Robusta</v>
      </c>
      <c r="O939" t="str">
        <f t="shared" si="44"/>
        <v>Medium</v>
      </c>
      <c r="P939" t="str">
        <f>_xlfn.XLOOKUP(Order[[#This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cm="1">
        <f t="array" ref="G940">IF(_xlfn.XLOOKUP(C940,customers!A939:$A$1001,customers!C939:$C$1001,,0)=0, "", 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42"/>
        <v>74.25</v>
      </c>
      <c r="N940" t="str">
        <f t="shared" si="43"/>
        <v>Excela</v>
      </c>
      <c r="O940" t="str">
        <f t="shared" si="44"/>
        <v>Light</v>
      </c>
      <c r="P940" t="str">
        <f>_xlfn.XLOOKUP(Order[[#This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 "", 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_xlfn.XLOOKUP(Order[[#This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 "", 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42"/>
        <v>14.339999999999998</v>
      </c>
      <c r="N942" t="str">
        <f t="shared" si="43"/>
        <v>Robusta</v>
      </c>
      <c r="O942" t="str">
        <f t="shared" si="44"/>
        <v>Light</v>
      </c>
      <c r="P942" t="str">
        <f>_xlfn.XLOOKUP(Order[[#This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 "", 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_xlfn.XLOOKUP(Order[[#This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 "", 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42"/>
        <v>35.849999999999994</v>
      </c>
      <c r="N944" t="str">
        <f t="shared" si="43"/>
        <v>Robusta</v>
      </c>
      <c r="O944" t="str">
        <f t="shared" si="44"/>
        <v>Light</v>
      </c>
      <c r="P944" t="str">
        <f>_xlfn.XLOOKUP(Order[[#This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 "", 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_xlfn.XLOOKUP(Order[[#This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 "", 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42"/>
        <v>35.849999999999994</v>
      </c>
      <c r="N946" t="str">
        <f t="shared" si="43"/>
        <v>Robusta</v>
      </c>
      <c r="O946" t="str">
        <f t="shared" si="44"/>
        <v>Light</v>
      </c>
      <c r="P946" t="str">
        <f>_xlfn.XLOOKUP(Order[[#This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 "", 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_xlfn.XLOOKUP(Order[[#This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 "", 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_xlfn.XLOOKUP(Order[[#This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 "", 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_xlfn.XLOOKUP(Order[[#This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 "", 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42"/>
        <v>83.835000000000008</v>
      </c>
      <c r="N950" t="str">
        <f t="shared" si="43"/>
        <v>Excela</v>
      </c>
      <c r="O950" t="str">
        <f t="shared" si="44"/>
        <v>Dark</v>
      </c>
      <c r="P950" t="str">
        <f>_xlfn.XLOOKUP(Order[[#This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 "", 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42"/>
        <v>109.93999999999998</v>
      </c>
      <c r="N951" t="str">
        <f t="shared" si="43"/>
        <v>Robusta</v>
      </c>
      <c r="O951" t="str">
        <f t="shared" si="44"/>
        <v>Light</v>
      </c>
      <c r="P951" t="str">
        <f>_xlfn.XLOOKUP(Order[[#This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 "", 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42"/>
        <v>14.339999999999998</v>
      </c>
      <c r="N952" t="str">
        <f t="shared" si="43"/>
        <v>Robusta</v>
      </c>
      <c r="O952" t="str">
        <f t="shared" si="44"/>
        <v>Light</v>
      </c>
      <c r="P952" t="str">
        <f>_xlfn.XLOOKUP(Order[[#This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 "", 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42"/>
        <v>21.509999999999998</v>
      </c>
      <c r="N953" t="str">
        <f t="shared" si="43"/>
        <v>Robusta</v>
      </c>
      <c r="O953" t="str">
        <f t="shared" si="44"/>
        <v>Light</v>
      </c>
      <c r="P953" t="str">
        <f>_xlfn.XLOOKUP(Order[[#This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 "", 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_xlfn.XLOOKUP(Order[[#This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 "", 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_xlfn.XLOOKUP(Order[[#This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 "", 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42"/>
        <v>27.945</v>
      </c>
      <c r="N956" t="str">
        <f t="shared" si="43"/>
        <v>Excela</v>
      </c>
      <c r="O956" t="str">
        <f t="shared" si="44"/>
        <v>Dark</v>
      </c>
      <c r="P956" t="str">
        <f>_xlfn.XLOOKUP(Order[[#This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 "", 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42"/>
        <v>170.77499999999998</v>
      </c>
      <c r="N957" t="str">
        <f t="shared" si="43"/>
        <v>Excela</v>
      </c>
      <c r="O957" t="str">
        <f t="shared" si="44"/>
        <v>Light</v>
      </c>
      <c r="P957" t="str">
        <f>_xlfn.XLOOKUP(Order[[#This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 "", 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42"/>
        <v>54.969999999999992</v>
      </c>
      <c r="N958" t="str">
        <f t="shared" si="43"/>
        <v>Robusta</v>
      </c>
      <c r="O958" t="str">
        <f t="shared" si="44"/>
        <v>Light</v>
      </c>
      <c r="P958" t="str">
        <f>_xlfn.XLOOKUP(Order[[#This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 "", 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42"/>
        <v>14.85</v>
      </c>
      <c r="N959" t="str">
        <f t="shared" si="43"/>
        <v>Excela</v>
      </c>
      <c r="O959" t="str">
        <f t="shared" si="44"/>
        <v>Light</v>
      </c>
      <c r="P959" t="str">
        <f>_xlfn.XLOOKUP(Order[[#This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 "", 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_xlfn.XLOOKUP(Order[[#This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 "", 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_xlfn.XLOOKUP(Order[[#This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 "", 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42"/>
        <v>79.25</v>
      </c>
      <c r="N962" t="str">
        <f t="shared" si="43"/>
        <v>Liberica</v>
      </c>
      <c r="O962" t="str">
        <f t="shared" si="44"/>
        <v>Light</v>
      </c>
      <c r="P962" t="str">
        <f>_xlfn.XLOOKUP(Order[[#This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 "", 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45">L963*E963</f>
        <v>45.769999999999996</v>
      </c>
      <c r="N963" t="str">
        <f t="shared" ref="N963:N1001" si="46">IF(I963="Rob","Robusta", IF(I963="Exc","Excela",IF(I963="Ara","Arabica",IF(I963="Lib","Liberica",""))))</f>
        <v>Arabica</v>
      </c>
      <c r="O963" t="str">
        <f t="shared" ref="O963:O1001" si="47">IF(J963="M","Medium", IF(J963="L","Light",IF(J963="D","Dark","")))</f>
        <v>Dark</v>
      </c>
      <c r="P963" t="str">
        <f>_xlfn.XLOOKUP(Order[[#This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 "", 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_xlfn.XLOOKUP(Order[[#This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 "", 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45"/>
        <v>23.88</v>
      </c>
      <c r="N965" t="str">
        <f t="shared" si="46"/>
        <v>Robusta</v>
      </c>
      <c r="O965" t="str">
        <f t="shared" si="47"/>
        <v>Medium</v>
      </c>
      <c r="P965" t="str">
        <f>_xlfn.XLOOKUP(Order[[#This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 "", 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45"/>
        <v>22.274999999999999</v>
      </c>
      <c r="N966" t="str">
        <f t="shared" si="46"/>
        <v>Excela</v>
      </c>
      <c r="O966" t="str">
        <f t="shared" si="47"/>
        <v>Light</v>
      </c>
      <c r="P966" t="str">
        <f>_xlfn.XLOOKUP(Order[[#This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 "", 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45"/>
        <v>29.849999999999998</v>
      </c>
      <c r="N967" t="str">
        <f t="shared" si="46"/>
        <v>Robusta</v>
      </c>
      <c r="O967" t="str">
        <f t="shared" si="47"/>
        <v>Medium</v>
      </c>
      <c r="P967" t="str">
        <f>_xlfn.XLOOKUP(Order[[#This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 "", 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45"/>
        <v>53.46</v>
      </c>
      <c r="N968" t="str">
        <f t="shared" si="46"/>
        <v>Excela</v>
      </c>
      <c r="O968" t="str">
        <f t="shared" si="47"/>
        <v>Light</v>
      </c>
      <c r="P968" t="str">
        <f>_xlfn.XLOOKUP(Order[[#This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 "", 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45"/>
        <v>2.6849999999999996</v>
      </c>
      <c r="N969" t="str">
        <f t="shared" si="46"/>
        <v>Robusta</v>
      </c>
      <c r="O969" t="str">
        <f t="shared" si="47"/>
        <v>Dark</v>
      </c>
      <c r="P969" t="str">
        <f>_xlfn.XLOOKUP(Order[[#This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 "", 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45"/>
        <v>5.97</v>
      </c>
      <c r="N970" t="str">
        <f t="shared" si="46"/>
        <v>Robusta</v>
      </c>
      <c r="O970" t="str">
        <f t="shared" si="47"/>
        <v>Medium</v>
      </c>
      <c r="P970" t="str">
        <f>_xlfn.XLOOKUP(Order[[#This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 "", 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_xlfn.XLOOKUP(Order[[#This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 "", 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45"/>
        <v>8.25</v>
      </c>
      <c r="N972" t="str">
        <f t="shared" si="46"/>
        <v>Excela</v>
      </c>
      <c r="O972" t="str">
        <f t="shared" si="47"/>
        <v>Medium</v>
      </c>
      <c r="P972" t="str">
        <f>_xlfn.XLOOKUP(Order[[#This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 "", 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_xlfn.XLOOKUP(Order[[#This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 "", 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_xlfn.XLOOKUP(Order[[#This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 "", 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_xlfn.XLOOKUP(Order[[#This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 "", 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45"/>
        <v>5.3699999999999992</v>
      </c>
      <c r="N976" t="str">
        <f t="shared" si="46"/>
        <v>Robusta</v>
      </c>
      <c r="O976" t="str">
        <f t="shared" si="47"/>
        <v>Dark</v>
      </c>
      <c r="P976" t="str">
        <f>_xlfn.XLOOKUP(Order[[#This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 "", 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_xlfn.XLOOKUP(Order[[#This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 "", 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45"/>
        <v>137.42499999999998</v>
      </c>
      <c r="N978" t="str">
        <f t="shared" si="46"/>
        <v>Robusta</v>
      </c>
      <c r="O978" t="str">
        <f t="shared" si="47"/>
        <v>Light</v>
      </c>
      <c r="P978" t="str">
        <f>_xlfn.XLOOKUP(Order[[#This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 "", 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45"/>
        <v>59.75</v>
      </c>
      <c r="N979" t="str">
        <f t="shared" si="46"/>
        <v>Robusta</v>
      </c>
      <c r="O979" t="str">
        <f t="shared" si="47"/>
        <v>Light</v>
      </c>
      <c r="P979" t="str">
        <f>_xlfn.XLOOKUP(Order[[#This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 "", 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_xlfn.XLOOKUP(Order[[#This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 "", 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45"/>
        <v>10.739999999999998</v>
      </c>
      <c r="N981" t="str">
        <f t="shared" si="46"/>
        <v>Robusta</v>
      </c>
      <c r="O981" t="str">
        <f t="shared" si="47"/>
        <v>Dark</v>
      </c>
      <c r="P981" t="str">
        <f>_xlfn.XLOOKUP(Order[[#This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 "", 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45"/>
        <v>167.67000000000002</v>
      </c>
      <c r="N982" t="str">
        <f t="shared" si="46"/>
        <v>Excela</v>
      </c>
      <c r="O982" t="str">
        <f t="shared" si="47"/>
        <v>Dark</v>
      </c>
      <c r="P982" t="str">
        <f>_xlfn.XLOOKUP(Order[[#This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 "", 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45"/>
        <v>21.87</v>
      </c>
      <c r="N983" t="str">
        <f t="shared" si="46"/>
        <v>Excela</v>
      </c>
      <c r="O983" t="str">
        <f t="shared" si="47"/>
        <v>Dark</v>
      </c>
      <c r="P983" t="str">
        <f>_xlfn.XLOOKUP(Order[[#This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 "", 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45"/>
        <v>23.9</v>
      </c>
      <c r="N984" t="str">
        <f t="shared" si="46"/>
        <v>Robusta</v>
      </c>
      <c r="O984" t="str">
        <f t="shared" si="47"/>
        <v>Light</v>
      </c>
      <c r="P984" t="str">
        <f>_xlfn.XLOOKUP(Order[[#This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 "", 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_xlfn.XLOOKUP(Order[[#This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 "", 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45"/>
        <v>31.624999999999996</v>
      </c>
      <c r="N986" t="str">
        <f t="shared" si="46"/>
        <v>Excela</v>
      </c>
      <c r="O986" t="str">
        <f t="shared" si="47"/>
        <v>Medium</v>
      </c>
      <c r="P986" t="str">
        <f>_xlfn.XLOOKUP(Order[[#This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 "", 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45"/>
        <v>47.8</v>
      </c>
      <c r="N987" t="str">
        <f t="shared" si="46"/>
        <v>Robusta</v>
      </c>
      <c r="O987" t="str">
        <f t="shared" si="47"/>
        <v>Light</v>
      </c>
      <c r="P987" t="str">
        <f>_xlfn.XLOOKUP(Order[[#This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 "", 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_xlfn.XLOOKUP(Order[[#This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 "", 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_xlfn.XLOOKUP(Order[[#This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 "", 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45"/>
        <v>29.849999999999998</v>
      </c>
      <c r="N990" t="str">
        <f t="shared" si="46"/>
        <v>Robusta</v>
      </c>
      <c r="O990" t="str">
        <f t="shared" si="47"/>
        <v>Medium</v>
      </c>
      <c r="P990" t="str">
        <f>_xlfn.XLOOKUP(Order[[#This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 "", 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_xlfn.XLOOKUP(Order[[#This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 "", 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45"/>
        <v>18.225000000000001</v>
      </c>
      <c r="N992" t="str">
        <f t="shared" si="46"/>
        <v>Excela</v>
      </c>
      <c r="O992" t="str">
        <f t="shared" si="47"/>
        <v>Dark</v>
      </c>
      <c r="P992" t="str">
        <f>_xlfn.XLOOKUP(Order[[#This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 "", 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_xlfn.XLOOKUP(Order[[#This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 "", 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_xlfn.XLOOKUP(Order[[#This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 "", 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_xlfn.XLOOKUP(Order[[#This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 "", 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_xlfn.XLOOKUP(Order[[#This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 "", 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45"/>
        <v>27.484999999999996</v>
      </c>
      <c r="N997" t="str">
        <f t="shared" si="46"/>
        <v>Robusta</v>
      </c>
      <c r="O997" t="str">
        <f t="shared" si="47"/>
        <v>Light</v>
      </c>
      <c r="P997" t="str">
        <f>_xlfn.XLOOKUP(Order[[#This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 "", 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45"/>
        <v>29.849999999999998</v>
      </c>
      <c r="N998" t="str">
        <f t="shared" si="46"/>
        <v>Robusta</v>
      </c>
      <c r="O998" t="str">
        <f t="shared" si="47"/>
        <v>Medium</v>
      </c>
      <c r="P998" t="str">
        <f>_xlfn.XLOOKUP(Order[[#This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 "", 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_xlfn.XLOOKUP(Order[[#This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 "", 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_xlfn.XLOOKUP(Order[[#This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 "", 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45"/>
        <v>12.375</v>
      </c>
      <c r="N1001" t="str">
        <f t="shared" si="46"/>
        <v>Excela</v>
      </c>
      <c r="O1001" t="str">
        <f t="shared" si="47"/>
        <v>Medium</v>
      </c>
      <c r="P1001" t="str">
        <f>_xlfn.XLOOKUP(Order[[#This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3"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8" sqref="B18:F18"/>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rex</dc:creator>
  <cp:keywords/>
  <dc:description/>
  <cp:lastModifiedBy>Tak Wai Wong</cp:lastModifiedBy>
  <cp:revision/>
  <dcterms:created xsi:type="dcterms:W3CDTF">2022-11-26T09:51:45Z</dcterms:created>
  <dcterms:modified xsi:type="dcterms:W3CDTF">2024-09-25T19:58:55Z</dcterms:modified>
  <cp:category/>
  <cp:contentStatus/>
</cp:coreProperties>
</file>