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pendapatan" sheetId="1" r:id="rId1"/>
    <sheet name="biaya" sheetId="2" r:id="rId2"/>
  </sheets>
  <calcPr calcId="144525"/>
</workbook>
</file>

<file path=xl/sharedStrings.xml><?xml version="1.0" encoding="utf-8"?>
<sst xmlns="http://schemas.openxmlformats.org/spreadsheetml/2006/main" count="50" uniqueCount="40">
  <si>
    <t>bulan</t>
  </si>
  <si>
    <t>hari</t>
  </si>
  <si>
    <t>jumlah</t>
  </si>
  <si>
    <t>harga</t>
  </si>
  <si>
    <t>ayam</t>
  </si>
  <si>
    <t>nasi</t>
  </si>
  <si>
    <t>paket ayam dan nasi</t>
  </si>
  <si>
    <t>total harian ayam</t>
  </si>
  <si>
    <t>total harian</t>
  </si>
  <si>
    <t>total harian nasi</t>
  </si>
  <si>
    <t>total bulanan</t>
  </si>
  <si>
    <t>total harian nasi ayam</t>
  </si>
  <si>
    <t>total biaya ayam</t>
  </si>
  <si>
    <t>total biaya nasi</t>
  </si>
  <si>
    <t>total biaya nasi + ayam</t>
  </si>
  <si>
    <t>total bulanan ayam</t>
  </si>
  <si>
    <t>total bulanan - pengeluaran</t>
  </si>
  <si>
    <t>total bulanan nasi</t>
  </si>
  <si>
    <t>bagi hasil pendapatan bersih:</t>
  </si>
  <si>
    <t>bagi hasil pendapatan kotor :</t>
  </si>
  <si>
    <t>owner1</t>
  </si>
  <si>
    <t>owner2</t>
  </si>
  <si>
    <t>owner</t>
  </si>
  <si>
    <t>pekerja</t>
  </si>
  <si>
    <t>ambil dalam 1 bulan</t>
  </si>
  <si>
    <t>total biaya harian ayam</t>
  </si>
  <si>
    <t>total biaya harian nasi</t>
  </si>
  <si>
    <t>total biaya harian ayam + nasi</t>
  </si>
  <si>
    <t>total harian nasi ayam - total biaya harian ayam + nasi</t>
  </si>
  <si>
    <t>bagi hasil harian pendapatan bersih :</t>
  </si>
  <si>
    <t>ambil harian</t>
  </si>
  <si>
    <t>pieces</t>
  </si>
  <si>
    <t>total harga</t>
  </si>
  <si>
    <t>PENGELUARAN</t>
  </si>
  <si>
    <t>harian</t>
  </si>
  <si>
    <t>bulanan</t>
  </si>
  <si>
    <t>porsi</t>
  </si>
  <si>
    <t>biaya produksi</t>
  </si>
  <si>
    <t>1 kg</t>
  </si>
  <si>
    <t>/ hari</t>
  </si>
</sst>
</file>

<file path=xl/styles.xml><?xml version="1.0" encoding="utf-8"?>
<styleSheet xmlns="http://schemas.openxmlformats.org/spreadsheetml/2006/main">
  <numFmts count="6">
    <numFmt numFmtId="176" formatCode="_ [$IDR]\ * #,##0.00_ ;_ [$IDR]\ * \-#,##0.00_ ;_ [$IDR]\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[$IDR]\ #,##0.00;[$IDR]\ \-#,##0.00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25" borderId="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9" fontId="0" fillId="0" borderId="0" xfId="0" applyNumberFormat="1">
      <alignment vertical="center"/>
    </xf>
    <xf numFmtId="179" fontId="3" fillId="0" borderId="0" xfId="0" applyNumberFormat="1" applyFont="1">
      <alignment vertical="center"/>
    </xf>
    <xf numFmtId="176" fontId="0" fillId="0" borderId="0" xfId="5" applyNumberFormat="1">
      <alignment vertical="center"/>
    </xf>
    <xf numFmtId="9" fontId="1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9" fontId="0" fillId="3" borderId="0" xfId="0" applyNumberForma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U44"/>
  <sheetViews>
    <sheetView tabSelected="1" topLeftCell="G16" workbookViewId="0">
      <selection activeCell="I4" sqref="I4"/>
    </sheetView>
  </sheetViews>
  <sheetFormatPr defaultColWidth="8.88888888888889" defaultRowHeight="14.4"/>
  <cols>
    <col min="7" max="7" width="19.2222222222222" customWidth="1"/>
    <col min="9" max="9" width="17.2222222222222"/>
    <col min="11" max="11" width="14.5555555555556"/>
    <col min="12" max="12" width="49.8888888888889" customWidth="1"/>
    <col min="13" max="13" width="9.66666666666667"/>
    <col min="14" max="15" width="17.2222222222222"/>
    <col min="16" max="16" width="27" customWidth="1"/>
    <col min="17" max="17" width="17.2222222222222"/>
    <col min="18" max="18" width="16.1111111111111"/>
    <col min="20" max="21" width="16.1111111111111"/>
  </cols>
  <sheetData>
    <row r="2" spans="3:9">
      <c r="C2" t="s">
        <v>0</v>
      </c>
      <c r="D2" t="s">
        <v>1</v>
      </c>
      <c r="H2" t="s">
        <v>2</v>
      </c>
      <c r="I2" t="s">
        <v>3</v>
      </c>
    </row>
    <row r="3" spans="3:9">
      <c r="C3">
        <v>1</v>
      </c>
      <c r="D3">
        <v>30</v>
      </c>
      <c r="G3" t="s">
        <v>4</v>
      </c>
      <c r="H3">
        <v>50</v>
      </c>
      <c r="I3" s="7">
        <v>8000</v>
      </c>
    </row>
    <row r="4" spans="9:9">
      <c r="I4" s="7"/>
    </row>
    <row r="5" spans="9:9">
      <c r="I5" s="7"/>
    </row>
    <row r="6" spans="7:9">
      <c r="G6" t="s">
        <v>5</v>
      </c>
      <c r="H6">
        <v>25</v>
      </c>
      <c r="I6" s="7">
        <v>2500</v>
      </c>
    </row>
    <row r="7" spans="9:9">
      <c r="I7" s="7"/>
    </row>
    <row r="9" spans="7:9">
      <c r="G9" s="4" t="s">
        <v>6</v>
      </c>
      <c r="I9" s="7">
        <f>I3+I6</f>
        <v>10500</v>
      </c>
    </row>
    <row r="10" spans="16:16">
      <c r="P10" s="7"/>
    </row>
    <row r="11" spans="12:14">
      <c r="L11" s="4"/>
      <c r="N11" s="7"/>
    </row>
    <row r="12" spans="7:14">
      <c r="G12" s="4" t="s">
        <v>7</v>
      </c>
      <c r="I12" s="7">
        <f>I3*H3</f>
        <v>400000</v>
      </c>
      <c r="L12" s="4" t="s">
        <v>8</v>
      </c>
      <c r="N12" s="7">
        <f>(I6*H6)+(I3*H3)</f>
        <v>462500</v>
      </c>
    </row>
    <row r="13" spans="7:14">
      <c r="G13" s="4"/>
      <c r="L13" s="4"/>
      <c r="N13" s="7"/>
    </row>
    <row r="14" spans="7:14">
      <c r="G14" s="4" t="s">
        <v>9</v>
      </c>
      <c r="I14" s="7">
        <f>I6*H6</f>
        <v>62500</v>
      </c>
      <c r="K14" s="7"/>
      <c r="L14" s="4" t="s">
        <v>10</v>
      </c>
      <c r="N14" s="7">
        <f>N12*D3</f>
        <v>13875000</v>
      </c>
    </row>
    <row r="15" spans="7:7">
      <c r="G15" s="4"/>
    </row>
    <row r="16" spans="7:9">
      <c r="G16" s="5" t="s">
        <v>11</v>
      </c>
      <c r="H16" s="6"/>
      <c r="I16" s="8">
        <f>I12+I14</f>
        <v>462500</v>
      </c>
    </row>
    <row r="17" spans="7:14">
      <c r="G17" s="4"/>
      <c r="L17" s="4" t="s">
        <v>12</v>
      </c>
      <c r="N17" s="9">
        <f>biaya!G13</f>
        <v>4650000</v>
      </c>
    </row>
    <row r="18" spans="12:14">
      <c r="L18" s="4" t="s">
        <v>13</v>
      </c>
      <c r="N18" s="9">
        <f>biaya!G23</f>
        <v>1125000</v>
      </c>
    </row>
    <row r="19" spans="12:14">
      <c r="L19" s="4" t="s">
        <v>14</v>
      </c>
      <c r="N19" s="9">
        <f>N17+N18</f>
        <v>5775000</v>
      </c>
    </row>
    <row r="21" spans="9:9">
      <c r="I21" s="7"/>
    </row>
    <row r="22" spans="7:17">
      <c r="G22" s="4" t="s">
        <v>15</v>
      </c>
      <c r="I22" s="7">
        <f>I12*D3</f>
        <v>12000000</v>
      </c>
      <c r="L22" t="s">
        <v>16</v>
      </c>
      <c r="N22" s="7">
        <f>N14-N19</f>
        <v>8100000</v>
      </c>
      <c r="Q22" s="7">
        <f>Q26-N19</f>
        <v>3937500</v>
      </c>
    </row>
    <row r="23" spans="7:7">
      <c r="G23" s="4"/>
    </row>
    <row r="24" spans="7:15">
      <c r="G24" s="4" t="s">
        <v>17</v>
      </c>
      <c r="I24" s="7">
        <f>I14*D3</f>
        <v>1875000</v>
      </c>
      <c r="N24" s="7"/>
      <c r="O24" s="7"/>
    </row>
    <row r="25" spans="12:21">
      <c r="L25" t="s">
        <v>18</v>
      </c>
      <c r="P25" t="s">
        <v>19</v>
      </c>
      <c r="T25" t="s">
        <v>20</v>
      </c>
      <c r="U25" t="s">
        <v>21</v>
      </c>
    </row>
    <row r="26" spans="12:21">
      <c r="L26" t="s">
        <v>22</v>
      </c>
      <c r="M26" s="10">
        <v>0.7</v>
      </c>
      <c r="N26" s="7">
        <f>N22*M26</f>
        <v>5670000</v>
      </c>
      <c r="P26" s="7"/>
      <c r="Q26" s="7">
        <f>N14*M26</f>
        <v>9712500</v>
      </c>
      <c r="R26" s="7">
        <f>Q26/2</f>
        <v>4856250</v>
      </c>
      <c r="T26" s="7">
        <f>N26/2</f>
        <v>2835000</v>
      </c>
      <c r="U26" s="7">
        <f>N26-T26</f>
        <v>2835000</v>
      </c>
    </row>
    <row r="27" spans="12:17">
      <c r="L27" t="s">
        <v>23</v>
      </c>
      <c r="M27" s="10">
        <v>0.3</v>
      </c>
      <c r="N27" s="7">
        <f>N22*M27</f>
        <v>2430000</v>
      </c>
      <c r="P27" s="7"/>
      <c r="Q27" s="7">
        <f>N14*M27</f>
        <v>4162500</v>
      </c>
    </row>
    <row r="28" spans="17:17">
      <c r="Q28" s="7"/>
    </row>
    <row r="29" spans="12:14">
      <c r="L29" t="s">
        <v>24</v>
      </c>
      <c r="M29">
        <v>5</v>
      </c>
      <c r="N29" s="7">
        <f>N27/M29</f>
        <v>486000</v>
      </c>
    </row>
    <row r="31" spans="12:14">
      <c r="L31" s="11"/>
      <c r="M31" s="11"/>
      <c r="N31" s="11"/>
    </row>
    <row r="33" spans="12:15">
      <c r="L33" t="s">
        <v>25</v>
      </c>
      <c r="N33">
        <f>biaya!G12</f>
        <v>155000</v>
      </c>
      <c r="O33" s="12">
        <f>N33*30</f>
        <v>4650000</v>
      </c>
    </row>
    <row r="34" spans="12:15">
      <c r="L34" t="s">
        <v>26</v>
      </c>
      <c r="N34">
        <f>biaya!G22</f>
        <v>37500</v>
      </c>
      <c r="O34" s="12">
        <f>N34*30</f>
        <v>1125000</v>
      </c>
    </row>
    <row r="35" spans="12:15">
      <c r="L35" t="s">
        <v>27</v>
      </c>
      <c r="N35">
        <f>N33+N34</f>
        <v>192500</v>
      </c>
      <c r="O35" s="12">
        <f>O33+O34</f>
        <v>5775000</v>
      </c>
    </row>
    <row r="36" spans="15:15">
      <c r="O36" s="12"/>
    </row>
    <row r="37" spans="12:15">
      <c r="L37" t="s">
        <v>28</v>
      </c>
      <c r="N37" s="7">
        <f>N12-N35</f>
        <v>270000</v>
      </c>
      <c r="O37" s="13">
        <f>N37*30</f>
        <v>8100000</v>
      </c>
    </row>
    <row r="38" spans="15:15">
      <c r="O38" s="12"/>
    </row>
    <row r="39" spans="15:15">
      <c r="O39" s="12"/>
    </row>
    <row r="40" spans="12:15">
      <c r="L40" t="s">
        <v>29</v>
      </c>
      <c r="O40" s="12"/>
    </row>
    <row r="41" spans="12:15">
      <c r="L41" t="s">
        <v>30</v>
      </c>
      <c r="M41" s="10">
        <v>0.7</v>
      </c>
      <c r="N41" s="7">
        <f>N37*M41</f>
        <v>189000</v>
      </c>
      <c r="O41" s="13">
        <f>N41*30</f>
        <v>5670000</v>
      </c>
    </row>
    <row r="42" spans="13:15">
      <c r="M42" s="10">
        <v>0.3</v>
      </c>
      <c r="N42" s="7">
        <f>N37*M42</f>
        <v>81000</v>
      </c>
      <c r="O42" s="13">
        <f>N42*30</f>
        <v>2430000</v>
      </c>
    </row>
    <row r="44" spans="14:14">
      <c r="N44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L31"/>
  <sheetViews>
    <sheetView topLeftCell="A3" workbookViewId="0">
      <selection activeCell="G5" sqref="G5"/>
    </sheetView>
  </sheetViews>
  <sheetFormatPr defaultColWidth="8.88888888888889" defaultRowHeight="14.4"/>
  <cols>
    <col min="1" max="6" width="8.88888888888889" style="1"/>
    <col min="7" max="7" width="9.66666666666667" style="1"/>
    <col min="8" max="8" width="13.7777777777778" style="1" customWidth="1"/>
    <col min="9" max="10" width="8.88888888888889" style="1"/>
    <col min="11" max="11" width="12.8888888888889" style="1" customWidth="1"/>
    <col min="12" max="16384" width="8.88888888888889" style="1"/>
  </cols>
  <sheetData>
    <row r="4" spans="7:11">
      <c r="G4" s="1" t="s">
        <v>2</v>
      </c>
      <c r="H4" s="1" t="s">
        <v>3</v>
      </c>
      <c r="J4" s="1" t="s">
        <v>31</v>
      </c>
      <c r="K4" s="1" t="s">
        <v>32</v>
      </c>
    </row>
    <row r="5" spans="6:11">
      <c r="F5" s="1" t="s">
        <v>4</v>
      </c>
      <c r="G5" s="1">
        <f>J5/10</f>
        <v>5</v>
      </c>
      <c r="H5" s="1">
        <v>31000</v>
      </c>
      <c r="J5" s="1">
        <f>pendapatan!H3</f>
        <v>50</v>
      </c>
      <c r="K5" s="1">
        <f>H5*G5</f>
        <v>155000</v>
      </c>
    </row>
    <row r="9" spans="3:6">
      <c r="C9" s="1" t="s">
        <v>0</v>
      </c>
      <c r="D9" s="1" t="s">
        <v>1</v>
      </c>
      <c r="F9" s="1" t="s">
        <v>33</v>
      </c>
    </row>
    <row r="10" spans="3:4">
      <c r="C10" s="1">
        <v>1</v>
      </c>
      <c r="D10" s="1">
        <f>pendapatan!D3</f>
        <v>30</v>
      </c>
    </row>
    <row r="12" spans="6:7">
      <c r="F12" s="2" t="s">
        <v>34</v>
      </c>
      <c r="G12" s="1">
        <f>K5*1</f>
        <v>155000</v>
      </c>
    </row>
    <row r="13" spans="6:7">
      <c r="F13" s="2" t="s">
        <v>35</v>
      </c>
      <c r="G13" s="1">
        <f>K5*D10</f>
        <v>4650000</v>
      </c>
    </row>
    <row r="18" spans="7:11">
      <c r="G18" s="1" t="s">
        <v>36</v>
      </c>
      <c r="H18" s="1" t="s">
        <v>37</v>
      </c>
      <c r="K18" s="1" t="s">
        <v>32</v>
      </c>
    </row>
    <row r="19" spans="6:11">
      <c r="F19" s="1" t="s">
        <v>5</v>
      </c>
      <c r="G19" s="1">
        <f>pendapatan!H6</f>
        <v>25</v>
      </c>
      <c r="H19" s="1">
        <v>1500</v>
      </c>
      <c r="K19" s="1">
        <f>H19*G19</f>
        <v>37500</v>
      </c>
    </row>
    <row r="22" spans="6:7">
      <c r="F22" s="2" t="s">
        <v>34</v>
      </c>
      <c r="G22" s="1">
        <f>K19*C10</f>
        <v>37500</v>
      </c>
    </row>
    <row r="23" spans="6:7">
      <c r="F23" s="2" t="s">
        <v>35</v>
      </c>
      <c r="G23" s="1">
        <f>K19*D10</f>
        <v>1125000</v>
      </c>
    </row>
    <row r="28" spans="6:8">
      <c r="F28" s="3"/>
      <c r="G28" s="3" t="s">
        <v>38</v>
      </c>
      <c r="H28" s="1" t="s">
        <v>39</v>
      </c>
    </row>
    <row r="29" spans="6:12">
      <c r="F29" s="3" t="s">
        <v>36</v>
      </c>
      <c r="G29" s="3">
        <v>8</v>
      </c>
      <c r="H29" s="1">
        <v>10</v>
      </c>
      <c r="J29" s="1">
        <v>60</v>
      </c>
      <c r="K29" s="1">
        <f>J29/G29</f>
        <v>7.5</v>
      </c>
      <c r="L29" s="1">
        <f>H29-K29</f>
        <v>2.5</v>
      </c>
    </row>
    <row r="31" spans="11:12">
      <c r="K31" s="1">
        <f>K29*H29</f>
        <v>75</v>
      </c>
      <c r="L31" s="1">
        <f>L29*H29</f>
        <v>25</v>
      </c>
    </row>
  </sheetData>
  <mergeCells count="1">
    <mergeCell ref="F9:G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pendapatan</vt:lpstr>
      <vt:lpstr>biaya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</dc:creator>
  <cp:lastModifiedBy>MII</cp:lastModifiedBy>
  <dcterms:created xsi:type="dcterms:W3CDTF">2022-10-18T11:04:00Z</dcterms:created>
  <dcterms:modified xsi:type="dcterms:W3CDTF">2022-11-12T08:55:09Z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B75631048479418BAFBD8164633B782A</vt:lpwstr>
  </property>
  <property fmtid="{D5CDD505-2E9C-101B-9397-08002B2CF9AE}" pid="3" name="KSOProductBuildVer">
    <vt:lpwstr>1033-11.2.0.11380</vt:lpwstr>
  </property>
</Properties>
</file>