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n/Box Sync/Mac/FLEXI/FLEXI_git/Figures/"/>
    </mc:Choice>
  </mc:AlternateContent>
  <xr:revisionPtr revIDLastSave="0" documentId="13_ncr:1_{AFBA8579-8484-4D4A-9471-0110A51294A9}" xr6:coauthVersionLast="47" xr6:coauthVersionMax="47" xr10:uidLastSave="{00000000-0000-0000-0000-000000000000}"/>
  <bookViews>
    <workbookView xWindow="11200" yWindow="7120" windowWidth="38400" windowHeight="20340" xr2:uid="{57CB4BE2-9F6A-D14D-9CAD-F90FF7D6101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2" l="1"/>
  <c r="C99" i="2"/>
  <c r="D99" i="2"/>
  <c r="E99" i="2"/>
  <c r="C100" i="2"/>
  <c r="D100" i="2"/>
  <c r="E100" i="2"/>
  <c r="C101" i="2"/>
  <c r="E104" i="2"/>
  <c r="D104" i="2"/>
  <c r="C104" i="2"/>
  <c r="E103" i="2"/>
  <c r="D103" i="2"/>
  <c r="C103" i="2"/>
  <c r="E102" i="2"/>
  <c r="D102" i="2"/>
  <c r="C102" i="2"/>
  <c r="E101" i="2"/>
  <c r="D101" i="2"/>
  <c r="O48" i="2"/>
  <c r="N48" i="2"/>
  <c r="M48" i="2"/>
  <c r="O47" i="2"/>
  <c r="N47" i="2"/>
  <c r="M47" i="2"/>
  <c r="O46" i="2"/>
  <c r="N46" i="2"/>
  <c r="M46" i="2"/>
  <c r="O45" i="2"/>
  <c r="N45" i="2"/>
  <c r="M45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C79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M23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C69" i="2"/>
  <c r="C70" i="2"/>
  <c r="C71" i="2"/>
  <c r="C72" i="2"/>
  <c r="C73" i="2"/>
  <c r="C74" i="2"/>
  <c r="C75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C54" i="2"/>
  <c r="C55" i="2"/>
  <c r="C56" i="2"/>
  <c r="C57" i="2"/>
  <c r="C58" i="2"/>
  <c r="C59" i="2"/>
  <c r="C60" i="2"/>
  <c r="C61" i="2"/>
  <c r="C62" i="2"/>
  <c r="C63" i="2"/>
  <c r="C64" i="2"/>
  <c r="C53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O12" i="2"/>
  <c r="N12" i="2"/>
  <c r="M1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43" i="2"/>
  <c r="N43" i="2"/>
  <c r="O43" i="2"/>
  <c r="M44" i="2"/>
  <c r="N44" i="2"/>
  <c r="O44" i="2"/>
  <c r="N2" i="2"/>
  <c r="O2" i="2"/>
  <c r="M2" i="2"/>
</calcChain>
</file>

<file path=xl/sharedStrings.xml><?xml version="1.0" encoding="utf-8"?>
<sst xmlns="http://schemas.openxmlformats.org/spreadsheetml/2006/main" count="244" uniqueCount="114">
  <si>
    <t>LARP4</t>
  </si>
  <si>
    <t>PABPC4</t>
  </si>
  <si>
    <t>SUB1</t>
  </si>
  <si>
    <t>DDX3X</t>
  </si>
  <si>
    <t>RPS3</t>
  </si>
  <si>
    <t>NCBP2</t>
  </si>
  <si>
    <t>DDX55</t>
  </si>
  <si>
    <t>METAP2</t>
  </si>
  <si>
    <t>RBP</t>
  </si>
  <si>
    <t>MitoCarta3.0</t>
  </si>
  <si>
    <t>Total</t>
  </si>
  <si>
    <t>22.2%</t>
  </si>
  <si>
    <t>33.3%</t>
  </si>
  <si>
    <t>2.2%</t>
  </si>
  <si>
    <t>14.8%</t>
  </si>
  <si>
    <t>42.6%</t>
  </si>
  <si>
    <t>1.9%</t>
  </si>
  <si>
    <t>11.5%</t>
  </si>
  <si>
    <t>30.8%</t>
  </si>
  <si>
    <t>0.0%</t>
  </si>
  <si>
    <t>25.5%</t>
  </si>
  <si>
    <t>10.2%</t>
  </si>
  <si>
    <t>6.6%</t>
  </si>
  <si>
    <t>14.1%</t>
  </si>
  <si>
    <t>10.1%</t>
  </si>
  <si>
    <t>2.0%</t>
  </si>
  <si>
    <t>8.3%</t>
  </si>
  <si>
    <t>14.3%</t>
  </si>
  <si>
    <t>14.6%</t>
  </si>
  <si>
    <t>15.3%</t>
  </si>
  <si>
    <t>3.4%</t>
  </si>
  <si>
    <t>13.5%</t>
  </si>
  <si>
    <t>3.8%</t>
  </si>
  <si>
    <t>1.7%</t>
  </si>
  <si>
    <t>16.4%</t>
  </si>
  <si>
    <t>3.7%</t>
  </si>
  <si>
    <t>1.4%</t>
  </si>
  <si>
    <t>11.2%</t>
  </si>
  <si>
    <t>1.1%</t>
  </si>
  <si>
    <t>12.7%</t>
  </si>
  <si>
    <t>3.1%</t>
  </si>
  <si>
    <t>8.4%</t>
  </si>
  <si>
    <t>1.0%</t>
  </si>
  <si>
    <t>0.3%</t>
  </si>
  <si>
    <t>8.9%</t>
  </si>
  <si>
    <t>1.6%</t>
  </si>
  <si>
    <t>0.6%</t>
  </si>
  <si>
    <t>4.2%</t>
  </si>
  <si>
    <t>0.5%</t>
  </si>
  <si>
    <t>Cluster I RBPs</t>
  </si>
  <si>
    <t>FLEXI host genes</t>
  </si>
  <si>
    <t>All genes</t>
  </si>
  <si>
    <t>Cluster V RBPs</t>
  </si>
  <si>
    <t>18.2%</t>
  </si>
  <si>
    <t>9.6%</t>
  </si>
  <si>
    <t>6.9%</t>
  </si>
  <si>
    <t>7.5%</t>
  </si>
  <si>
    <t>5.7%</t>
  </si>
  <si>
    <t>0.4%</t>
  </si>
  <si>
    <t>FLEXI host genes
MitoCarta3.0</t>
  </si>
  <si>
    <t>FLEXI host genes
Total</t>
  </si>
  <si>
    <t>FLEXI host genes
Cyto. ribosomal proteins</t>
  </si>
  <si>
    <t>FLEXI host genes
Mito. ribosomal proteins</t>
  </si>
  <si>
    <t>mRNA
Total</t>
  </si>
  <si>
    <t>mRNA
MitoCarta3.0</t>
  </si>
  <si>
    <t>mRNA
Cyto. ribosomal proteins</t>
  </si>
  <si>
    <t>mRNA
Mito. ribosomal proteins</t>
  </si>
  <si>
    <t>OSI host genes
Total</t>
  </si>
  <si>
    <t>OSI host genes
MitoCarta3.0</t>
  </si>
  <si>
    <t>OSI host genes
Cyto. ribosomal proteins</t>
  </si>
  <si>
    <t>OSI host genes
Mito. ribosomal proteins</t>
  </si>
  <si>
    <t>LI host genes
Total</t>
  </si>
  <si>
    <t>LI host genes
MitoCarta3.0</t>
  </si>
  <si>
    <t>LI host genes
Cyto. ribosomal proteins</t>
  </si>
  <si>
    <t>LI host genes
Mito. ribosomal proteins</t>
  </si>
  <si>
    <t>18.9%</t>
  </si>
  <si>
    <t>13.6%</t>
  </si>
  <si>
    <t>3.0%</t>
  </si>
  <si>
    <t>13.4%</t>
  </si>
  <si>
    <t>22.3%</t>
  </si>
  <si>
    <t>10.5%</t>
  </si>
  <si>
    <t>15.8%</t>
  </si>
  <si>
    <t>16.3%</t>
  </si>
  <si>
    <t>4.5%</t>
  </si>
  <si>
    <t>12.6%</t>
  </si>
  <si>
    <t>7.2%</t>
  </si>
  <si>
    <t>1.3%</t>
  </si>
  <si>
    <t>3.5%</t>
  </si>
  <si>
    <t>17.2%</t>
  </si>
  <si>
    <t>7.3%</t>
  </si>
  <si>
    <t>14.7%</t>
  </si>
  <si>
    <t>6.1%</t>
  </si>
  <si>
    <t>13.0%</t>
  </si>
  <si>
    <t>10.3%</t>
  </si>
  <si>
    <t>6.7%</t>
  </si>
  <si>
    <t>11.4%</t>
  </si>
  <si>
    <t>1.5%</t>
  </si>
  <si>
    <t>12.8%</t>
  </si>
  <si>
    <t>4.0%</t>
  </si>
  <si>
    <t>8.6%</t>
  </si>
  <si>
    <t>0.2%</t>
  </si>
  <si>
    <t>10.7%</t>
  </si>
  <si>
    <t>2.7%</t>
  </si>
  <si>
    <t>0.7%</t>
  </si>
  <si>
    <t>8.8%</t>
  </si>
  <si>
    <t>6.3%</t>
  </si>
  <si>
    <t>OSI host genes</t>
  </si>
  <si>
    <t>LI host genes</t>
  </si>
  <si>
    <t>7.9%</t>
  </si>
  <si>
    <t>7.4%</t>
  </si>
  <si>
    <t>Cyto. ribosomal proteins</t>
  </si>
  <si>
    <t>Mito. Ribosomal proteins</t>
  </si>
  <si>
    <t>Cluster I host genes</t>
  </si>
  <si>
    <t>Cluster V host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</si>
</sst>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9CCE-0DA0-0F48-BCFF-D3A4E4DB57AB}">
  <dimension ref="A1:Q104"/>
  <sheetViews>
    <sheetView tabSelected="1" topLeftCell="A52" workbookViewId="0">
      <selection activeCell="B89" sqref="B89:B96"/>
    </sheetView>
  </sheetViews>
  <sheetFormatPr baseColWidth="10" defaultRowHeight="16" x14ac:dyDescent="0.2"/>
  <cols>
    <col min="1" max="1" width="17.5" bestFit="1" customWidth="1"/>
    <col min="2" max="2" width="19.33203125" style="4" customWidth="1"/>
    <col min="3" max="3" width="27.83203125" style="4" bestFit="1" customWidth="1"/>
    <col min="4" max="4" width="26.6640625" style="4" bestFit="1" customWidth="1"/>
    <col min="5" max="5" width="27.5" style="4" bestFit="1" customWidth="1"/>
    <col min="6" max="7" width="7.1640625" style="4" customWidth="1"/>
    <col min="11" max="11" width="4.33203125" customWidth="1"/>
    <col min="12" max="12" width="4.1640625" customWidth="1"/>
  </cols>
  <sheetData>
    <row r="1" spans="1:17" ht="34" x14ac:dyDescent="0.2">
      <c r="A1" s="1" t="s">
        <v>8</v>
      </c>
      <c r="B1" s="8" t="s">
        <v>60</v>
      </c>
      <c r="C1" s="8" t="s">
        <v>59</v>
      </c>
      <c r="D1" s="9" t="s">
        <v>61</v>
      </c>
      <c r="E1" s="9" t="s">
        <v>62</v>
      </c>
    </row>
    <row r="2" spans="1:17" x14ac:dyDescent="0.2">
      <c r="A2" t="s">
        <v>0</v>
      </c>
      <c r="B2" s="4">
        <v>45</v>
      </c>
      <c r="C2" s="4">
        <v>10</v>
      </c>
      <c r="D2" s="4">
        <v>15</v>
      </c>
      <c r="E2" s="4">
        <v>1</v>
      </c>
      <c r="H2" s="5" t="s">
        <v>11</v>
      </c>
      <c r="I2" s="5" t="s">
        <v>12</v>
      </c>
      <c r="J2" s="5" t="s">
        <v>13</v>
      </c>
      <c r="K2" s="5"/>
      <c r="L2" s="5"/>
      <c r="M2" s="3">
        <f>C2/$B2</f>
        <v>0.22222222222222221</v>
      </c>
      <c r="N2" s="3">
        <f>D2/$B2</f>
        <v>0.33333333333333331</v>
      </c>
      <c r="O2" s="3">
        <f>E2/$B2</f>
        <v>2.2222222222222223E-2</v>
      </c>
      <c r="P2" s="3"/>
      <c r="Q2" s="3"/>
    </row>
    <row r="3" spans="1:17" x14ac:dyDescent="0.2">
      <c r="A3" t="s">
        <v>1</v>
      </c>
      <c r="B3" s="4">
        <v>54</v>
      </c>
      <c r="C3" s="4">
        <v>8</v>
      </c>
      <c r="D3" s="4">
        <v>23</v>
      </c>
      <c r="E3" s="4">
        <v>1</v>
      </c>
      <c r="H3" s="5" t="s">
        <v>14</v>
      </c>
      <c r="I3" s="5" t="s">
        <v>15</v>
      </c>
      <c r="J3" s="5" t="s">
        <v>16</v>
      </c>
      <c r="K3" s="5"/>
      <c r="L3" s="5"/>
      <c r="M3" s="3">
        <f t="shared" ref="M3:M9" si="0">C3/$B3</f>
        <v>0.14814814814814814</v>
      </c>
      <c r="N3" s="3">
        <f t="shared" ref="N3:N9" si="1">D3/$B3</f>
        <v>0.42592592592592593</v>
      </c>
      <c r="O3" s="3">
        <f t="shared" ref="O3:O9" si="2">E3/$B3</f>
        <v>1.8518518518518517E-2</v>
      </c>
      <c r="P3" s="3"/>
      <c r="Q3" s="3"/>
    </row>
    <row r="4" spans="1:17" x14ac:dyDescent="0.2">
      <c r="A4" t="s">
        <v>2</v>
      </c>
      <c r="B4" s="4">
        <v>26</v>
      </c>
      <c r="C4" s="4">
        <v>3</v>
      </c>
      <c r="D4" s="4">
        <v>8</v>
      </c>
      <c r="E4" s="4">
        <v>0</v>
      </c>
      <c r="H4" s="5" t="s">
        <v>17</v>
      </c>
      <c r="I4" s="5" t="s">
        <v>18</v>
      </c>
      <c r="J4" s="5" t="s">
        <v>19</v>
      </c>
      <c r="K4" s="5"/>
      <c r="L4" s="5"/>
      <c r="M4" s="3">
        <f t="shared" si="0"/>
        <v>0.11538461538461539</v>
      </c>
      <c r="N4" s="3">
        <f t="shared" si="1"/>
        <v>0.30769230769230771</v>
      </c>
      <c r="O4" s="3">
        <f t="shared" si="2"/>
        <v>0</v>
      </c>
      <c r="P4" s="3"/>
      <c r="Q4" s="3"/>
    </row>
    <row r="5" spans="1:17" x14ac:dyDescent="0.2">
      <c r="A5" t="s">
        <v>3</v>
      </c>
      <c r="B5" s="4">
        <v>137</v>
      </c>
      <c r="C5" s="4">
        <v>35</v>
      </c>
      <c r="D5" s="4">
        <v>14</v>
      </c>
      <c r="E5" s="4">
        <v>9</v>
      </c>
      <c r="H5" s="5" t="s">
        <v>20</v>
      </c>
      <c r="I5" s="5" t="s">
        <v>21</v>
      </c>
      <c r="J5" s="5" t="s">
        <v>22</v>
      </c>
      <c r="K5" s="5"/>
      <c r="L5" s="5"/>
      <c r="M5" s="3">
        <f t="shared" si="0"/>
        <v>0.25547445255474455</v>
      </c>
      <c r="N5" s="3">
        <f t="shared" si="1"/>
        <v>0.10218978102189781</v>
      </c>
      <c r="O5" s="3">
        <f t="shared" si="2"/>
        <v>6.569343065693431E-2</v>
      </c>
      <c r="P5" s="3"/>
      <c r="Q5" s="3"/>
    </row>
    <row r="6" spans="1:17" x14ac:dyDescent="0.2">
      <c r="A6" t="s">
        <v>4</v>
      </c>
      <c r="B6" s="4">
        <v>99</v>
      </c>
      <c r="C6" s="4">
        <v>14</v>
      </c>
      <c r="D6" s="4">
        <v>10</v>
      </c>
      <c r="E6" s="4">
        <v>2</v>
      </c>
      <c r="H6" s="5" t="s">
        <v>23</v>
      </c>
      <c r="I6" s="5" t="s">
        <v>24</v>
      </c>
      <c r="J6" s="5" t="s">
        <v>25</v>
      </c>
      <c r="K6" s="5"/>
      <c r="L6" s="5"/>
      <c r="M6" s="3">
        <f t="shared" si="0"/>
        <v>0.14141414141414141</v>
      </c>
      <c r="N6" s="3">
        <f t="shared" si="1"/>
        <v>0.10101010101010101</v>
      </c>
      <c r="O6" s="3">
        <f t="shared" si="2"/>
        <v>2.0202020202020204E-2</v>
      </c>
      <c r="P6" s="3"/>
      <c r="Q6" s="3"/>
    </row>
    <row r="7" spans="1:17" x14ac:dyDescent="0.2">
      <c r="A7" t="s">
        <v>5</v>
      </c>
      <c r="B7" s="4">
        <v>36</v>
      </c>
      <c r="C7" s="4">
        <v>3</v>
      </c>
      <c r="D7" s="4">
        <v>3</v>
      </c>
      <c r="E7" s="4">
        <v>0</v>
      </c>
      <c r="H7" s="5" t="s">
        <v>26</v>
      </c>
      <c r="I7" s="5" t="s">
        <v>26</v>
      </c>
      <c r="J7" s="5" t="s">
        <v>19</v>
      </c>
      <c r="K7" s="5"/>
      <c r="L7" s="5"/>
      <c r="M7" s="3">
        <f t="shared" si="0"/>
        <v>8.3333333333333329E-2</v>
      </c>
      <c r="N7" s="3">
        <f t="shared" si="1"/>
        <v>8.3333333333333329E-2</v>
      </c>
      <c r="O7" s="3">
        <f t="shared" si="2"/>
        <v>0</v>
      </c>
      <c r="P7" s="3"/>
      <c r="Q7" s="3"/>
    </row>
    <row r="8" spans="1:17" x14ac:dyDescent="0.2">
      <c r="A8" t="s">
        <v>6</v>
      </c>
      <c r="B8" s="4">
        <v>28</v>
      </c>
      <c r="C8" s="4">
        <v>4</v>
      </c>
      <c r="D8" s="4">
        <v>4</v>
      </c>
      <c r="E8" s="4">
        <v>0</v>
      </c>
      <c r="H8" s="5" t="s">
        <v>27</v>
      </c>
      <c r="I8" s="5" t="s">
        <v>27</v>
      </c>
      <c r="J8" s="5" t="s">
        <v>19</v>
      </c>
      <c r="K8" s="5"/>
      <c r="L8" s="5"/>
      <c r="M8" s="3">
        <f t="shared" si="0"/>
        <v>0.14285714285714285</v>
      </c>
      <c r="N8" s="3">
        <f t="shared" si="1"/>
        <v>0.14285714285714285</v>
      </c>
      <c r="O8" s="3">
        <f t="shared" si="2"/>
        <v>0</v>
      </c>
      <c r="P8" s="3"/>
      <c r="Q8" s="3"/>
    </row>
    <row r="9" spans="1:17" x14ac:dyDescent="0.2">
      <c r="A9" t="s">
        <v>7</v>
      </c>
      <c r="B9" s="4">
        <v>48</v>
      </c>
      <c r="C9" s="4">
        <v>4</v>
      </c>
      <c r="D9" s="4">
        <v>7</v>
      </c>
      <c r="E9" s="4">
        <v>0</v>
      </c>
      <c r="H9" s="5" t="s">
        <v>26</v>
      </c>
      <c r="I9" s="5" t="s">
        <v>28</v>
      </c>
      <c r="J9" s="5" t="s">
        <v>19</v>
      </c>
      <c r="K9" s="5"/>
      <c r="L9" s="5"/>
      <c r="M9" s="3">
        <f t="shared" si="0"/>
        <v>8.3333333333333329E-2</v>
      </c>
      <c r="N9" s="3">
        <f t="shared" si="1"/>
        <v>0.14583333333333334</v>
      </c>
      <c r="O9" s="3">
        <f t="shared" si="2"/>
        <v>0</v>
      </c>
      <c r="P9" s="3"/>
      <c r="Q9" s="3"/>
    </row>
    <row r="10" spans="1:17" x14ac:dyDescent="0.2">
      <c r="H10" s="6"/>
      <c r="I10" s="6"/>
      <c r="J10" s="6"/>
      <c r="K10" s="6"/>
      <c r="L10" s="6"/>
    </row>
    <row r="11" spans="1:17" ht="34" x14ac:dyDescent="0.2">
      <c r="A11" s="1" t="s">
        <v>8</v>
      </c>
      <c r="B11" s="8" t="s">
        <v>63</v>
      </c>
      <c r="C11" s="8" t="s">
        <v>64</v>
      </c>
      <c r="D11" s="9" t="s">
        <v>65</v>
      </c>
      <c r="E11" s="9" t="s">
        <v>66</v>
      </c>
      <c r="H11" s="6"/>
      <c r="I11" s="6"/>
      <c r="J11" s="6"/>
      <c r="K11" s="6"/>
      <c r="L11" s="6"/>
    </row>
    <row r="12" spans="1:17" x14ac:dyDescent="0.2">
      <c r="A12" t="s">
        <v>0</v>
      </c>
      <c r="B12" s="4">
        <v>2011</v>
      </c>
      <c r="C12" s="4">
        <v>307</v>
      </c>
      <c r="D12" s="4">
        <v>68</v>
      </c>
      <c r="E12" s="4">
        <v>44</v>
      </c>
      <c r="H12" s="5" t="s">
        <v>29</v>
      </c>
      <c r="I12" s="5" t="s">
        <v>30</v>
      </c>
      <c r="J12" s="5" t="s">
        <v>13</v>
      </c>
      <c r="K12" s="5"/>
      <c r="L12" s="5"/>
      <c r="M12" s="3">
        <f>C12/$B12</f>
        <v>0.15266036797613128</v>
      </c>
      <c r="N12" s="3">
        <f>D12/$B12</f>
        <v>3.3814022874191947E-2</v>
      </c>
      <c r="O12" s="3">
        <f>E12/$B12</f>
        <v>2.1879661859771259E-2</v>
      </c>
      <c r="P12" s="3"/>
      <c r="Q12" s="3"/>
    </row>
    <row r="13" spans="1:17" x14ac:dyDescent="0.2">
      <c r="A13" t="s">
        <v>1</v>
      </c>
      <c r="B13" s="4">
        <v>2286</v>
      </c>
      <c r="C13" s="4">
        <v>308</v>
      </c>
      <c r="D13" s="4">
        <v>87</v>
      </c>
      <c r="E13" s="4">
        <v>38</v>
      </c>
      <c r="H13" s="5" t="s">
        <v>31</v>
      </c>
      <c r="I13" s="5" t="s">
        <v>32</v>
      </c>
      <c r="J13" s="5" t="s">
        <v>33</v>
      </c>
      <c r="K13" s="5"/>
      <c r="L13" s="5"/>
      <c r="M13" s="3">
        <f t="shared" ref="M13:M19" si="3">C13/$B13</f>
        <v>0.13473315835520561</v>
      </c>
      <c r="N13" s="3">
        <f t="shared" ref="N13:N19" si="4">D13/$B13</f>
        <v>3.805774278215223E-2</v>
      </c>
      <c r="O13" s="3">
        <f t="shared" ref="O13:O19" si="5">E13/$B13</f>
        <v>1.6622922134733157E-2</v>
      </c>
      <c r="P13" s="3"/>
      <c r="Q13" s="3"/>
    </row>
    <row r="14" spans="1:17" x14ac:dyDescent="0.2">
      <c r="A14" t="s">
        <v>2</v>
      </c>
      <c r="B14" s="4">
        <v>1534</v>
      </c>
      <c r="C14" s="4">
        <v>252</v>
      </c>
      <c r="D14" s="4">
        <v>56</v>
      </c>
      <c r="E14" s="4">
        <v>22</v>
      </c>
      <c r="H14" s="5" t="s">
        <v>34</v>
      </c>
      <c r="I14" s="5" t="s">
        <v>35</v>
      </c>
      <c r="J14" s="5" t="s">
        <v>36</v>
      </c>
      <c r="K14" s="5"/>
      <c r="L14" s="5"/>
      <c r="M14" s="3">
        <f t="shared" si="3"/>
        <v>0.16427640156453716</v>
      </c>
      <c r="N14" s="3">
        <f t="shared" si="4"/>
        <v>3.6505867014341588E-2</v>
      </c>
      <c r="O14" s="3">
        <f t="shared" si="5"/>
        <v>1.4341590612777053E-2</v>
      </c>
      <c r="P14" s="3"/>
      <c r="Q14" s="3"/>
    </row>
    <row r="15" spans="1:17" x14ac:dyDescent="0.2">
      <c r="A15" t="s">
        <v>3</v>
      </c>
      <c r="B15" s="4">
        <v>5510</v>
      </c>
      <c r="C15" s="4">
        <v>616</v>
      </c>
      <c r="D15" s="4">
        <v>62</v>
      </c>
      <c r="E15" s="4">
        <v>59</v>
      </c>
      <c r="H15" s="5" t="s">
        <v>37</v>
      </c>
      <c r="I15" s="5" t="s">
        <v>38</v>
      </c>
      <c r="J15" s="5" t="s">
        <v>38</v>
      </c>
      <c r="K15" s="5"/>
      <c r="L15" s="5"/>
      <c r="M15" s="3">
        <f t="shared" si="3"/>
        <v>0.1117967332123412</v>
      </c>
      <c r="N15" s="3">
        <f t="shared" si="4"/>
        <v>1.1252268602540834E-2</v>
      </c>
      <c r="O15" s="3">
        <f t="shared" si="5"/>
        <v>1.0707803992740472E-2</v>
      </c>
      <c r="P15" s="3"/>
      <c r="Q15" s="3"/>
    </row>
    <row r="16" spans="1:17" x14ac:dyDescent="0.2">
      <c r="A16" t="s">
        <v>4</v>
      </c>
      <c r="B16" s="4">
        <v>1587</v>
      </c>
      <c r="C16" s="4">
        <v>202</v>
      </c>
      <c r="D16" s="4">
        <v>49</v>
      </c>
      <c r="E16" s="4">
        <v>18</v>
      </c>
      <c r="H16" s="5" t="s">
        <v>39</v>
      </c>
      <c r="I16" s="5" t="s">
        <v>40</v>
      </c>
      <c r="J16" s="5" t="s">
        <v>38</v>
      </c>
      <c r="K16" s="5"/>
      <c r="L16" s="5"/>
      <c r="M16" s="3">
        <f t="shared" si="3"/>
        <v>0.12728418399495905</v>
      </c>
      <c r="N16" s="3">
        <f t="shared" si="4"/>
        <v>3.0875866414618779E-2</v>
      </c>
      <c r="O16" s="3">
        <f t="shared" si="5"/>
        <v>1.1342155009451797E-2</v>
      </c>
      <c r="P16" s="3"/>
      <c r="Q16" s="3"/>
    </row>
    <row r="17" spans="1:17" x14ac:dyDescent="0.2">
      <c r="A17" t="s">
        <v>5</v>
      </c>
      <c r="B17" s="4">
        <v>2584</v>
      </c>
      <c r="C17" s="4">
        <v>216</v>
      </c>
      <c r="D17" s="4">
        <v>26</v>
      </c>
      <c r="E17" s="4">
        <v>7</v>
      </c>
      <c r="H17" s="5" t="s">
        <v>41</v>
      </c>
      <c r="I17" s="5" t="s">
        <v>42</v>
      </c>
      <c r="J17" s="5" t="s">
        <v>43</v>
      </c>
      <c r="K17" s="5"/>
      <c r="L17" s="5"/>
      <c r="M17" s="3">
        <f t="shared" si="3"/>
        <v>8.3591331269349839E-2</v>
      </c>
      <c r="N17" s="3">
        <f t="shared" si="4"/>
        <v>1.0061919504643963E-2</v>
      </c>
      <c r="O17" s="3">
        <f t="shared" si="5"/>
        <v>2.7089783281733747E-3</v>
      </c>
      <c r="P17" s="3"/>
      <c r="Q17" s="3"/>
    </row>
    <row r="18" spans="1:17" x14ac:dyDescent="0.2">
      <c r="A18" t="s">
        <v>6</v>
      </c>
      <c r="B18" s="4">
        <v>1467</v>
      </c>
      <c r="C18" s="4">
        <v>130</v>
      </c>
      <c r="D18" s="4">
        <v>23</v>
      </c>
      <c r="E18" s="4">
        <v>9</v>
      </c>
      <c r="H18" s="5" t="s">
        <v>44</v>
      </c>
      <c r="I18" s="5" t="s">
        <v>45</v>
      </c>
      <c r="J18" s="5" t="s">
        <v>46</v>
      </c>
      <c r="K18" s="5"/>
      <c r="L18" s="5"/>
      <c r="M18" s="3">
        <f t="shared" si="3"/>
        <v>8.8616223585548742E-2</v>
      </c>
      <c r="N18" s="3">
        <f t="shared" si="4"/>
        <v>1.5678254942058625E-2</v>
      </c>
      <c r="O18" s="3">
        <f t="shared" si="5"/>
        <v>6.1349693251533744E-3</v>
      </c>
      <c r="P18" s="3"/>
      <c r="Q18" s="3"/>
    </row>
    <row r="19" spans="1:17" x14ac:dyDescent="0.2">
      <c r="A19" t="s">
        <v>7</v>
      </c>
      <c r="B19" s="4">
        <v>874</v>
      </c>
      <c r="C19" s="4">
        <v>78</v>
      </c>
      <c r="D19" s="4">
        <v>37</v>
      </c>
      <c r="E19" s="4">
        <v>4</v>
      </c>
      <c r="H19" s="5" t="s">
        <v>44</v>
      </c>
      <c r="I19" s="5" t="s">
        <v>47</v>
      </c>
      <c r="J19" s="5" t="s">
        <v>48</v>
      </c>
      <c r="K19" s="5"/>
      <c r="L19" s="5"/>
      <c r="M19" s="3">
        <f t="shared" si="3"/>
        <v>8.924485125858124E-2</v>
      </c>
      <c r="N19" s="3">
        <f t="shared" si="4"/>
        <v>4.2334096109839819E-2</v>
      </c>
      <c r="O19" s="3">
        <f t="shared" si="5"/>
        <v>4.5766590389016018E-3</v>
      </c>
      <c r="P19" s="3"/>
      <c r="Q19" s="3"/>
    </row>
    <row r="22" spans="1:17" ht="34" x14ac:dyDescent="0.2">
      <c r="A22" s="1" t="s">
        <v>8</v>
      </c>
      <c r="B22" s="8" t="s">
        <v>67</v>
      </c>
      <c r="C22" s="8" t="s">
        <v>68</v>
      </c>
      <c r="D22" s="9" t="s">
        <v>69</v>
      </c>
      <c r="E22" s="9" t="s">
        <v>70</v>
      </c>
    </row>
    <row r="23" spans="1:17" x14ac:dyDescent="0.2">
      <c r="A23" t="s">
        <v>0</v>
      </c>
      <c r="B23" s="4">
        <v>132</v>
      </c>
      <c r="C23" s="4">
        <v>25</v>
      </c>
      <c r="D23" s="4">
        <v>18</v>
      </c>
      <c r="E23" s="4">
        <v>4</v>
      </c>
      <c r="H23" s="5" t="s">
        <v>75</v>
      </c>
      <c r="I23" s="5" t="s">
        <v>76</v>
      </c>
      <c r="J23" s="5" t="s">
        <v>77</v>
      </c>
      <c r="K23" s="5"/>
      <c r="L23" s="5"/>
      <c r="M23" s="3">
        <f>C23/$B23</f>
        <v>0.18939393939393939</v>
      </c>
      <c r="N23" s="3">
        <f>D23/$B23</f>
        <v>0.13636363636363635</v>
      </c>
      <c r="O23" s="3">
        <f>E23/$B23</f>
        <v>3.0303030303030304E-2</v>
      </c>
      <c r="P23" s="3"/>
      <c r="Q23" s="3"/>
    </row>
    <row r="24" spans="1:17" x14ac:dyDescent="0.2">
      <c r="A24" t="s">
        <v>1</v>
      </c>
      <c r="B24" s="4">
        <v>112</v>
      </c>
      <c r="C24" s="4">
        <v>15</v>
      </c>
      <c r="D24" s="4">
        <v>25</v>
      </c>
      <c r="E24" s="4">
        <v>0</v>
      </c>
      <c r="H24" s="5" t="s">
        <v>78</v>
      </c>
      <c r="I24" s="5" t="s">
        <v>79</v>
      </c>
      <c r="J24" s="5" t="s">
        <v>19</v>
      </c>
      <c r="K24" s="5"/>
      <c r="L24" s="5"/>
      <c r="M24" s="3">
        <f t="shared" ref="M24:M30" si="6">C24/$B24</f>
        <v>0.13392857142857142</v>
      </c>
      <c r="N24" s="3">
        <f t="shared" ref="N24:N30" si="7">D24/$B24</f>
        <v>0.22321428571428573</v>
      </c>
      <c r="O24" s="3">
        <f t="shared" ref="O24:O30" si="8">E24/$B24</f>
        <v>0</v>
      </c>
      <c r="P24" s="3"/>
      <c r="Q24" s="3"/>
    </row>
    <row r="25" spans="1:17" x14ac:dyDescent="0.2">
      <c r="A25" t="s">
        <v>2</v>
      </c>
      <c r="B25" s="4">
        <v>57</v>
      </c>
      <c r="C25" s="4">
        <v>6</v>
      </c>
      <c r="D25" s="4">
        <v>9</v>
      </c>
      <c r="E25" s="4">
        <v>0</v>
      </c>
      <c r="H25" s="5" t="s">
        <v>80</v>
      </c>
      <c r="I25" s="5" t="s">
        <v>81</v>
      </c>
      <c r="J25" s="5" t="s">
        <v>19</v>
      </c>
      <c r="K25" s="5"/>
      <c r="L25" s="5"/>
      <c r="M25" s="3">
        <f t="shared" si="6"/>
        <v>0.10526315789473684</v>
      </c>
      <c r="N25" s="3">
        <f t="shared" si="7"/>
        <v>0.15789473684210525</v>
      </c>
      <c r="O25" s="3">
        <f t="shared" si="8"/>
        <v>0</v>
      </c>
      <c r="P25" s="3"/>
      <c r="Q25" s="3"/>
    </row>
    <row r="26" spans="1:17" x14ac:dyDescent="0.2">
      <c r="A26" t="s">
        <v>3</v>
      </c>
      <c r="B26" s="4">
        <v>510</v>
      </c>
      <c r="C26" s="4">
        <v>83</v>
      </c>
      <c r="D26" s="4">
        <v>23</v>
      </c>
      <c r="E26" s="4">
        <v>11</v>
      </c>
      <c r="H26" s="5" t="s">
        <v>82</v>
      </c>
      <c r="I26" s="5" t="s">
        <v>83</v>
      </c>
      <c r="J26" s="5" t="s">
        <v>13</v>
      </c>
      <c r="K26" s="5"/>
      <c r="L26" s="5"/>
      <c r="M26" s="3">
        <f t="shared" si="6"/>
        <v>0.16274509803921569</v>
      </c>
      <c r="N26" s="3">
        <f t="shared" si="7"/>
        <v>4.5098039215686274E-2</v>
      </c>
      <c r="O26" s="3">
        <f t="shared" si="8"/>
        <v>2.1568627450980392E-2</v>
      </c>
      <c r="P26" s="3"/>
      <c r="Q26" s="3"/>
    </row>
    <row r="27" spans="1:17" x14ac:dyDescent="0.2">
      <c r="A27" t="s">
        <v>4</v>
      </c>
      <c r="B27" s="4">
        <v>223</v>
      </c>
      <c r="C27" s="4">
        <v>28</v>
      </c>
      <c r="D27" s="4">
        <v>16</v>
      </c>
      <c r="E27" s="4">
        <v>3</v>
      </c>
      <c r="H27" s="5" t="s">
        <v>84</v>
      </c>
      <c r="I27" s="5" t="s">
        <v>85</v>
      </c>
      <c r="J27" s="5" t="s">
        <v>86</v>
      </c>
      <c r="K27" s="5"/>
      <c r="L27" s="5"/>
      <c r="M27" s="3">
        <f t="shared" si="6"/>
        <v>0.12556053811659193</v>
      </c>
      <c r="N27" s="3">
        <f t="shared" si="7"/>
        <v>7.1748878923766815E-2</v>
      </c>
      <c r="O27" s="3">
        <f t="shared" si="8"/>
        <v>1.3452914798206279E-2</v>
      </c>
      <c r="P27" s="3"/>
      <c r="Q27" s="3"/>
    </row>
    <row r="28" spans="1:17" x14ac:dyDescent="0.2">
      <c r="A28" t="s">
        <v>5</v>
      </c>
      <c r="B28" s="4">
        <v>170</v>
      </c>
      <c r="C28" s="4">
        <v>19</v>
      </c>
      <c r="D28" s="4">
        <v>6</v>
      </c>
      <c r="E28" s="4">
        <v>0</v>
      </c>
      <c r="H28" s="5" t="s">
        <v>37</v>
      </c>
      <c r="I28" s="5" t="s">
        <v>87</v>
      </c>
      <c r="J28" s="5" t="s">
        <v>19</v>
      </c>
      <c r="K28" s="5"/>
      <c r="L28" s="5"/>
      <c r="M28" s="3">
        <f t="shared" si="6"/>
        <v>0.11176470588235295</v>
      </c>
      <c r="N28" s="3">
        <f t="shared" si="7"/>
        <v>3.5294117647058823E-2</v>
      </c>
      <c r="O28" s="3">
        <f t="shared" si="8"/>
        <v>0</v>
      </c>
      <c r="P28" s="3"/>
      <c r="Q28" s="3"/>
    </row>
    <row r="29" spans="1:17" x14ac:dyDescent="0.2">
      <c r="A29" t="s">
        <v>6</v>
      </c>
      <c r="B29" s="4">
        <v>87</v>
      </c>
      <c r="C29" s="4">
        <v>15</v>
      </c>
      <c r="D29" s="4">
        <v>3</v>
      </c>
      <c r="E29" s="4">
        <v>0</v>
      </c>
      <c r="H29" s="5" t="s">
        <v>88</v>
      </c>
      <c r="I29" s="5" t="s">
        <v>30</v>
      </c>
      <c r="J29" s="5" t="s">
        <v>19</v>
      </c>
      <c r="K29" s="5"/>
      <c r="L29" s="5"/>
      <c r="M29" s="3">
        <f t="shared" si="6"/>
        <v>0.17241379310344829</v>
      </c>
      <c r="N29" s="3">
        <f t="shared" si="7"/>
        <v>3.4482758620689655E-2</v>
      </c>
      <c r="O29" s="3">
        <f t="shared" si="8"/>
        <v>0</v>
      </c>
      <c r="P29" s="3"/>
      <c r="Q29" s="3"/>
    </row>
    <row r="30" spans="1:17" x14ac:dyDescent="0.2">
      <c r="A30" t="s">
        <v>7</v>
      </c>
      <c r="B30" s="4">
        <v>96</v>
      </c>
      <c r="C30" s="4">
        <v>7</v>
      </c>
      <c r="D30" s="4">
        <v>8</v>
      </c>
      <c r="E30" s="4">
        <v>0</v>
      </c>
      <c r="H30" s="5" t="s">
        <v>89</v>
      </c>
      <c r="I30" s="5" t="s">
        <v>26</v>
      </c>
      <c r="J30" s="5" t="s">
        <v>19</v>
      </c>
      <c r="K30" s="5"/>
      <c r="L30" s="5"/>
      <c r="M30" s="3">
        <f t="shared" si="6"/>
        <v>7.2916666666666671E-2</v>
      </c>
      <c r="N30" s="3">
        <f t="shared" si="7"/>
        <v>8.3333333333333329E-2</v>
      </c>
      <c r="O30" s="3">
        <f t="shared" si="8"/>
        <v>0</v>
      </c>
      <c r="P30" s="3"/>
      <c r="Q30" s="3"/>
    </row>
    <row r="32" spans="1:17" ht="34" x14ac:dyDescent="0.2">
      <c r="A32" s="1" t="s">
        <v>8</v>
      </c>
      <c r="B32" s="8" t="s">
        <v>71</v>
      </c>
      <c r="C32" s="8" t="s">
        <v>72</v>
      </c>
      <c r="D32" s="9" t="s">
        <v>73</v>
      </c>
      <c r="E32" s="9" t="s">
        <v>74</v>
      </c>
    </row>
    <row r="33" spans="1:17" x14ac:dyDescent="0.2">
      <c r="A33" s="4" t="s">
        <v>0</v>
      </c>
      <c r="B33" s="4">
        <v>801</v>
      </c>
      <c r="C33" s="4">
        <v>118</v>
      </c>
      <c r="D33" s="4">
        <v>49</v>
      </c>
      <c r="E33" s="4">
        <v>14</v>
      </c>
      <c r="H33" s="5" t="s">
        <v>90</v>
      </c>
      <c r="I33" s="5" t="s">
        <v>91</v>
      </c>
      <c r="J33" s="5" t="s">
        <v>33</v>
      </c>
      <c r="K33" s="5"/>
      <c r="L33" s="5"/>
      <c r="M33" s="3">
        <f>C33/$B33</f>
        <v>0.14731585518102372</v>
      </c>
      <c r="N33" s="3">
        <f>D33/$B33</f>
        <v>6.117353308364544E-2</v>
      </c>
      <c r="O33" s="3">
        <f>E33/$B33</f>
        <v>1.7478152309612985E-2</v>
      </c>
      <c r="P33" s="3"/>
      <c r="Q33" s="3"/>
    </row>
    <row r="34" spans="1:17" x14ac:dyDescent="0.2">
      <c r="A34" s="4" t="s">
        <v>1</v>
      </c>
      <c r="B34" s="4">
        <v>661</v>
      </c>
      <c r="C34" s="4">
        <v>86</v>
      </c>
      <c r="D34" s="4">
        <v>68</v>
      </c>
      <c r="E34" s="4">
        <v>9</v>
      </c>
      <c r="H34" s="5" t="s">
        <v>92</v>
      </c>
      <c r="I34" s="5" t="s">
        <v>93</v>
      </c>
      <c r="J34" s="5" t="s">
        <v>36</v>
      </c>
      <c r="K34" s="5"/>
      <c r="L34" s="5"/>
      <c r="M34" s="3">
        <f t="shared" ref="M34:M40" si="9">C34/$B34</f>
        <v>0.13010590015128592</v>
      </c>
      <c r="N34" s="3">
        <f t="shared" ref="N34:N40" si="10">D34/$B34</f>
        <v>0.10287443267776097</v>
      </c>
      <c r="O34" s="3">
        <f t="shared" ref="O34:O40" si="11">E34/$B34</f>
        <v>1.3615733736762481E-2</v>
      </c>
      <c r="P34" s="3"/>
      <c r="Q34" s="3"/>
    </row>
    <row r="35" spans="1:17" x14ac:dyDescent="0.2">
      <c r="A35" s="4" t="s">
        <v>2</v>
      </c>
      <c r="B35" s="4">
        <v>464</v>
      </c>
      <c r="C35" s="4">
        <v>62</v>
      </c>
      <c r="D35" s="4">
        <v>31</v>
      </c>
      <c r="E35" s="4">
        <v>5</v>
      </c>
      <c r="H35" s="5" t="s">
        <v>78</v>
      </c>
      <c r="I35" s="5" t="s">
        <v>94</v>
      </c>
      <c r="J35" s="5" t="s">
        <v>38</v>
      </c>
      <c r="K35" s="5"/>
      <c r="L35" s="5"/>
      <c r="M35" s="3">
        <f t="shared" si="9"/>
        <v>0.1336206896551724</v>
      </c>
      <c r="N35" s="3">
        <f t="shared" si="10"/>
        <v>6.6810344827586202E-2</v>
      </c>
      <c r="O35" s="3">
        <f t="shared" si="11"/>
        <v>1.0775862068965518E-2</v>
      </c>
      <c r="P35" s="3"/>
      <c r="Q35" s="3"/>
    </row>
    <row r="36" spans="1:17" x14ac:dyDescent="0.2">
      <c r="A36" s="4" t="s">
        <v>3</v>
      </c>
      <c r="B36" s="4">
        <v>3107</v>
      </c>
      <c r="C36" s="4">
        <v>354</v>
      </c>
      <c r="D36" s="4">
        <v>47</v>
      </c>
      <c r="E36" s="4">
        <v>34</v>
      </c>
      <c r="H36" s="5" t="s">
        <v>95</v>
      </c>
      <c r="I36" s="5" t="s">
        <v>96</v>
      </c>
      <c r="J36" s="5" t="s">
        <v>38</v>
      </c>
      <c r="K36" s="5"/>
      <c r="L36" s="5"/>
      <c r="M36" s="3">
        <f t="shared" si="9"/>
        <v>0.11393627293208883</v>
      </c>
      <c r="N36" s="3">
        <f t="shared" si="10"/>
        <v>1.5127132281943997E-2</v>
      </c>
      <c r="O36" s="3">
        <f t="shared" si="11"/>
        <v>1.0943031863533955E-2</v>
      </c>
      <c r="P36" s="3"/>
      <c r="Q36" s="3"/>
    </row>
    <row r="37" spans="1:17" x14ac:dyDescent="0.2">
      <c r="A37" s="4" t="s">
        <v>4</v>
      </c>
      <c r="B37" s="4">
        <v>872</v>
      </c>
      <c r="C37" s="4">
        <v>112</v>
      </c>
      <c r="D37" s="4">
        <v>35</v>
      </c>
      <c r="E37" s="4">
        <v>4</v>
      </c>
      <c r="H37" s="5" t="s">
        <v>97</v>
      </c>
      <c r="I37" s="5" t="s">
        <v>98</v>
      </c>
      <c r="J37" s="5" t="s">
        <v>48</v>
      </c>
      <c r="K37" s="5"/>
      <c r="L37" s="5"/>
      <c r="M37" s="3">
        <f t="shared" si="9"/>
        <v>0.12844036697247707</v>
      </c>
      <c r="N37" s="3">
        <f t="shared" si="10"/>
        <v>4.0137614678899085E-2</v>
      </c>
      <c r="O37" s="3">
        <f t="shared" si="11"/>
        <v>4.5871559633027525E-3</v>
      </c>
      <c r="P37" s="3"/>
      <c r="Q37" s="3"/>
    </row>
    <row r="38" spans="1:17" x14ac:dyDescent="0.2">
      <c r="A38" s="4" t="s">
        <v>5</v>
      </c>
      <c r="B38" s="4">
        <v>1554</v>
      </c>
      <c r="C38" s="4">
        <v>133</v>
      </c>
      <c r="D38" s="4">
        <v>20</v>
      </c>
      <c r="E38" s="4">
        <v>3</v>
      </c>
      <c r="H38" s="5" t="s">
        <v>99</v>
      </c>
      <c r="I38" s="5" t="s">
        <v>86</v>
      </c>
      <c r="J38" s="5" t="s">
        <v>100</v>
      </c>
      <c r="K38" s="5"/>
      <c r="L38" s="5"/>
      <c r="M38" s="3">
        <f t="shared" si="9"/>
        <v>8.5585585585585586E-2</v>
      </c>
      <c r="N38" s="3">
        <f t="shared" si="10"/>
        <v>1.2870012870012869E-2</v>
      </c>
      <c r="O38" s="3">
        <f t="shared" si="11"/>
        <v>1.9305019305019305E-3</v>
      </c>
      <c r="P38" s="3"/>
      <c r="Q38" s="3"/>
    </row>
    <row r="39" spans="1:17" x14ac:dyDescent="0.2">
      <c r="A39" s="4" t="s">
        <v>6</v>
      </c>
      <c r="B39" s="4">
        <v>410</v>
      </c>
      <c r="C39" s="4">
        <v>44</v>
      </c>
      <c r="D39" s="4">
        <v>11</v>
      </c>
      <c r="E39" s="4">
        <v>3</v>
      </c>
      <c r="H39" s="5" t="s">
        <v>101</v>
      </c>
      <c r="I39" s="5" t="s">
        <v>102</v>
      </c>
      <c r="J39" s="5" t="s">
        <v>103</v>
      </c>
      <c r="K39" s="5"/>
      <c r="L39" s="5"/>
      <c r="M39" s="3">
        <f t="shared" si="9"/>
        <v>0.10731707317073171</v>
      </c>
      <c r="N39" s="3">
        <f t="shared" si="10"/>
        <v>2.6829268292682926E-2</v>
      </c>
      <c r="O39" s="3">
        <f t="shared" si="11"/>
        <v>7.3170731707317077E-3</v>
      </c>
      <c r="P39" s="3"/>
      <c r="Q39" s="3"/>
    </row>
    <row r="40" spans="1:17" x14ac:dyDescent="0.2">
      <c r="A40" s="4" t="s">
        <v>7</v>
      </c>
      <c r="B40" s="4">
        <v>445</v>
      </c>
      <c r="C40" s="4">
        <v>39</v>
      </c>
      <c r="D40" s="4">
        <v>28</v>
      </c>
      <c r="E40" s="4">
        <v>2</v>
      </c>
      <c r="H40" s="5" t="s">
        <v>104</v>
      </c>
      <c r="I40" s="5" t="s">
        <v>105</v>
      </c>
      <c r="J40" s="5" t="s">
        <v>58</v>
      </c>
      <c r="K40" s="5"/>
      <c r="L40" s="5"/>
      <c r="M40" s="3">
        <f t="shared" si="9"/>
        <v>8.7640449438202248E-2</v>
      </c>
      <c r="N40" s="3">
        <f t="shared" si="10"/>
        <v>6.2921348314606745E-2</v>
      </c>
      <c r="O40" s="3">
        <f t="shared" si="11"/>
        <v>4.4943820224719105E-3</v>
      </c>
      <c r="P40" s="3"/>
      <c r="Q40" s="3"/>
    </row>
    <row r="42" spans="1:17" ht="34" x14ac:dyDescent="0.2">
      <c r="A42" s="1" t="s">
        <v>8</v>
      </c>
      <c r="B42" s="8" t="s">
        <v>63</v>
      </c>
      <c r="C42" s="8" t="s">
        <v>64</v>
      </c>
      <c r="D42" s="9" t="s">
        <v>65</v>
      </c>
      <c r="E42" s="9" t="s">
        <v>66</v>
      </c>
    </row>
    <row r="43" spans="1:17" x14ac:dyDescent="0.2">
      <c r="A43" t="s">
        <v>112</v>
      </c>
      <c r="B43" s="4">
        <v>324</v>
      </c>
      <c r="C43" s="4">
        <v>59</v>
      </c>
      <c r="D43" s="4">
        <v>31</v>
      </c>
      <c r="E43" s="4">
        <v>10</v>
      </c>
      <c r="H43" s="5" t="s">
        <v>53</v>
      </c>
      <c r="I43" s="5" t="s">
        <v>54</v>
      </c>
      <c r="J43" s="5" t="s">
        <v>40</v>
      </c>
      <c r="K43" s="5"/>
      <c r="L43" s="5"/>
      <c r="M43" s="3">
        <f t="shared" ref="M43:O44" si="12">C43/$B43</f>
        <v>0.18209876543209877</v>
      </c>
      <c r="N43" s="3">
        <f t="shared" si="12"/>
        <v>9.5679012345679007E-2</v>
      </c>
      <c r="O43" s="3">
        <f t="shared" si="12"/>
        <v>3.0864197530864196E-2</v>
      </c>
      <c r="P43" s="3"/>
      <c r="Q43" s="3"/>
    </row>
    <row r="44" spans="1:17" x14ac:dyDescent="0.2">
      <c r="A44" t="s">
        <v>113</v>
      </c>
      <c r="B44" s="4">
        <v>116</v>
      </c>
      <c r="C44" s="4">
        <v>8</v>
      </c>
      <c r="D44" s="4">
        <v>13</v>
      </c>
      <c r="E44" s="4">
        <v>0</v>
      </c>
      <c r="H44" s="5" t="s">
        <v>55</v>
      </c>
      <c r="I44" s="5" t="s">
        <v>37</v>
      </c>
      <c r="J44" s="5" t="s">
        <v>19</v>
      </c>
      <c r="K44" s="5"/>
      <c r="L44" s="5"/>
      <c r="M44" s="3">
        <f t="shared" si="12"/>
        <v>6.8965517241379309E-2</v>
      </c>
      <c r="N44" s="3">
        <f t="shared" si="12"/>
        <v>0.11206896551724138</v>
      </c>
      <c r="O44" s="3">
        <f t="shared" si="12"/>
        <v>0</v>
      </c>
      <c r="P44" s="3"/>
      <c r="Q44" s="3"/>
    </row>
    <row r="45" spans="1:17" x14ac:dyDescent="0.2">
      <c r="A45" t="s">
        <v>50</v>
      </c>
      <c r="B45" s="4">
        <v>3729</v>
      </c>
      <c r="C45" s="4">
        <v>280</v>
      </c>
      <c r="D45" s="4">
        <v>60</v>
      </c>
      <c r="E45" s="4">
        <v>23</v>
      </c>
      <c r="H45" s="5" t="s">
        <v>56</v>
      </c>
      <c r="I45" s="5" t="s">
        <v>45</v>
      </c>
      <c r="J45" s="5" t="s">
        <v>46</v>
      </c>
      <c r="K45" s="5"/>
      <c r="L45" s="5"/>
      <c r="M45" s="3">
        <f t="shared" ref="M45:M48" si="13">C45/$B45</f>
        <v>7.5087154733172429E-2</v>
      </c>
      <c r="N45" s="3">
        <f t="shared" ref="N45:N48" si="14">D45/$B45</f>
        <v>1.6090104585679808E-2</v>
      </c>
      <c r="O45" s="3">
        <f t="shared" ref="O45:O48" si="15">E45/$B45</f>
        <v>6.1678734245105924E-3</v>
      </c>
      <c r="P45" s="3"/>
      <c r="Q45" s="3"/>
    </row>
    <row r="46" spans="1:17" x14ac:dyDescent="0.2">
      <c r="A46" t="s">
        <v>106</v>
      </c>
      <c r="B46" s="4">
        <v>5051</v>
      </c>
      <c r="C46" s="4">
        <v>399</v>
      </c>
      <c r="D46" s="4">
        <v>74</v>
      </c>
      <c r="E46" s="4">
        <v>29</v>
      </c>
      <c r="H46" s="5" t="s">
        <v>108</v>
      </c>
      <c r="I46" s="5" t="s">
        <v>96</v>
      </c>
      <c r="J46" s="5" t="s">
        <v>46</v>
      </c>
      <c r="K46" s="5"/>
      <c r="L46" s="5"/>
      <c r="M46" s="3">
        <f t="shared" si="13"/>
        <v>7.899425856266086E-2</v>
      </c>
      <c r="N46" s="3">
        <f t="shared" si="14"/>
        <v>1.4650564244704019E-2</v>
      </c>
      <c r="O46" s="3">
        <f t="shared" si="15"/>
        <v>5.7414373391407644E-3</v>
      </c>
      <c r="P46" s="3"/>
      <c r="Q46" s="3"/>
    </row>
    <row r="47" spans="1:17" x14ac:dyDescent="0.2">
      <c r="A47" t="s">
        <v>107</v>
      </c>
      <c r="B47" s="4">
        <v>13166</v>
      </c>
      <c r="C47" s="4">
        <v>970</v>
      </c>
      <c r="D47" s="4">
        <v>95</v>
      </c>
      <c r="E47" s="4">
        <v>73</v>
      </c>
      <c r="H47" s="5" t="s">
        <v>109</v>
      </c>
      <c r="I47" s="5" t="s">
        <v>103</v>
      </c>
      <c r="J47" s="5" t="s">
        <v>46</v>
      </c>
      <c r="K47" s="5"/>
      <c r="L47" s="5"/>
      <c r="M47" s="3">
        <f t="shared" si="13"/>
        <v>7.367461643627525E-2</v>
      </c>
      <c r="N47" s="3">
        <f t="shared" si="14"/>
        <v>7.2155552179857209E-3</v>
      </c>
      <c r="O47" s="3">
        <f t="shared" si="15"/>
        <v>5.5445845359258696E-3</v>
      </c>
      <c r="P47" s="3"/>
      <c r="Q47" s="3"/>
    </row>
    <row r="48" spans="1:17" x14ac:dyDescent="0.2">
      <c r="A48" t="s">
        <v>51</v>
      </c>
      <c r="B48" s="4">
        <v>19780</v>
      </c>
      <c r="C48" s="4">
        <v>1122</v>
      </c>
      <c r="D48" s="4">
        <v>101</v>
      </c>
      <c r="E48" s="4">
        <v>78</v>
      </c>
      <c r="H48" s="5" t="s">
        <v>57</v>
      </c>
      <c r="I48" s="5" t="s">
        <v>48</v>
      </c>
      <c r="J48" s="5" t="s">
        <v>58</v>
      </c>
      <c r="K48" s="5"/>
      <c r="L48" s="5"/>
      <c r="M48" s="3">
        <f t="shared" si="13"/>
        <v>5.6723963599595549E-2</v>
      </c>
      <c r="N48" s="3">
        <f t="shared" si="14"/>
        <v>5.1061678463094036E-3</v>
      </c>
      <c r="O48" s="3">
        <f t="shared" si="15"/>
        <v>3.943377148634985E-3</v>
      </c>
      <c r="P48" s="3"/>
      <c r="Q48" s="3"/>
    </row>
    <row r="52" spans="1:12" ht="34" x14ac:dyDescent="0.2">
      <c r="A52" s="1" t="s">
        <v>8</v>
      </c>
      <c r="B52" s="8" t="s">
        <v>60</v>
      </c>
      <c r="C52" s="8" t="s">
        <v>59</v>
      </c>
      <c r="D52" s="9" t="s">
        <v>61</v>
      </c>
      <c r="E52" s="9" t="s">
        <v>62</v>
      </c>
    </row>
    <row r="53" spans="1:12" x14ac:dyDescent="0.2">
      <c r="A53" t="s">
        <v>0</v>
      </c>
      <c r="B53" s="4">
        <v>45</v>
      </c>
      <c r="C53" s="4" t="str">
        <f t="shared" ref="C53:E60" si="16">C2&amp;" ("&amp;H2&amp;")"</f>
        <v>10 (22.2%)</v>
      </c>
      <c r="D53" s="4" t="str">
        <f t="shared" si="16"/>
        <v>15 (33.3%)</v>
      </c>
      <c r="E53" s="4" t="str">
        <f t="shared" si="16"/>
        <v>1 (2.2%)</v>
      </c>
      <c r="H53" s="3"/>
      <c r="I53" s="3"/>
      <c r="J53" s="3"/>
      <c r="K53" s="3"/>
      <c r="L53" s="3"/>
    </row>
    <row r="54" spans="1:12" x14ac:dyDescent="0.2">
      <c r="A54" t="s">
        <v>1</v>
      </c>
      <c r="B54" s="4">
        <v>54</v>
      </c>
      <c r="C54" s="4" t="str">
        <f t="shared" si="16"/>
        <v>8 (14.8%)</v>
      </c>
      <c r="D54" s="4" t="str">
        <f t="shared" si="16"/>
        <v>23 (42.6%)</v>
      </c>
      <c r="E54" s="4" t="str">
        <f t="shared" si="16"/>
        <v>1 (1.9%)</v>
      </c>
      <c r="H54" s="3"/>
      <c r="I54" s="3"/>
      <c r="J54" s="3"/>
      <c r="K54" s="3"/>
      <c r="L54" s="3"/>
    </row>
    <row r="55" spans="1:12" x14ac:dyDescent="0.2">
      <c r="A55" t="s">
        <v>2</v>
      </c>
      <c r="B55" s="4">
        <v>26</v>
      </c>
      <c r="C55" s="4" t="str">
        <f t="shared" si="16"/>
        <v>3 (11.5%)</v>
      </c>
      <c r="D55" s="4" t="str">
        <f t="shared" si="16"/>
        <v>8 (30.8%)</v>
      </c>
      <c r="E55" s="4" t="str">
        <f t="shared" si="16"/>
        <v>0 (0.0%)</v>
      </c>
      <c r="H55" s="3"/>
      <c r="I55" s="3"/>
      <c r="J55" s="3"/>
      <c r="K55" s="3"/>
      <c r="L55" s="3"/>
    </row>
    <row r="56" spans="1:12" x14ac:dyDescent="0.2">
      <c r="A56" t="s">
        <v>3</v>
      </c>
      <c r="B56" s="4">
        <v>137</v>
      </c>
      <c r="C56" s="4" t="str">
        <f t="shared" si="16"/>
        <v>35 (25.5%)</v>
      </c>
      <c r="D56" s="4" t="str">
        <f t="shared" si="16"/>
        <v>14 (10.2%)</v>
      </c>
      <c r="E56" s="4" t="str">
        <f t="shared" si="16"/>
        <v>9 (6.6%)</v>
      </c>
      <c r="H56" s="3"/>
      <c r="I56" s="3"/>
      <c r="J56" s="3"/>
      <c r="K56" s="3"/>
      <c r="L56" s="3"/>
    </row>
    <row r="57" spans="1:12" x14ac:dyDescent="0.2">
      <c r="A57" t="s">
        <v>4</v>
      </c>
      <c r="B57" s="4">
        <v>99</v>
      </c>
      <c r="C57" s="4" t="str">
        <f t="shared" si="16"/>
        <v>14 (14.1%)</v>
      </c>
      <c r="D57" s="4" t="str">
        <f t="shared" si="16"/>
        <v>10 (10.1%)</v>
      </c>
      <c r="E57" s="4" t="str">
        <f t="shared" si="16"/>
        <v>2 (2.0%)</v>
      </c>
      <c r="H57" s="3"/>
      <c r="I57" s="3"/>
      <c r="J57" s="3"/>
      <c r="K57" s="3"/>
      <c r="L57" s="3"/>
    </row>
    <row r="58" spans="1:12" x14ac:dyDescent="0.2">
      <c r="A58" t="s">
        <v>5</v>
      </c>
      <c r="B58" s="4">
        <v>36</v>
      </c>
      <c r="C58" s="4" t="str">
        <f t="shared" si="16"/>
        <v>3 (8.3%)</v>
      </c>
      <c r="D58" s="4" t="str">
        <f t="shared" si="16"/>
        <v>3 (8.3%)</v>
      </c>
      <c r="E58" s="4" t="str">
        <f t="shared" si="16"/>
        <v>0 (0.0%)</v>
      </c>
      <c r="H58" s="3"/>
      <c r="I58" s="3"/>
      <c r="J58" s="3"/>
      <c r="K58" s="3"/>
      <c r="L58" s="3"/>
    </row>
    <row r="59" spans="1:12" x14ac:dyDescent="0.2">
      <c r="A59" t="s">
        <v>6</v>
      </c>
      <c r="B59" s="4">
        <v>28</v>
      </c>
      <c r="C59" s="4" t="str">
        <f t="shared" si="16"/>
        <v>4 (14.3%)</v>
      </c>
      <c r="D59" s="4" t="str">
        <f t="shared" si="16"/>
        <v>4 (14.3%)</v>
      </c>
      <c r="E59" s="4" t="str">
        <f t="shared" si="16"/>
        <v>0 (0.0%)</v>
      </c>
      <c r="H59" s="3"/>
      <c r="I59" s="3"/>
      <c r="J59" s="3"/>
      <c r="K59" s="3"/>
      <c r="L59" s="3"/>
    </row>
    <row r="60" spans="1:12" x14ac:dyDescent="0.2">
      <c r="A60" t="s">
        <v>7</v>
      </c>
      <c r="B60" s="4">
        <v>48</v>
      </c>
      <c r="C60" s="4" t="str">
        <f t="shared" si="16"/>
        <v>4 (8.3%)</v>
      </c>
      <c r="D60" s="4" t="str">
        <f t="shared" si="16"/>
        <v>7 (14.6%)</v>
      </c>
      <c r="E60" s="4" t="str">
        <f t="shared" si="16"/>
        <v>0 (0.0%)</v>
      </c>
      <c r="H60" s="3"/>
      <c r="I60" s="3"/>
      <c r="J60" s="3"/>
      <c r="K60" s="3"/>
      <c r="L60" s="3"/>
    </row>
    <row r="61" spans="1:12" hidden="1" x14ac:dyDescent="0.2">
      <c r="A61" t="s">
        <v>49</v>
      </c>
      <c r="B61" s="4">
        <v>324</v>
      </c>
      <c r="C61" s="4" t="str">
        <f t="shared" ref="C61:E62" si="17">C43&amp;" ("&amp;H43&amp;")"</f>
        <v>59 (18.2%)</v>
      </c>
      <c r="D61" s="4" t="str">
        <f t="shared" si="17"/>
        <v>31 (9.6%)</v>
      </c>
      <c r="E61" s="4" t="str">
        <f t="shared" si="17"/>
        <v>10 (3.1%)</v>
      </c>
      <c r="H61" s="3"/>
      <c r="I61" s="3"/>
      <c r="J61" s="3"/>
      <c r="K61" s="3"/>
      <c r="L61" s="3"/>
    </row>
    <row r="62" spans="1:12" hidden="1" x14ac:dyDescent="0.2">
      <c r="A62" t="s">
        <v>52</v>
      </c>
      <c r="B62" s="4">
        <v>116</v>
      </c>
      <c r="C62" s="4" t="str">
        <f t="shared" si="17"/>
        <v>8 (6.9%)</v>
      </c>
      <c r="D62" s="4" t="str">
        <f t="shared" si="17"/>
        <v>13 (11.2%)</v>
      </c>
      <c r="E62" s="4" t="str">
        <f t="shared" si="17"/>
        <v>0 (0.0%)</v>
      </c>
      <c r="H62" s="3"/>
      <c r="I62" s="3"/>
      <c r="J62" s="3"/>
      <c r="K62" s="3"/>
      <c r="L62" s="3"/>
    </row>
    <row r="63" spans="1:12" hidden="1" x14ac:dyDescent="0.2">
      <c r="A63" t="s">
        <v>50</v>
      </c>
      <c r="B63" s="4">
        <v>3729</v>
      </c>
      <c r="C63" s="4" t="e">
        <f>#REF!&amp;" ("&amp;#REF!&amp;")"</f>
        <v>#REF!</v>
      </c>
      <c r="D63" s="4" t="e">
        <f>#REF!&amp;" ("&amp;#REF!&amp;")"</f>
        <v>#REF!</v>
      </c>
      <c r="E63" s="4" t="e">
        <f>#REF!&amp;" ("&amp;#REF!&amp;")"</f>
        <v>#REF!</v>
      </c>
      <c r="H63" s="3"/>
      <c r="I63" s="3"/>
      <c r="J63" s="3"/>
      <c r="K63" s="3"/>
      <c r="L63" s="3"/>
    </row>
    <row r="64" spans="1:12" hidden="1" x14ac:dyDescent="0.2">
      <c r="A64" t="s">
        <v>51</v>
      </c>
      <c r="B64" s="4">
        <v>19780</v>
      </c>
      <c r="C64" s="4" t="e">
        <f>#REF!&amp;" ("&amp;#REF!&amp;")"</f>
        <v>#REF!</v>
      </c>
      <c r="D64" s="4" t="e">
        <f>#REF!&amp;" ("&amp;#REF!&amp;")"</f>
        <v>#REF!</v>
      </c>
      <c r="E64" s="4" t="e">
        <f>#REF!&amp;" ("&amp;#REF!&amp;")"</f>
        <v>#REF!</v>
      </c>
      <c r="H64" s="3"/>
      <c r="I64" s="3"/>
      <c r="J64" s="3"/>
      <c r="K64" s="3"/>
      <c r="L64" s="3"/>
    </row>
    <row r="65" spans="1:12" x14ac:dyDescent="0.2">
      <c r="H65" s="3"/>
      <c r="I65" s="3"/>
      <c r="J65" s="3"/>
      <c r="K65" s="3"/>
      <c r="L65" s="3"/>
    </row>
    <row r="66" spans="1:12" x14ac:dyDescent="0.2">
      <c r="H66" s="3"/>
      <c r="I66" s="3"/>
      <c r="J66" s="3"/>
      <c r="K66" s="3"/>
      <c r="L66" s="3"/>
    </row>
    <row r="67" spans="1:12" x14ac:dyDescent="0.2">
      <c r="A67" s="1" t="s">
        <v>8</v>
      </c>
      <c r="B67" s="2" t="s">
        <v>10</v>
      </c>
      <c r="C67" s="2" t="s">
        <v>9</v>
      </c>
      <c r="D67" s="7" t="s">
        <v>110</v>
      </c>
      <c r="E67" s="7" t="s">
        <v>111</v>
      </c>
      <c r="H67" s="3"/>
      <c r="I67" s="3"/>
      <c r="J67" s="3"/>
      <c r="K67" s="3"/>
      <c r="L67" s="3"/>
    </row>
    <row r="68" spans="1:12" x14ac:dyDescent="0.2">
      <c r="A68" t="s">
        <v>0</v>
      </c>
      <c r="B68" s="4">
        <v>2011</v>
      </c>
      <c r="C68" s="4" t="str">
        <f>C12&amp;" ("&amp;H12&amp;")"</f>
        <v>307 (15.3%)</v>
      </c>
      <c r="D68" s="4" t="str">
        <f t="shared" ref="C68:E75" si="18">D12&amp;" ("&amp;I12&amp;")"</f>
        <v>68 (3.4%)</v>
      </c>
      <c r="E68" s="4" t="str">
        <f t="shared" si="18"/>
        <v>44 (2.2%)</v>
      </c>
      <c r="H68" s="3"/>
      <c r="I68" s="3"/>
      <c r="J68" s="3"/>
      <c r="K68" s="3"/>
      <c r="L68" s="3"/>
    </row>
    <row r="69" spans="1:12" x14ac:dyDescent="0.2">
      <c r="A69" t="s">
        <v>1</v>
      </c>
      <c r="B69" s="4">
        <v>2286</v>
      </c>
      <c r="C69" s="4" t="str">
        <f t="shared" si="18"/>
        <v>308 (13.5%)</v>
      </c>
      <c r="D69" s="4" t="str">
        <f t="shared" si="18"/>
        <v>87 (3.8%)</v>
      </c>
      <c r="E69" s="4" t="str">
        <f t="shared" si="18"/>
        <v>38 (1.7%)</v>
      </c>
      <c r="H69" s="3"/>
      <c r="I69" s="3"/>
      <c r="J69" s="3"/>
      <c r="K69" s="3"/>
      <c r="L69" s="3"/>
    </row>
    <row r="70" spans="1:12" x14ac:dyDescent="0.2">
      <c r="A70" t="s">
        <v>2</v>
      </c>
      <c r="B70" s="4">
        <v>1534</v>
      </c>
      <c r="C70" s="4" t="str">
        <f t="shared" si="18"/>
        <v>252 (16.4%)</v>
      </c>
      <c r="D70" s="4" t="str">
        <f t="shared" si="18"/>
        <v>56 (3.7%)</v>
      </c>
      <c r="E70" s="4" t="str">
        <f t="shared" si="18"/>
        <v>22 (1.4%)</v>
      </c>
      <c r="H70" s="3"/>
      <c r="I70" s="3"/>
      <c r="J70" s="3"/>
      <c r="K70" s="3"/>
      <c r="L70" s="3"/>
    </row>
    <row r="71" spans="1:12" x14ac:dyDescent="0.2">
      <c r="A71" t="s">
        <v>3</v>
      </c>
      <c r="B71" s="4">
        <v>5510</v>
      </c>
      <c r="C71" s="4" t="str">
        <f t="shared" si="18"/>
        <v>616 (11.2%)</v>
      </c>
      <c r="D71" s="4" t="str">
        <f t="shared" si="18"/>
        <v>62 (1.1%)</v>
      </c>
      <c r="E71" s="4" t="str">
        <f t="shared" si="18"/>
        <v>59 (1.1%)</v>
      </c>
      <c r="H71" s="3"/>
      <c r="I71" s="3"/>
      <c r="J71" s="3"/>
      <c r="K71" s="3"/>
      <c r="L71" s="3"/>
    </row>
    <row r="72" spans="1:12" x14ac:dyDescent="0.2">
      <c r="A72" t="s">
        <v>4</v>
      </c>
      <c r="B72" s="4">
        <v>1587</v>
      </c>
      <c r="C72" s="4" t="str">
        <f t="shared" si="18"/>
        <v>202 (12.7%)</v>
      </c>
      <c r="D72" s="4" t="str">
        <f t="shared" si="18"/>
        <v>49 (3.1%)</v>
      </c>
      <c r="E72" s="4" t="str">
        <f t="shared" si="18"/>
        <v>18 (1.1%)</v>
      </c>
      <c r="H72" s="3"/>
      <c r="I72" s="3"/>
      <c r="J72" s="3"/>
      <c r="K72" s="3"/>
      <c r="L72" s="3"/>
    </row>
    <row r="73" spans="1:12" x14ac:dyDescent="0.2">
      <c r="A73" t="s">
        <v>5</v>
      </c>
      <c r="B73" s="4">
        <v>2584</v>
      </c>
      <c r="C73" s="4" t="str">
        <f t="shared" si="18"/>
        <v>216 (8.4%)</v>
      </c>
      <c r="D73" s="4" t="str">
        <f t="shared" si="18"/>
        <v>26 (1.0%)</v>
      </c>
      <c r="E73" s="4" t="str">
        <f t="shared" si="18"/>
        <v>7 (0.3%)</v>
      </c>
      <c r="H73" s="3"/>
      <c r="I73" s="3"/>
      <c r="J73" s="3"/>
      <c r="K73" s="3"/>
      <c r="L73" s="3"/>
    </row>
    <row r="74" spans="1:12" x14ac:dyDescent="0.2">
      <c r="A74" t="s">
        <v>6</v>
      </c>
      <c r="B74" s="4">
        <v>1467</v>
      </c>
      <c r="C74" s="4" t="str">
        <f t="shared" si="18"/>
        <v>130 (8.9%)</v>
      </c>
      <c r="D74" s="4" t="str">
        <f t="shared" si="18"/>
        <v>23 (1.6%)</v>
      </c>
      <c r="E74" s="4" t="str">
        <f t="shared" si="18"/>
        <v>9 (0.6%)</v>
      </c>
      <c r="H74" s="3"/>
      <c r="I74" s="3"/>
      <c r="J74" s="3"/>
      <c r="K74" s="3"/>
      <c r="L74" s="3"/>
    </row>
    <row r="75" spans="1:12" x14ac:dyDescent="0.2">
      <c r="A75" t="s">
        <v>7</v>
      </c>
      <c r="B75" s="4">
        <v>874</v>
      </c>
      <c r="C75" s="4" t="str">
        <f t="shared" si="18"/>
        <v>78 (8.9%)</v>
      </c>
      <c r="D75" s="4" t="str">
        <f t="shared" si="18"/>
        <v>37 (4.2%)</v>
      </c>
      <c r="E75" s="4" t="str">
        <f t="shared" si="18"/>
        <v>4 (0.5%)</v>
      </c>
      <c r="H75" s="3"/>
      <c r="I75" s="3"/>
      <c r="J75" s="3"/>
      <c r="K75" s="3"/>
      <c r="L75" s="3"/>
    </row>
    <row r="78" spans="1:12" ht="34" x14ac:dyDescent="0.2">
      <c r="A78" s="1" t="s">
        <v>8</v>
      </c>
      <c r="B78" s="8" t="s">
        <v>67</v>
      </c>
      <c r="C78" s="8" t="s">
        <v>68</v>
      </c>
      <c r="D78" s="9" t="s">
        <v>69</v>
      </c>
      <c r="E78" s="9" t="s">
        <v>70</v>
      </c>
    </row>
    <row r="79" spans="1:12" x14ac:dyDescent="0.2">
      <c r="A79" t="s">
        <v>0</v>
      </c>
      <c r="B79" s="4">
        <v>132</v>
      </c>
      <c r="C79" s="4" t="str">
        <f t="shared" ref="C79:E86" si="19">C23&amp;" ("&amp;H23&amp;")"</f>
        <v>25 (18.9%)</v>
      </c>
      <c r="D79" s="4" t="str">
        <f t="shared" si="19"/>
        <v>18 (13.6%)</v>
      </c>
      <c r="E79" s="4" t="str">
        <f t="shared" si="19"/>
        <v>4 (3.0%)</v>
      </c>
    </row>
    <row r="80" spans="1:12" x14ac:dyDescent="0.2">
      <c r="A80" t="s">
        <v>1</v>
      </c>
      <c r="B80" s="4">
        <v>112</v>
      </c>
      <c r="C80" s="4" t="str">
        <f t="shared" si="19"/>
        <v>15 (13.4%)</v>
      </c>
      <c r="D80" s="4" t="str">
        <f t="shared" si="19"/>
        <v>25 (22.3%)</v>
      </c>
      <c r="E80" s="4" t="str">
        <f t="shared" si="19"/>
        <v>0 (0.0%)</v>
      </c>
    </row>
    <row r="81" spans="1:5" x14ac:dyDescent="0.2">
      <c r="A81" t="s">
        <v>2</v>
      </c>
      <c r="B81" s="4">
        <v>57</v>
      </c>
      <c r="C81" s="4" t="str">
        <f t="shared" si="19"/>
        <v>6 (10.5%)</v>
      </c>
      <c r="D81" s="4" t="str">
        <f t="shared" si="19"/>
        <v>9 (15.8%)</v>
      </c>
      <c r="E81" s="4" t="str">
        <f t="shared" si="19"/>
        <v>0 (0.0%)</v>
      </c>
    </row>
    <row r="82" spans="1:5" x14ac:dyDescent="0.2">
      <c r="A82" t="s">
        <v>3</v>
      </c>
      <c r="B82" s="4">
        <v>510</v>
      </c>
      <c r="C82" s="4" t="str">
        <f t="shared" si="19"/>
        <v>83 (16.3%)</v>
      </c>
      <c r="D82" s="4" t="str">
        <f t="shared" si="19"/>
        <v>23 (4.5%)</v>
      </c>
      <c r="E82" s="4" t="str">
        <f t="shared" si="19"/>
        <v>11 (2.2%)</v>
      </c>
    </row>
    <row r="83" spans="1:5" x14ac:dyDescent="0.2">
      <c r="A83" t="s">
        <v>4</v>
      </c>
      <c r="B83" s="4">
        <v>223</v>
      </c>
      <c r="C83" s="4" t="str">
        <f t="shared" si="19"/>
        <v>28 (12.6%)</v>
      </c>
      <c r="D83" s="4" t="str">
        <f t="shared" si="19"/>
        <v>16 (7.2%)</v>
      </c>
      <c r="E83" s="4" t="str">
        <f t="shared" si="19"/>
        <v>3 (1.3%)</v>
      </c>
    </row>
    <row r="84" spans="1:5" x14ac:dyDescent="0.2">
      <c r="A84" t="s">
        <v>5</v>
      </c>
      <c r="B84" s="4">
        <v>170</v>
      </c>
      <c r="C84" s="4" t="str">
        <f t="shared" si="19"/>
        <v>19 (11.2%)</v>
      </c>
      <c r="D84" s="4" t="str">
        <f t="shared" si="19"/>
        <v>6 (3.5%)</v>
      </c>
      <c r="E84" s="4" t="str">
        <f t="shared" si="19"/>
        <v>0 (0.0%)</v>
      </c>
    </row>
    <row r="85" spans="1:5" x14ac:dyDescent="0.2">
      <c r="A85" t="s">
        <v>6</v>
      </c>
      <c r="B85" s="4">
        <v>87</v>
      </c>
      <c r="C85" s="4" t="str">
        <f t="shared" si="19"/>
        <v>15 (17.2%)</v>
      </c>
      <c r="D85" s="4" t="str">
        <f t="shared" si="19"/>
        <v>3 (3.4%)</v>
      </c>
      <c r="E85" s="4" t="str">
        <f t="shared" si="19"/>
        <v>0 (0.0%)</v>
      </c>
    </row>
    <row r="86" spans="1:5" x14ac:dyDescent="0.2">
      <c r="A86" t="s">
        <v>7</v>
      </c>
      <c r="B86" s="4">
        <v>96</v>
      </c>
      <c r="C86" s="4" t="str">
        <f t="shared" si="19"/>
        <v>7 (7.3%)</v>
      </c>
      <c r="D86" s="4" t="str">
        <f t="shared" si="19"/>
        <v>8 (8.3%)</v>
      </c>
      <c r="E86" s="4" t="str">
        <f t="shared" si="19"/>
        <v>0 (0.0%)</v>
      </c>
    </row>
    <row r="88" spans="1:5" ht="34" x14ac:dyDescent="0.2">
      <c r="A88" s="1" t="s">
        <v>8</v>
      </c>
      <c r="B88" s="8" t="s">
        <v>71</v>
      </c>
      <c r="C88" s="8" t="s">
        <v>72</v>
      </c>
      <c r="D88" s="9" t="s">
        <v>73</v>
      </c>
      <c r="E88" s="9" t="s">
        <v>74</v>
      </c>
    </row>
    <row r="89" spans="1:5" x14ac:dyDescent="0.2">
      <c r="A89" t="s">
        <v>0</v>
      </c>
      <c r="B89" s="4">
        <v>801</v>
      </c>
      <c r="C89" s="4" t="str">
        <f t="shared" ref="C89:E96" si="20">C33&amp;" ("&amp;H33&amp;")"</f>
        <v>118 (14.7%)</v>
      </c>
      <c r="D89" s="4" t="str">
        <f t="shared" si="20"/>
        <v>49 (6.1%)</v>
      </c>
      <c r="E89" s="4" t="str">
        <f t="shared" si="20"/>
        <v>14 (1.7%)</v>
      </c>
    </row>
    <row r="90" spans="1:5" x14ac:dyDescent="0.2">
      <c r="A90" t="s">
        <v>1</v>
      </c>
      <c r="B90" s="4">
        <v>661</v>
      </c>
      <c r="C90" s="4" t="str">
        <f t="shared" si="20"/>
        <v>86 (13.0%)</v>
      </c>
      <c r="D90" s="4" t="str">
        <f t="shared" si="20"/>
        <v>68 (10.3%)</v>
      </c>
      <c r="E90" s="4" t="str">
        <f t="shared" si="20"/>
        <v>9 (1.4%)</v>
      </c>
    </row>
    <row r="91" spans="1:5" x14ac:dyDescent="0.2">
      <c r="A91" t="s">
        <v>2</v>
      </c>
      <c r="B91" s="4">
        <v>464</v>
      </c>
      <c r="C91" s="4" t="str">
        <f t="shared" si="20"/>
        <v>62 (13.4%)</v>
      </c>
      <c r="D91" s="4" t="str">
        <f t="shared" si="20"/>
        <v>31 (6.7%)</v>
      </c>
      <c r="E91" s="4" t="str">
        <f t="shared" si="20"/>
        <v>5 (1.1%)</v>
      </c>
    </row>
    <row r="92" spans="1:5" x14ac:dyDescent="0.2">
      <c r="A92" t="s">
        <v>3</v>
      </c>
      <c r="B92" s="4">
        <v>3107</v>
      </c>
      <c r="C92" s="4" t="str">
        <f t="shared" si="20"/>
        <v>354 (11.4%)</v>
      </c>
      <c r="D92" s="4" t="str">
        <f t="shared" si="20"/>
        <v>47 (1.5%)</v>
      </c>
      <c r="E92" s="4" t="str">
        <f t="shared" si="20"/>
        <v>34 (1.1%)</v>
      </c>
    </row>
    <row r="93" spans="1:5" x14ac:dyDescent="0.2">
      <c r="A93" t="s">
        <v>4</v>
      </c>
      <c r="B93" s="4">
        <v>872</v>
      </c>
      <c r="C93" s="4" t="str">
        <f t="shared" si="20"/>
        <v>112 (12.8%)</v>
      </c>
      <c r="D93" s="4" t="str">
        <f t="shared" si="20"/>
        <v>35 (4.0%)</v>
      </c>
      <c r="E93" s="4" t="str">
        <f t="shared" si="20"/>
        <v>4 (0.5%)</v>
      </c>
    </row>
    <row r="94" spans="1:5" x14ac:dyDescent="0.2">
      <c r="A94" t="s">
        <v>5</v>
      </c>
      <c r="B94" s="4">
        <v>1554</v>
      </c>
      <c r="C94" s="4" t="str">
        <f t="shared" si="20"/>
        <v>133 (8.6%)</v>
      </c>
      <c r="D94" s="4" t="str">
        <f t="shared" si="20"/>
        <v>20 (1.3%)</v>
      </c>
      <c r="E94" s="4" t="str">
        <f t="shared" si="20"/>
        <v>3 (0.2%)</v>
      </c>
    </row>
    <row r="95" spans="1:5" x14ac:dyDescent="0.2">
      <c r="A95" t="s">
        <v>6</v>
      </c>
      <c r="B95" s="4">
        <v>410</v>
      </c>
      <c r="C95" s="4" t="str">
        <f t="shared" si="20"/>
        <v>44 (10.7%)</v>
      </c>
      <c r="D95" s="4" t="str">
        <f t="shared" si="20"/>
        <v>11 (2.7%)</v>
      </c>
      <c r="E95" s="4" t="str">
        <f t="shared" si="20"/>
        <v>3 (0.7%)</v>
      </c>
    </row>
    <row r="96" spans="1:5" x14ac:dyDescent="0.2">
      <c r="A96" t="s">
        <v>7</v>
      </c>
      <c r="B96" s="4">
        <v>445</v>
      </c>
      <c r="C96" s="4" t="str">
        <f t="shared" si="20"/>
        <v>39 (8.8%)</v>
      </c>
      <c r="D96" s="4" t="str">
        <f t="shared" si="20"/>
        <v>28 (6.3%)</v>
      </c>
      <c r="E96" s="4" t="str">
        <f t="shared" si="20"/>
        <v>2 (0.4%)</v>
      </c>
    </row>
    <row r="98" spans="1:5" x14ac:dyDescent="0.2">
      <c r="A98" s="1" t="s">
        <v>8</v>
      </c>
      <c r="B98" s="2" t="s">
        <v>10</v>
      </c>
      <c r="C98" s="2" t="s">
        <v>9</v>
      </c>
      <c r="D98" s="7" t="s">
        <v>110</v>
      </c>
      <c r="E98" s="7" t="s">
        <v>111</v>
      </c>
    </row>
    <row r="99" spans="1:5" x14ac:dyDescent="0.2">
      <c r="A99" t="s">
        <v>112</v>
      </c>
      <c r="B99" s="4">
        <v>324</v>
      </c>
      <c r="C99" s="4" t="str">
        <f t="shared" ref="C99:C100" si="21">C43&amp;" ("&amp;H43&amp;")"</f>
        <v>59 (18.2%)</v>
      </c>
      <c r="D99" s="4" t="str">
        <f t="shared" ref="D99:D100" si="22">D43&amp;" ("&amp;I43&amp;")"</f>
        <v>31 (9.6%)</v>
      </c>
      <c r="E99" s="4" t="str">
        <f t="shared" ref="E99:E100" si="23">E43&amp;" ("&amp;J43&amp;")"</f>
        <v>10 (3.1%)</v>
      </c>
    </row>
    <row r="100" spans="1:5" x14ac:dyDescent="0.2">
      <c r="A100" t="s">
        <v>113</v>
      </c>
      <c r="B100" s="4">
        <v>116</v>
      </c>
      <c r="C100" s="4" t="str">
        <f t="shared" si="21"/>
        <v>8 (6.9%)</v>
      </c>
      <c r="D100" s="4" t="str">
        <f t="shared" si="22"/>
        <v>13 (11.2%)</v>
      </c>
      <c r="E100" s="4" t="str">
        <f t="shared" si="23"/>
        <v>0 (0.0%)</v>
      </c>
    </row>
    <row r="101" spans="1:5" x14ac:dyDescent="0.2">
      <c r="A101" t="s">
        <v>50</v>
      </c>
      <c r="B101" s="4">
        <v>3729</v>
      </c>
      <c r="C101" s="4" t="str">
        <f>C45&amp;" ("&amp;H45&amp;")"</f>
        <v>280 (7.5%)</v>
      </c>
      <c r="D101" s="4" t="str">
        <f t="shared" ref="D101:D104" si="24">D45&amp;" ("&amp;I45&amp;")"</f>
        <v>60 (1.6%)</v>
      </c>
      <c r="E101" s="4" t="str">
        <f t="shared" ref="E101:E104" si="25">E45&amp;" ("&amp;J45&amp;")"</f>
        <v>23 (0.6%)</v>
      </c>
    </row>
    <row r="102" spans="1:5" x14ac:dyDescent="0.2">
      <c r="A102" t="s">
        <v>106</v>
      </c>
      <c r="B102" s="4">
        <v>5051</v>
      </c>
      <c r="C102" s="4" t="str">
        <f t="shared" ref="C102:C104" si="26">C46&amp;" ("&amp;H46&amp;")"</f>
        <v>399 (7.9%)</v>
      </c>
      <c r="D102" s="4" t="str">
        <f t="shared" si="24"/>
        <v>74 (1.5%)</v>
      </c>
      <c r="E102" s="4" t="str">
        <f t="shared" si="25"/>
        <v>29 (0.6%)</v>
      </c>
    </row>
    <row r="103" spans="1:5" x14ac:dyDescent="0.2">
      <c r="A103" t="s">
        <v>107</v>
      </c>
      <c r="B103" s="4">
        <v>13166</v>
      </c>
      <c r="C103" s="4" t="str">
        <f t="shared" si="26"/>
        <v>970 (7.4%)</v>
      </c>
      <c r="D103" s="4" t="str">
        <f t="shared" si="24"/>
        <v>95 (0.7%)</v>
      </c>
      <c r="E103" s="4" t="str">
        <f t="shared" si="25"/>
        <v>73 (0.6%)</v>
      </c>
    </row>
    <row r="104" spans="1:5" x14ac:dyDescent="0.2">
      <c r="A104" t="s">
        <v>51</v>
      </c>
      <c r="B104" s="4">
        <v>19780</v>
      </c>
      <c r="C104" s="4" t="str">
        <f t="shared" si="26"/>
        <v>1122 (5.7%)</v>
      </c>
      <c r="D104" s="4" t="str">
        <f t="shared" si="24"/>
        <v>101 (0.5%)</v>
      </c>
      <c r="E104" s="4" t="str">
        <f t="shared" si="25"/>
        <v>78 (0.4%)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Jun</dc:creator>
  <cp:lastModifiedBy>Yao, Jun</cp:lastModifiedBy>
  <dcterms:created xsi:type="dcterms:W3CDTF">2024-03-17T23:31:53Z</dcterms:created>
  <dcterms:modified xsi:type="dcterms:W3CDTF">2024-05-07T22:05:30Z</dcterms:modified>
</cp:coreProperties>
</file>