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ao/Desktop/"/>
    </mc:Choice>
  </mc:AlternateContent>
  <xr:revisionPtr revIDLastSave="0" documentId="13_ncr:1_{23317EB6-68C0-4649-8E44-3AD3B6CE5869}" xr6:coauthVersionLast="47" xr6:coauthVersionMax="47" xr10:uidLastSave="{00000000-0000-0000-0000-000000000000}"/>
  <bookViews>
    <workbookView xWindow="-32020" yWindow="3780" windowWidth="28940" windowHeight="16280" xr2:uid="{F75378AB-17B4-484C-99CC-BB3B3304E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9" i="1"/>
  <c r="S4" i="1"/>
  <c r="R17" i="1"/>
  <c r="R14" i="1"/>
  <c r="R12" i="1"/>
  <c r="R9" i="1"/>
  <c r="R7" i="1"/>
  <c r="R4" i="1"/>
  <c r="R2" i="1"/>
  <c r="L2" i="1"/>
  <c r="M17" i="1"/>
  <c r="L17" i="1"/>
  <c r="K17" i="1"/>
  <c r="J17" i="1"/>
  <c r="M14" i="1"/>
  <c r="L14" i="1"/>
  <c r="K14" i="1"/>
  <c r="J14" i="1"/>
  <c r="M12" i="1"/>
  <c r="L12" i="1"/>
  <c r="K12" i="1"/>
  <c r="J12" i="1"/>
  <c r="M9" i="1"/>
  <c r="L9" i="1"/>
  <c r="K9" i="1"/>
  <c r="J9" i="1"/>
  <c r="M7" i="1"/>
  <c r="L7" i="1"/>
  <c r="K7" i="1"/>
  <c r="J7" i="1"/>
  <c r="M4" i="1"/>
  <c r="M2" i="1"/>
  <c r="L4" i="1"/>
  <c r="K4" i="1"/>
  <c r="K2" i="1"/>
  <c r="J4" i="1"/>
  <c r="J2" i="1"/>
</calcChain>
</file>

<file path=xl/sharedStrings.xml><?xml version="1.0" encoding="utf-8"?>
<sst xmlns="http://schemas.openxmlformats.org/spreadsheetml/2006/main" count="116" uniqueCount="71">
  <si>
    <t>SW13</t>
  </si>
  <si>
    <t>CCTGGTAGTGAGTTGTTGGGT</t>
  </si>
  <si>
    <t>SW14</t>
  </si>
  <si>
    <t>TGGAGGTTGGGGGACAAAAAT</t>
  </si>
  <si>
    <t>SW33</t>
  </si>
  <si>
    <t>TTGACCCTGGAGGGTATCCG</t>
  </si>
  <si>
    <t>SW34</t>
  </si>
  <si>
    <t>AACAACTCACTACCAGGCCC</t>
  </si>
  <si>
    <t>7I_EIF4A1___ENSG00000161960___ENST00000578495___protein_coding___protein_coding</t>
  </si>
  <si>
    <t>intron F</t>
  </si>
  <si>
    <t>intron R</t>
  </si>
  <si>
    <t>junction F</t>
  </si>
  <si>
    <t>junction R</t>
  </si>
  <si>
    <t>SW3</t>
  </si>
  <si>
    <t>CTGCCCGTACCTGTGATTGA</t>
  </si>
  <si>
    <t>SW4</t>
  </si>
  <si>
    <t>CCCACAGGACTCCAAGAACC</t>
  </si>
  <si>
    <t>3I_OAZ1___ENSG00000104904___ENST00000602676___protein_coding___protein_coding</t>
  </si>
  <si>
    <t>SW41</t>
  </si>
  <si>
    <t>CTACTCCGTGAGTATGGGGC</t>
  </si>
  <si>
    <t>SW42</t>
  </si>
  <si>
    <t>GAAACTCAGGGTTCCCACGA</t>
  </si>
  <si>
    <t>SW7</t>
  </si>
  <si>
    <t>GTGAGCAGTGGCCCTTGAAC</t>
  </si>
  <si>
    <t>SW8</t>
  </si>
  <si>
    <t>AGTGACATTCCCTTCGTGCT</t>
  </si>
  <si>
    <t>SW37</t>
  </si>
  <si>
    <t>AACAAAAAGGTGGCGAAGGC</t>
  </si>
  <si>
    <t>SW38</t>
  </si>
  <si>
    <t>CCTTCGTGCTCACATTGCAG</t>
  </si>
  <si>
    <t>15I_ILF3___ENSG00000129351___ENST00000449870___protein_coding___protein_coding</t>
  </si>
  <si>
    <t>SW19</t>
  </si>
  <si>
    <t>GATAAGCAAATGCTGACTGAACA</t>
  </si>
  <si>
    <t>SW20</t>
  </si>
  <si>
    <t>AGTCAGTTAGAGCTAATTAAGACC</t>
  </si>
  <si>
    <t>SNORD44</t>
  </si>
  <si>
    <t>SW23</t>
  </si>
  <si>
    <t>CGCTTCGGCAGCACATATAC</t>
  </si>
  <si>
    <t>SW24</t>
  </si>
  <si>
    <t>ATTTGCGTGTCATCCTTGCG</t>
  </si>
  <si>
    <t>RNU-6A</t>
  </si>
  <si>
    <t>control</t>
  </si>
  <si>
    <t>chr17</t>
  </si>
  <si>
    <t>-</t>
  </si>
  <si>
    <t>+</t>
  </si>
  <si>
    <t>chr19</t>
  </si>
  <si>
    <t>chr1</t>
  </si>
  <si>
    <t>too many hits</t>
  </si>
  <si>
    <t>BLAT results</t>
  </si>
  <si>
    <t>Interval</t>
  </si>
  <si>
    <t>SW13-14</t>
  </si>
  <si>
    <t>SW33-34</t>
  </si>
  <si>
    <t>SW3-4</t>
  </si>
  <si>
    <t>SW41-42</t>
  </si>
  <si>
    <t>SW7-8</t>
  </si>
  <si>
    <t>SW37-38</t>
  </si>
  <si>
    <t>SW19-20</t>
  </si>
  <si>
    <t>Calculated copies/cell</t>
  </si>
  <si>
    <t>95% CI</t>
  </si>
  <si>
    <t>% as of SNORD44</t>
  </si>
  <si>
    <t>FLEXI counts</t>
  </si>
  <si>
    <t>%(junction/intron)</t>
  </si>
  <si>
    <t>1,594-28,085</t>
  </si>
  <si>
    <t>248-16,094</t>
  </si>
  <si>
    <t>107-12,777</t>
  </si>
  <si>
    <t>38-9,680</t>
  </si>
  <si>
    <t>12-7,154</t>
  </si>
  <si>
    <t>385-18,245</t>
  </si>
  <si>
    <t>377-18,132</t>
  </si>
  <si>
    <t>Counts/Reads intersected with PCR primers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</si>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</sst>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sz val="13"/>
      <color rgb="FF222222"/>
      <name val="Helvetica Neue"/>
      <family val="2"/>
    </font>
    <font>
      <sz val="14"/>
      <color rgb="FF66666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21</xdr:row>
      <xdr:rowOff>50800</xdr:rowOff>
    </xdr:from>
    <xdr:to>
      <xdr:col>2</xdr:col>
      <xdr:colOff>4076700</xdr:colOff>
      <xdr:row>34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5F4B5-D7B9-C949-A63C-AD201C1E8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59300"/>
          <a:ext cx="7772400" cy="2730500"/>
        </a:xfrm>
        <a:prstGeom prst="rect">
          <a:avLst/>
        </a:prstGeom>
      </xdr:spPr>
    </xdr:pic>
    <xdr:clientData/>
  </xdr:twoCellAnchor>
  <xdr:twoCellAnchor editAs="oneCell">
    <xdr:from>
      <xdr:col>2</xdr:col>
      <xdr:colOff>4114799</xdr:colOff>
      <xdr:row>21</xdr:row>
      <xdr:rowOff>63500</xdr:rowOff>
    </xdr:from>
    <xdr:to>
      <xdr:col>11</xdr:col>
      <xdr:colOff>589896</xdr:colOff>
      <xdr:row>30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6A2D0F-F810-7145-AD06-7D3878A5B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3199" y="4572000"/>
          <a:ext cx="9200497" cy="1892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50800</xdr:rowOff>
    </xdr:from>
    <xdr:to>
      <xdr:col>2</xdr:col>
      <xdr:colOff>4064000</xdr:colOff>
      <xdr:row>56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C6C21A-11A5-7043-8394-0336070AA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07300"/>
          <a:ext cx="7772400" cy="4165600"/>
        </a:xfrm>
        <a:prstGeom prst="rect">
          <a:avLst/>
        </a:prstGeom>
      </xdr:spPr>
    </xdr:pic>
    <xdr:clientData/>
  </xdr:twoCellAnchor>
  <xdr:twoCellAnchor editAs="oneCell">
    <xdr:from>
      <xdr:col>2</xdr:col>
      <xdr:colOff>4102100</xdr:colOff>
      <xdr:row>30</xdr:row>
      <xdr:rowOff>114300</xdr:rowOff>
    </xdr:from>
    <xdr:to>
      <xdr:col>7</xdr:col>
      <xdr:colOff>38100</xdr:colOff>
      <xdr:row>51</xdr:row>
      <xdr:rowOff>140089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713B76-DEFD-BA4D-B285-EE99AE413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6451600"/>
          <a:ext cx="5359400" cy="4292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F593-8A20-1447-A445-1DF4CF21A05A}">
  <dimension ref="A1:S21"/>
  <sheetViews>
    <sheetView tabSelected="1" topLeftCell="F1" zoomScale="108" zoomScaleNormal="108" workbookViewId="0">
      <selection activeCell="N17" sqref="N17"/>
    </sheetView>
  </sheetViews>
  <sheetFormatPr baseColWidth="10" defaultRowHeight="16" x14ac:dyDescent="0.2"/>
  <cols>
    <col min="2" max="2" width="37.83203125" bestFit="1" customWidth="1"/>
    <col min="3" max="3" width="78.83203125" bestFit="1" customWidth="1"/>
    <col min="5" max="5" width="12.33203125" bestFit="1" customWidth="1"/>
    <col min="13" max="13" width="2.1640625" bestFit="1" customWidth="1"/>
    <col min="15" max="15" width="37.6640625" bestFit="1" customWidth="1"/>
    <col min="16" max="16" width="19.1640625" bestFit="1" customWidth="1"/>
    <col min="17" max="17" width="17.5" customWidth="1"/>
    <col min="18" max="18" width="15.6640625" bestFit="1" customWidth="1"/>
    <col min="19" max="19" width="16.33203125" bestFit="1" customWidth="1"/>
  </cols>
  <sheetData>
    <row r="1" spans="1:19" x14ac:dyDescent="0.2">
      <c r="E1" t="s">
        <v>48</v>
      </c>
      <c r="I1" t="s">
        <v>49</v>
      </c>
      <c r="N1" t="s">
        <v>60</v>
      </c>
      <c r="O1" t="s">
        <v>69</v>
      </c>
      <c r="P1" t="s">
        <v>57</v>
      </c>
      <c r="Q1" t="s">
        <v>58</v>
      </c>
      <c r="R1" t="s">
        <v>59</v>
      </c>
      <c r="S1" t="s">
        <v>61</v>
      </c>
    </row>
    <row r="2" spans="1:19" ht="17" x14ac:dyDescent="0.2">
      <c r="A2" s="1" t="s">
        <v>0</v>
      </c>
      <c r="B2" s="2" t="s">
        <v>1</v>
      </c>
      <c r="C2" t="s">
        <v>8</v>
      </c>
      <c r="D2" t="s">
        <v>9</v>
      </c>
      <c r="E2" t="s">
        <v>42</v>
      </c>
      <c r="F2">
        <v>7577511</v>
      </c>
      <c r="G2">
        <v>7577532</v>
      </c>
      <c r="H2" t="s">
        <v>44</v>
      </c>
      <c r="I2" t="s">
        <v>50</v>
      </c>
      <c r="J2" t="str">
        <f>E2</f>
        <v>chr17</v>
      </c>
      <c r="K2">
        <f>MIN(F2,F3)</f>
        <v>7577511</v>
      </c>
      <c r="L2">
        <f>MAX(G2,G3)</f>
        <v>7577567</v>
      </c>
      <c r="M2" t="str">
        <f>H2</f>
        <v>+</v>
      </c>
      <c r="N2">
        <v>354</v>
      </c>
      <c r="O2" s="8">
        <v>681</v>
      </c>
      <c r="P2" s="8">
        <v>1997</v>
      </c>
      <c r="Q2" s="5" t="s">
        <v>63</v>
      </c>
      <c r="R2" s="7">
        <f>O2/$O$17</f>
        <v>9.7774587221823403E-2</v>
      </c>
    </row>
    <row r="3" spans="1:19" ht="17" x14ac:dyDescent="0.2">
      <c r="A3" s="1" t="s">
        <v>2</v>
      </c>
      <c r="B3" s="2" t="s">
        <v>3</v>
      </c>
      <c r="C3" t="s">
        <v>8</v>
      </c>
      <c r="D3" t="s">
        <v>10</v>
      </c>
      <c r="E3" t="s">
        <v>42</v>
      </c>
      <c r="F3">
        <v>7577546</v>
      </c>
      <c r="G3">
        <v>7577567</v>
      </c>
      <c r="H3" t="s">
        <v>43</v>
      </c>
      <c r="O3" s="8"/>
      <c r="P3" s="8"/>
      <c r="Q3" s="5"/>
      <c r="R3" s="7"/>
      <c r="S3" s="7"/>
    </row>
    <row r="4" spans="1:19" ht="17" x14ac:dyDescent="0.2">
      <c r="A4" t="s">
        <v>4</v>
      </c>
      <c r="B4" s="3" t="s">
        <v>5</v>
      </c>
      <c r="C4" t="s">
        <v>8</v>
      </c>
      <c r="D4" t="s">
        <v>11</v>
      </c>
      <c r="E4" t="s">
        <v>42</v>
      </c>
      <c r="F4">
        <v>7577439</v>
      </c>
      <c r="G4">
        <v>7577459</v>
      </c>
      <c r="H4" t="s">
        <v>44</v>
      </c>
      <c r="I4" t="s">
        <v>51</v>
      </c>
      <c r="J4" t="str">
        <f>E4</f>
        <v>chr17</v>
      </c>
      <c r="K4">
        <f>MIN(F4,F5)</f>
        <v>7577439</v>
      </c>
      <c r="L4">
        <f>MAX(G4,G5)</f>
        <v>7577528</v>
      </c>
      <c r="M4" t="str">
        <f>H4</f>
        <v>+</v>
      </c>
      <c r="O4" s="8">
        <v>244</v>
      </c>
      <c r="P4" s="8">
        <v>1171</v>
      </c>
      <c r="Q4" s="5" t="s">
        <v>64</v>
      </c>
      <c r="R4" s="7">
        <f>O4/$O$17</f>
        <v>3.5032304379038044E-2</v>
      </c>
      <c r="S4" s="7">
        <f>O4/O2</f>
        <v>0.35829662261380324</v>
      </c>
    </row>
    <row r="5" spans="1:19" ht="17" x14ac:dyDescent="0.2">
      <c r="A5" t="s">
        <v>6</v>
      </c>
      <c r="B5" s="3" t="s">
        <v>7</v>
      </c>
      <c r="C5" t="s">
        <v>8</v>
      </c>
      <c r="D5" t="s">
        <v>12</v>
      </c>
      <c r="E5" t="s">
        <v>42</v>
      </c>
      <c r="F5">
        <v>7577508</v>
      </c>
      <c r="G5">
        <v>7577528</v>
      </c>
      <c r="H5" t="s">
        <v>43</v>
      </c>
      <c r="O5" s="8"/>
      <c r="P5" s="8"/>
      <c r="Q5" s="5"/>
      <c r="R5" s="7"/>
      <c r="S5" s="7"/>
    </row>
    <row r="6" spans="1:19" x14ac:dyDescent="0.2">
      <c r="O6" s="8"/>
      <c r="P6" s="8"/>
      <c r="Q6" s="5"/>
      <c r="R6" s="7"/>
      <c r="S6" s="7"/>
    </row>
    <row r="7" spans="1:19" ht="17" x14ac:dyDescent="0.2">
      <c r="A7" s="1" t="s">
        <v>13</v>
      </c>
      <c r="B7" s="2" t="s">
        <v>14</v>
      </c>
      <c r="C7" t="s">
        <v>17</v>
      </c>
      <c r="D7" t="s">
        <v>9</v>
      </c>
      <c r="E7" t="s">
        <v>45</v>
      </c>
      <c r="F7">
        <v>2271594</v>
      </c>
      <c r="G7">
        <v>2271614</v>
      </c>
      <c r="H7" t="s">
        <v>44</v>
      </c>
      <c r="I7" t="s">
        <v>52</v>
      </c>
      <c r="J7" t="str">
        <f>E7</f>
        <v>chr19</v>
      </c>
      <c r="K7">
        <f>MIN(F7,F8)</f>
        <v>2271594</v>
      </c>
      <c r="L7">
        <f>MAX(G7,G8)</f>
        <v>2271741</v>
      </c>
      <c r="M7" t="str">
        <f>H7</f>
        <v>+</v>
      </c>
      <c r="N7">
        <v>5</v>
      </c>
      <c r="O7" s="8">
        <v>69</v>
      </c>
      <c r="P7" s="8">
        <v>607</v>
      </c>
      <c r="Q7" s="5" t="s">
        <v>65</v>
      </c>
      <c r="R7" s="7">
        <f>O7/$O$17</f>
        <v>9.9066762383345306E-3</v>
      </c>
      <c r="S7" s="7"/>
    </row>
    <row r="8" spans="1:19" ht="17" x14ac:dyDescent="0.2">
      <c r="A8" s="1" t="s">
        <v>15</v>
      </c>
      <c r="B8" s="2" t="s">
        <v>16</v>
      </c>
      <c r="C8" t="s">
        <v>17</v>
      </c>
      <c r="D8" t="s">
        <v>10</v>
      </c>
      <c r="E8" t="s">
        <v>45</v>
      </c>
      <c r="F8">
        <v>2271721</v>
      </c>
      <c r="G8">
        <v>2271741</v>
      </c>
      <c r="H8" t="s">
        <v>43</v>
      </c>
      <c r="O8" s="8"/>
      <c r="P8" s="8"/>
      <c r="Q8" s="5"/>
      <c r="R8" s="7"/>
      <c r="S8" s="7"/>
    </row>
    <row r="9" spans="1:19" ht="17" x14ac:dyDescent="0.2">
      <c r="A9" t="s">
        <v>18</v>
      </c>
      <c r="B9" s="3" t="s">
        <v>19</v>
      </c>
      <c r="C9" t="s">
        <v>17</v>
      </c>
      <c r="D9" t="s">
        <v>11</v>
      </c>
      <c r="E9" t="s">
        <v>45</v>
      </c>
      <c r="F9">
        <v>2271523</v>
      </c>
      <c r="G9">
        <v>2271543</v>
      </c>
      <c r="H9" t="s">
        <v>44</v>
      </c>
      <c r="I9" t="s">
        <v>53</v>
      </c>
      <c r="J9" t="str">
        <f>E9</f>
        <v>chr19</v>
      </c>
      <c r="K9">
        <f>MIN(F9,F10)</f>
        <v>2271523</v>
      </c>
      <c r="L9">
        <f>MAX(G9,G10)</f>
        <v>2271640</v>
      </c>
      <c r="M9" t="str">
        <f>H9</f>
        <v>+</v>
      </c>
      <c r="O9" s="8">
        <v>17</v>
      </c>
      <c r="P9" s="8">
        <v>293</v>
      </c>
      <c r="Q9" s="5" t="s">
        <v>66</v>
      </c>
      <c r="R9" s="7">
        <f>O9/$O$17</f>
        <v>2.4407753050969131E-3</v>
      </c>
      <c r="S9" s="7">
        <f>O9/O7</f>
        <v>0.24637681159420291</v>
      </c>
    </row>
    <row r="10" spans="1:19" ht="17" x14ac:dyDescent="0.2">
      <c r="A10" t="s">
        <v>20</v>
      </c>
      <c r="B10" s="3" t="s">
        <v>21</v>
      </c>
      <c r="C10" t="s">
        <v>17</v>
      </c>
      <c r="D10" t="s">
        <v>12</v>
      </c>
      <c r="E10" t="s">
        <v>45</v>
      </c>
      <c r="F10">
        <v>2271620</v>
      </c>
      <c r="G10">
        <v>2271640</v>
      </c>
      <c r="H10" t="s">
        <v>43</v>
      </c>
      <c r="O10" s="8"/>
      <c r="P10" s="8"/>
      <c r="Q10" s="5"/>
      <c r="R10" s="7"/>
      <c r="S10" s="7"/>
    </row>
    <row r="11" spans="1:19" x14ac:dyDescent="0.2">
      <c r="O11" s="8"/>
      <c r="P11" s="8"/>
      <c r="Q11" s="5"/>
      <c r="R11" s="7"/>
      <c r="S11" s="7"/>
    </row>
    <row r="12" spans="1:19" ht="17" x14ac:dyDescent="0.2">
      <c r="A12" s="1" t="s">
        <v>22</v>
      </c>
      <c r="B12" s="2" t="s">
        <v>23</v>
      </c>
      <c r="C12" t="s">
        <v>30</v>
      </c>
      <c r="D12" t="s">
        <v>9</v>
      </c>
      <c r="E12" t="s">
        <v>45</v>
      </c>
      <c r="F12">
        <v>10683542</v>
      </c>
      <c r="G12">
        <v>10683562</v>
      </c>
      <c r="H12" t="s">
        <v>44</v>
      </c>
      <c r="I12" t="s">
        <v>54</v>
      </c>
      <c r="J12" t="str">
        <f>E12</f>
        <v>chr19</v>
      </c>
      <c r="K12">
        <f>MIN(F12,F13)</f>
        <v>10683542</v>
      </c>
      <c r="L12">
        <f>MAX(G12,G13)</f>
        <v>10683616</v>
      </c>
      <c r="M12" t="str">
        <f>H12</f>
        <v>+</v>
      </c>
      <c r="N12">
        <v>48</v>
      </c>
      <c r="O12" s="8">
        <v>1175</v>
      </c>
      <c r="P12" s="8">
        <v>2652</v>
      </c>
      <c r="Q12" s="5" t="s">
        <v>67</v>
      </c>
      <c r="R12" s="7">
        <f>O12/$O$17</f>
        <v>0.16870064608758076</v>
      </c>
      <c r="S12" s="7"/>
    </row>
    <row r="13" spans="1:19" ht="17" x14ac:dyDescent="0.2">
      <c r="A13" s="1" t="s">
        <v>24</v>
      </c>
      <c r="B13" s="2" t="s">
        <v>25</v>
      </c>
      <c r="C13" t="s">
        <v>30</v>
      </c>
      <c r="D13" t="s">
        <v>10</v>
      </c>
      <c r="E13" t="s">
        <v>45</v>
      </c>
      <c r="F13">
        <v>10683596</v>
      </c>
      <c r="G13">
        <v>10683616</v>
      </c>
      <c r="H13" t="s">
        <v>43</v>
      </c>
      <c r="O13" s="8"/>
      <c r="P13" s="8"/>
      <c r="Q13" s="5"/>
      <c r="R13" s="7"/>
      <c r="S13" s="7"/>
    </row>
    <row r="14" spans="1:19" ht="17" x14ac:dyDescent="0.2">
      <c r="A14" t="s">
        <v>26</v>
      </c>
      <c r="B14" s="3" t="s">
        <v>27</v>
      </c>
      <c r="C14" t="s">
        <v>30</v>
      </c>
      <c r="D14" t="s">
        <v>11</v>
      </c>
      <c r="E14" t="s">
        <v>45</v>
      </c>
      <c r="F14">
        <v>10683404</v>
      </c>
      <c r="G14">
        <v>10683424</v>
      </c>
      <c r="H14" t="s">
        <v>44</v>
      </c>
      <c r="I14" t="s">
        <v>55</v>
      </c>
      <c r="J14" t="str">
        <f>E14</f>
        <v>chr19</v>
      </c>
      <c r="K14">
        <f>MIN(F14,F15)</f>
        <v>10683404</v>
      </c>
      <c r="L14">
        <f>MAX(G14,G15)</f>
        <v>10683606</v>
      </c>
      <c r="M14" t="str">
        <f>H14</f>
        <v>+</v>
      </c>
      <c r="O14" s="8">
        <v>1144</v>
      </c>
      <c r="P14" s="8">
        <v>2615</v>
      </c>
      <c r="Q14" s="5" t="s">
        <v>68</v>
      </c>
      <c r="R14" s="7">
        <f>O14/$O$17</f>
        <v>0.16424982053122755</v>
      </c>
      <c r="S14" s="7">
        <f>O14/O12</f>
        <v>0.97361702127659577</v>
      </c>
    </row>
    <row r="15" spans="1:19" ht="17" x14ac:dyDescent="0.2">
      <c r="A15" t="s">
        <v>28</v>
      </c>
      <c r="B15" s="3" t="s">
        <v>29</v>
      </c>
      <c r="C15" t="s">
        <v>30</v>
      </c>
      <c r="D15" t="s">
        <v>12</v>
      </c>
      <c r="E15" t="s">
        <v>45</v>
      </c>
      <c r="F15">
        <v>10683586</v>
      </c>
      <c r="G15">
        <v>10683606</v>
      </c>
      <c r="H15" t="s">
        <v>43</v>
      </c>
      <c r="O15" s="8"/>
      <c r="P15" s="8"/>
      <c r="Q15" s="5"/>
      <c r="R15" s="7"/>
    </row>
    <row r="16" spans="1:19" x14ac:dyDescent="0.2">
      <c r="O16" s="8"/>
      <c r="P16" s="8"/>
      <c r="Q16" s="5"/>
      <c r="R16" s="7"/>
    </row>
    <row r="17" spans="1:18" ht="17" x14ac:dyDescent="0.2">
      <c r="A17" t="s">
        <v>31</v>
      </c>
      <c r="B17" s="2" t="s">
        <v>32</v>
      </c>
      <c r="C17" t="s">
        <v>35</v>
      </c>
      <c r="D17" t="s">
        <v>41</v>
      </c>
      <c r="E17" t="s">
        <v>46</v>
      </c>
      <c r="F17">
        <v>173865995</v>
      </c>
      <c r="G17">
        <v>173866018</v>
      </c>
      <c r="H17" t="s">
        <v>43</v>
      </c>
      <c r="I17" t="s">
        <v>56</v>
      </c>
      <c r="J17" t="str">
        <f>E17</f>
        <v>chr1</v>
      </c>
      <c r="K17">
        <f>MIN(F17,F18)</f>
        <v>173865967</v>
      </c>
      <c r="L17">
        <f>MAX(G17,G18)</f>
        <v>173866018</v>
      </c>
      <c r="M17" t="str">
        <f>H17</f>
        <v>-</v>
      </c>
      <c r="N17" s="9" t="s">
        <v>70</v>
      </c>
      <c r="O17" s="8">
        <v>6965</v>
      </c>
      <c r="P17" s="8">
        <v>6691</v>
      </c>
      <c r="Q17" s="5" t="s">
        <v>62</v>
      </c>
      <c r="R17" s="7">
        <f>O17/$O$17</f>
        <v>1</v>
      </c>
    </row>
    <row r="18" spans="1:18" ht="17" x14ac:dyDescent="0.2">
      <c r="A18" t="s">
        <v>33</v>
      </c>
      <c r="B18" s="2" t="s">
        <v>34</v>
      </c>
      <c r="C18" t="s">
        <v>35</v>
      </c>
      <c r="D18" t="s">
        <v>41</v>
      </c>
      <c r="E18" t="s">
        <v>46</v>
      </c>
      <c r="F18">
        <v>173865967</v>
      </c>
      <c r="G18">
        <v>173865991</v>
      </c>
      <c r="H18" t="s">
        <v>44</v>
      </c>
    </row>
    <row r="19" spans="1:18" ht="17" x14ac:dyDescent="0.2">
      <c r="B19" s="2"/>
    </row>
    <row r="20" spans="1:18" ht="18" x14ac:dyDescent="0.2">
      <c r="A20" t="s">
        <v>36</v>
      </c>
      <c r="B20" s="2" t="s">
        <v>37</v>
      </c>
      <c r="C20" s="4" t="s">
        <v>40</v>
      </c>
      <c r="D20" t="s">
        <v>41</v>
      </c>
      <c r="E20" s="6" t="s">
        <v>47</v>
      </c>
    </row>
    <row r="21" spans="1:18" ht="18" x14ac:dyDescent="0.2">
      <c r="A21" t="s">
        <v>38</v>
      </c>
      <c r="B21" s="2" t="s">
        <v>39</v>
      </c>
      <c r="C21" s="4" t="s">
        <v>40</v>
      </c>
      <c r="D21" t="s">
        <v>41</v>
      </c>
      <c r="E21" s="6"/>
    </row>
  </sheetData>
  <mergeCells count="1">
    <mergeCell ref="E20:E2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Jun Yao</cp:lastModifiedBy>
  <dcterms:created xsi:type="dcterms:W3CDTF">2021-04-23T20:30:02Z</dcterms:created>
  <dcterms:modified xsi:type="dcterms:W3CDTF">2021-04-23T23:43:17Z</dcterms:modified>
</cp:coreProperties>
</file>