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esktop\cours\excel\Exercise\"/>
    </mc:Choice>
  </mc:AlternateContent>
  <xr:revisionPtr revIDLastSave="0" documentId="13_ncr:1_{40B59183-576D-42C6-BB37-0C64D505CA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CHIER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4" i="1"/>
  <c r="I22" i="1"/>
  <c r="I24" i="1"/>
  <c r="I26" i="1"/>
  <c r="I28" i="1"/>
  <c r="I30" i="1"/>
  <c r="D30" i="1"/>
  <c r="D26" i="1"/>
  <c r="D28" i="1"/>
</calcChain>
</file>

<file path=xl/sharedStrings.xml><?xml version="1.0" encoding="utf-8"?>
<sst xmlns="http://schemas.openxmlformats.org/spreadsheetml/2006/main" count="93" uniqueCount="45">
  <si>
    <t>NOM</t>
  </si>
  <si>
    <t>DATE D'ENTREE</t>
  </si>
  <si>
    <t>SEXE</t>
  </si>
  <si>
    <t>SERVICE</t>
  </si>
  <si>
    <t>SALAIRE</t>
  </si>
  <si>
    <t>VILLE</t>
  </si>
  <si>
    <t>AGE</t>
  </si>
  <si>
    <t>LEDRU</t>
  </si>
  <si>
    <t>F</t>
  </si>
  <si>
    <t>ADM</t>
  </si>
  <si>
    <t>Nantes</t>
  </si>
  <si>
    <t>MARTIN</t>
  </si>
  <si>
    <t>Lille</t>
  </si>
  <si>
    <t>LEMAIRE</t>
  </si>
  <si>
    <t>DUHAYON</t>
  </si>
  <si>
    <t>COMMERCIAL</t>
  </si>
  <si>
    <t>Lyon</t>
  </si>
  <si>
    <t>BERANGER</t>
  </si>
  <si>
    <t>M</t>
  </si>
  <si>
    <t>ANSEL</t>
  </si>
  <si>
    <t>DIRECTION</t>
  </si>
  <si>
    <t>CALLEMART</t>
  </si>
  <si>
    <t>TERMOTE</t>
  </si>
  <si>
    <t>BEGHIN</t>
  </si>
  <si>
    <t>SELCIEUR</t>
  </si>
  <si>
    <t>FINANCIER</t>
  </si>
  <si>
    <t>LINAN</t>
  </si>
  <si>
    <t>DENIER</t>
  </si>
  <si>
    <t>VAN RYSSEL</t>
  </si>
  <si>
    <t>DEFRANCE</t>
  </si>
  <si>
    <t>NOLLET</t>
  </si>
  <si>
    <t>MULLIEZ</t>
  </si>
  <si>
    <t>DECROAERT</t>
  </si>
  <si>
    <t>CASTEL</t>
  </si>
  <si>
    <t>TANILLE</t>
  </si>
  <si>
    <t>Total des salaires pour la ville de LILLE</t>
  </si>
  <si>
    <t>Nombre de personnes ayant plus de 50 ans</t>
  </si>
  <si>
    <t>Total des salaires pour le service commercial</t>
  </si>
  <si>
    <t>Nombre de salaires supérieurs à 15 000 Frs</t>
  </si>
  <si>
    <t>Total des salaires pour les hommes</t>
  </si>
  <si>
    <t>Nombre de femmes</t>
  </si>
  <si>
    <t>Total des salaires pour les femmes</t>
  </si>
  <si>
    <t>Nombre d'hommes</t>
  </si>
  <si>
    <t>Moyenne des salaires pour les femmes</t>
  </si>
  <si>
    <t>Moyenne des salaires pour les hommes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</si>
</sst>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F&quot;;[Red]\-#,##0.00&quot; F&quot;"/>
    <numFmt numFmtId="167" formatCode="&quot;$&quot;#,##0.00"/>
  </numFmts>
  <fonts count="4">
    <font>
      <sz val="10"/>
      <name val="MS Sans Serif"/>
    </font>
    <font>
      <b/>
      <sz val="10"/>
      <name val="MS Sans Serif"/>
    </font>
    <font>
      <b/>
      <sz val="10"/>
      <name val="MS Sans Serif"/>
      <family val="2"/>
    </font>
    <font>
      <sz val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Continuous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topLeftCell="A2" workbookViewId="0">
      <selection activeCell="D30" sqref="D30"/>
    </sheetView>
  </sheetViews>
  <sheetFormatPr baseColWidth="10" defaultRowHeight="13.2"/>
  <cols>
    <col min="1" max="1" width="13.33203125" customWidth="1"/>
    <col min="2" max="2" width="15.5546875" style="2" customWidth="1"/>
    <col min="3" max="3" width="17.33203125" style="2" customWidth="1"/>
    <col min="4" max="4" width="13.5546875" style="2" customWidth="1"/>
    <col min="6" max="6" width="11.44140625" style="2"/>
    <col min="7" max="7" width="14.33203125" style="2" customWidth="1"/>
    <col min="8" max="8" width="20" customWidth="1"/>
  </cols>
  <sheetData>
    <row r="1" spans="1:7" s="1" customFormat="1" ht="25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6">
        <v>32489</v>
      </c>
      <c r="C2" s="3" t="s">
        <v>8</v>
      </c>
      <c r="D2" s="3" t="s">
        <v>9</v>
      </c>
      <c r="E2" s="7">
        <v>7000</v>
      </c>
      <c r="F2" s="3" t="s">
        <v>10</v>
      </c>
      <c r="G2" s="3">
        <v>35</v>
      </c>
    </row>
    <row r="3" spans="1:7">
      <c r="A3" s="5" t="s">
        <v>11</v>
      </c>
      <c r="B3" s="6">
        <v>31789</v>
      </c>
      <c r="C3" s="3" t="s">
        <v>8</v>
      </c>
      <c r="D3" s="3" t="s">
        <v>9</v>
      </c>
      <c r="E3" s="7">
        <v>9000</v>
      </c>
      <c r="F3" s="3" t="s">
        <v>12</v>
      </c>
      <c r="G3" s="3">
        <v>32</v>
      </c>
    </row>
    <row r="4" spans="1:7">
      <c r="A4" s="5" t="s">
        <v>13</v>
      </c>
      <c r="B4" s="6">
        <v>27409</v>
      </c>
      <c r="C4" s="3" t="s">
        <v>8</v>
      </c>
      <c r="D4" s="3" t="s">
        <v>9</v>
      </c>
      <c r="E4" s="7">
        <v>8500</v>
      </c>
      <c r="F4" s="3" t="s">
        <v>10</v>
      </c>
      <c r="G4" s="3">
        <v>55</v>
      </c>
    </row>
    <row r="5" spans="1:7">
      <c r="A5" s="5" t="s">
        <v>14</v>
      </c>
      <c r="B5" s="6">
        <v>23774</v>
      </c>
      <c r="C5" s="3" t="s">
        <v>8</v>
      </c>
      <c r="D5" s="3" t="s">
        <v>15</v>
      </c>
      <c r="E5" s="7">
        <v>12500</v>
      </c>
      <c r="F5" s="3" t="s">
        <v>16</v>
      </c>
      <c r="G5" s="3">
        <v>52</v>
      </c>
    </row>
    <row r="6" spans="1:7">
      <c r="A6" s="5" t="s">
        <v>17</v>
      </c>
      <c r="B6" s="6">
        <v>32203</v>
      </c>
      <c r="C6" s="3" t="s">
        <v>18</v>
      </c>
      <c r="D6" s="3" t="s">
        <v>15</v>
      </c>
      <c r="E6" s="7">
        <v>13400</v>
      </c>
      <c r="F6" s="3" t="s">
        <v>16</v>
      </c>
      <c r="G6" s="3">
        <v>31</v>
      </c>
    </row>
    <row r="7" spans="1:7">
      <c r="A7" s="5" t="s">
        <v>19</v>
      </c>
      <c r="B7" s="6">
        <v>31868</v>
      </c>
      <c r="C7" s="3" t="s">
        <v>18</v>
      </c>
      <c r="D7" s="3" t="s">
        <v>20</v>
      </c>
      <c r="E7" s="7">
        <v>17500</v>
      </c>
      <c r="F7" s="3" t="s">
        <v>16</v>
      </c>
      <c r="G7" s="3">
        <v>27</v>
      </c>
    </row>
    <row r="8" spans="1:7">
      <c r="A8" s="5" t="s">
        <v>21</v>
      </c>
      <c r="B8" s="6">
        <v>28656</v>
      </c>
      <c r="C8" s="3" t="s">
        <v>18</v>
      </c>
      <c r="D8" s="3" t="s">
        <v>9</v>
      </c>
      <c r="E8" s="7">
        <v>7800</v>
      </c>
      <c r="F8" s="3" t="s">
        <v>10</v>
      </c>
      <c r="G8" s="3">
        <v>37</v>
      </c>
    </row>
    <row r="9" spans="1:7">
      <c r="A9" s="5" t="s">
        <v>22</v>
      </c>
      <c r="B9" s="6">
        <v>31760</v>
      </c>
      <c r="C9" s="3" t="s">
        <v>18</v>
      </c>
      <c r="D9" s="3" t="s">
        <v>15</v>
      </c>
      <c r="E9" s="7">
        <v>12300</v>
      </c>
      <c r="F9" s="3" t="s">
        <v>10</v>
      </c>
      <c r="G9" s="3">
        <v>28</v>
      </c>
    </row>
    <row r="10" spans="1:7">
      <c r="A10" s="5" t="s">
        <v>23</v>
      </c>
      <c r="B10" s="6">
        <v>27061</v>
      </c>
      <c r="C10" s="3" t="s">
        <v>18</v>
      </c>
      <c r="D10" s="3" t="s">
        <v>15</v>
      </c>
      <c r="E10" s="7">
        <v>14500</v>
      </c>
      <c r="F10" s="3" t="s">
        <v>10</v>
      </c>
      <c r="G10" s="3">
        <v>41</v>
      </c>
    </row>
    <row r="11" spans="1:7">
      <c r="A11" s="5" t="s">
        <v>24</v>
      </c>
      <c r="B11" s="6">
        <v>26543</v>
      </c>
      <c r="C11" s="3" t="s">
        <v>8</v>
      </c>
      <c r="D11" s="3" t="s">
        <v>25</v>
      </c>
      <c r="E11" s="7">
        <v>12400</v>
      </c>
      <c r="F11" s="3" t="s">
        <v>10</v>
      </c>
      <c r="G11" s="3">
        <v>43</v>
      </c>
    </row>
    <row r="12" spans="1:7">
      <c r="A12" s="5" t="s">
        <v>26</v>
      </c>
      <c r="B12" s="6">
        <v>27546</v>
      </c>
      <c r="C12" s="3" t="s">
        <v>8</v>
      </c>
      <c r="D12" s="3" t="s">
        <v>25</v>
      </c>
      <c r="E12" s="7">
        <v>12100</v>
      </c>
      <c r="F12" s="3" t="s">
        <v>10</v>
      </c>
      <c r="G12" s="3">
        <v>42</v>
      </c>
    </row>
    <row r="13" spans="1:7">
      <c r="A13" s="5" t="s">
        <v>27</v>
      </c>
      <c r="B13" s="6">
        <v>25781</v>
      </c>
      <c r="C13" s="3" t="s">
        <v>8</v>
      </c>
      <c r="D13" s="3" t="s">
        <v>20</v>
      </c>
      <c r="E13" s="7">
        <v>27500</v>
      </c>
      <c r="F13" s="3" t="s">
        <v>10</v>
      </c>
      <c r="G13" s="3">
        <v>56</v>
      </c>
    </row>
    <row r="14" spans="1:7">
      <c r="A14" s="5" t="s">
        <v>28</v>
      </c>
      <c r="B14" s="6">
        <v>33117</v>
      </c>
      <c r="C14" s="3" t="s">
        <v>18</v>
      </c>
      <c r="D14" s="3" t="s">
        <v>15</v>
      </c>
      <c r="E14" s="7">
        <v>17800</v>
      </c>
      <c r="F14" s="3" t="s">
        <v>10</v>
      </c>
      <c r="G14" s="3">
        <v>25</v>
      </c>
    </row>
    <row r="15" spans="1:7">
      <c r="A15" s="5" t="s">
        <v>29</v>
      </c>
      <c r="B15" s="6">
        <v>32426</v>
      </c>
      <c r="C15" s="3" t="s">
        <v>18</v>
      </c>
      <c r="D15" s="3" t="s">
        <v>9</v>
      </c>
      <c r="E15" s="7">
        <v>11200</v>
      </c>
      <c r="F15" s="3" t="s">
        <v>12</v>
      </c>
      <c r="G15" s="3">
        <v>27</v>
      </c>
    </row>
    <row r="16" spans="1:7">
      <c r="A16" s="5" t="s">
        <v>30</v>
      </c>
      <c r="B16" s="6">
        <v>32082</v>
      </c>
      <c r="C16" s="3" t="s">
        <v>18</v>
      </c>
      <c r="D16" s="3" t="s">
        <v>9</v>
      </c>
      <c r="E16" s="7">
        <v>9800</v>
      </c>
      <c r="F16" s="3" t="s">
        <v>12</v>
      </c>
      <c r="G16" s="3">
        <v>31</v>
      </c>
    </row>
    <row r="17" spans="1:9">
      <c r="A17" s="5" t="s">
        <v>31</v>
      </c>
      <c r="B17" s="6">
        <v>26451</v>
      </c>
      <c r="C17" s="3" t="s">
        <v>8</v>
      </c>
      <c r="D17" s="3" t="s">
        <v>25</v>
      </c>
      <c r="E17" s="7">
        <v>11200</v>
      </c>
      <c r="F17" s="3" t="s">
        <v>12</v>
      </c>
      <c r="G17" s="3">
        <v>47</v>
      </c>
    </row>
    <row r="18" spans="1:9">
      <c r="A18" s="5" t="s">
        <v>32</v>
      </c>
      <c r="B18" s="6">
        <v>34669</v>
      </c>
      <c r="C18" s="3" t="s">
        <v>18</v>
      </c>
      <c r="D18" s="3" t="s">
        <v>15</v>
      </c>
      <c r="E18" s="7">
        <v>17500</v>
      </c>
      <c r="F18" s="3" t="s">
        <v>16</v>
      </c>
      <c r="G18" s="3">
        <v>23</v>
      </c>
    </row>
    <row r="19" spans="1:9">
      <c r="A19" s="5" t="s">
        <v>33</v>
      </c>
      <c r="B19" s="6">
        <v>33878</v>
      </c>
      <c r="C19" s="3" t="s">
        <v>18</v>
      </c>
      <c r="D19" s="3" t="s">
        <v>20</v>
      </c>
      <c r="E19" s="7">
        <v>23000</v>
      </c>
      <c r="F19" s="3" t="s">
        <v>16</v>
      </c>
      <c r="G19" s="3">
        <v>25</v>
      </c>
    </row>
    <row r="20" spans="1:9">
      <c r="A20" s="5" t="s">
        <v>34</v>
      </c>
      <c r="B20" s="6">
        <v>31291</v>
      </c>
      <c r="C20" s="3" t="s">
        <v>18</v>
      </c>
      <c r="D20" s="3" t="s">
        <v>9</v>
      </c>
      <c r="E20" s="7">
        <v>7900</v>
      </c>
      <c r="F20" s="3" t="s">
        <v>16</v>
      </c>
      <c r="G20" s="3">
        <v>31</v>
      </c>
    </row>
    <row r="22" spans="1:9">
      <c r="A22" s="10" t="s">
        <v>35</v>
      </c>
      <c r="B22" s="10"/>
      <c r="C22" s="10"/>
      <c r="D22" s="7">
        <f>SUMIF(F2:F20,$F$3,E2:E20)</f>
        <v>41200</v>
      </c>
      <c r="F22" s="10" t="s">
        <v>36</v>
      </c>
      <c r="G22" s="10"/>
      <c r="H22" s="10"/>
      <c r="I22" s="3">
        <f>COUNTIF(G2:G20,"&gt;50")</f>
        <v>3</v>
      </c>
    </row>
    <row r="23" spans="1:9">
      <c r="G23"/>
      <c r="H23" s="2"/>
      <c r="I23" s="2"/>
    </row>
    <row r="24" spans="1:9">
      <c r="A24" s="10" t="s">
        <v>38</v>
      </c>
      <c r="B24" s="10"/>
      <c r="C24" s="10"/>
      <c r="D24" s="3">
        <f>COUNTIF(E2:E20,"&gt;15000")</f>
        <v>5</v>
      </c>
      <c r="F24" s="10" t="s">
        <v>37</v>
      </c>
      <c r="G24" s="10"/>
      <c r="H24" s="10"/>
      <c r="I24" s="7">
        <f>SUMIF(D2:D20,$D$5,E2:E20)</f>
        <v>88000</v>
      </c>
    </row>
    <row r="25" spans="1:9">
      <c r="G25"/>
      <c r="H25" s="2"/>
      <c r="I25" s="2"/>
    </row>
    <row r="26" spans="1:9">
      <c r="A26" s="10" t="s">
        <v>39</v>
      </c>
      <c r="B26" s="10"/>
      <c r="C26" s="10"/>
      <c r="D26" s="7">
        <f>SUMIF(C2:C20,"M",E2:E20)</f>
        <v>152700</v>
      </c>
      <c r="F26" s="10" t="s">
        <v>40</v>
      </c>
      <c r="G26" s="10"/>
      <c r="H26" s="10"/>
      <c r="I26" s="3">
        <f>COUNTIF(C2:C20,"F")</f>
        <v>8</v>
      </c>
    </row>
    <row r="27" spans="1:9">
      <c r="A27" s="8"/>
      <c r="B27" s="9"/>
      <c r="F27" s="9"/>
      <c r="G27" s="9"/>
      <c r="H27" s="2"/>
      <c r="I27" s="9"/>
    </row>
    <row r="28" spans="1:9">
      <c r="A28" s="10" t="s">
        <v>41</v>
      </c>
      <c r="B28" s="10"/>
      <c r="C28" s="10"/>
      <c r="D28" s="7">
        <f>SUMIF(C2:C20,"F",E2:E20)</f>
        <v>100200</v>
      </c>
      <c r="F28" s="10" t="s">
        <v>42</v>
      </c>
      <c r="G28" s="10"/>
      <c r="H28" s="10"/>
      <c r="I28" s="3">
        <f>COUNTIF(C2:C20,"M")</f>
        <v>11</v>
      </c>
    </row>
    <row r="30" spans="1:9">
      <c r="A30" s="10" t="s">
        <v>43</v>
      </c>
      <c r="B30" s="10"/>
      <c r="C30" s="10"/>
      <c r="D30" s="7">
        <f>AVERAGEIF(C2:C20,"F",E2:E20)</f>
        <v>12525</v>
      </c>
      <c r="F30" s="10" t="s">
        <v>44</v>
      </c>
      <c r="G30" s="10"/>
      <c r="H30" s="10"/>
      <c r="I30" s="11">
        <f>AVERAGEIF(C2:C20,"M",E2:E20)</f>
        <v>13881.818181818182</v>
      </c>
    </row>
  </sheetData>
  <phoneticPr fontId="3" type="noConversion"/>
  <pageMargins left="0.78740157499999996" right="0.78740157499999996" top="0.984251969" bottom="0.984251969" header="0.4921259845" footer="0.4921259845"/>
  <pageSetup paperSize="9" orientation="landscape" horizontalDpi="4294967292" verticalDpi="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FICHIERB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</dc:creator>
  <cp:lastModifiedBy>Mohamad Ali Ghaddar</cp:lastModifiedBy>
  <dcterms:created xsi:type="dcterms:W3CDTF">2004-10-29T11:50:41Z</dcterms:created>
  <dcterms:modified xsi:type="dcterms:W3CDTF">2022-11-14T18:19:55Z</dcterms:modified>
</cp:coreProperties>
</file>