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sim/Documents/Personal/Works/Kopi Kala Nanti/"/>
    </mc:Choice>
  </mc:AlternateContent>
  <xr:revisionPtr revIDLastSave="0" documentId="13_ncr:1_{A5384D41-DA43-2F48-A200-C6B15023971B}" xr6:coauthVersionLast="47" xr6:coauthVersionMax="47" xr10:uidLastSave="{00000000-0000-0000-0000-000000000000}"/>
  <bookViews>
    <workbookView xWindow="0" yWindow="500" windowWidth="28800" windowHeight="17500" xr2:uid="{88CA0B09-6144-0444-8D5C-F6295BC13480}"/>
  </bookViews>
  <sheets>
    <sheet name="List Menu" sheetId="1" r:id="rId1"/>
    <sheet name="Komponen Baku" sheetId="4" r:id="rId2"/>
    <sheet name="Komponen Buatan" sheetId="5" r:id="rId3"/>
    <sheet name="Komponen 1" sheetId="6" r:id="rId4"/>
    <sheet name="Komponen 2" sheetId="9" r:id="rId5"/>
    <sheet name="Menu 1" sheetId="2" r:id="rId6"/>
    <sheet name="Menu 2" sheetId="3" r:id="rId7"/>
    <sheet name="Menu 3" sheetId="7" r:id="rId8"/>
    <sheet name="Menu 4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6" i="8"/>
  <c r="B2" i="8" s="1"/>
  <c r="B5" i="1"/>
  <c r="F3" i="5"/>
  <c r="E3" i="5"/>
  <c r="D3" i="5"/>
  <c r="A3" i="5"/>
  <c r="A2" i="5"/>
  <c r="B3" i="9"/>
  <c r="B2" i="9"/>
  <c r="D7" i="8"/>
  <c r="B4" i="1"/>
  <c r="D11" i="7"/>
  <c r="D10" i="7"/>
  <c r="D8" i="7"/>
  <c r="D7" i="7"/>
  <c r="D5" i="7"/>
  <c r="B3" i="1"/>
  <c r="D10" i="3"/>
  <c r="D8" i="3"/>
  <c r="D7" i="3"/>
  <c r="D5" i="3"/>
  <c r="D7" i="6"/>
  <c r="D10" i="2"/>
  <c r="B2" i="1"/>
  <c r="D8" i="2"/>
  <c r="D7" i="2"/>
  <c r="F2" i="5"/>
  <c r="E2" i="5"/>
  <c r="B2" i="6"/>
  <c r="D2" i="5" s="1"/>
  <c r="D6" i="2" s="1"/>
  <c r="B3" i="6"/>
  <c r="D8" i="6"/>
  <c r="D6" i="6"/>
  <c r="D5" i="2"/>
  <c r="D6" i="7" l="1"/>
  <c r="B2" i="7" s="1"/>
  <c r="C4" i="1" s="1"/>
  <c r="D6" i="3"/>
  <c r="B2" i="3" s="1"/>
  <c r="C3" i="1" s="1"/>
  <c r="B2" i="2"/>
  <c r="C2" i="1" s="1"/>
</calcChain>
</file>

<file path=xl/sharedStrings.xml><?xml version="1.0" encoding="utf-8"?>
<sst xmlns="http://schemas.openxmlformats.org/spreadsheetml/2006/main" count="167" uniqueCount="61">
  <si>
    <t>Nama Menu</t>
  </si>
  <si>
    <t>HPP</t>
  </si>
  <si>
    <t>Harga Jual</t>
  </si>
  <si>
    <t>Kopi Kala Pagi</t>
  </si>
  <si>
    <t>Kopi Kala Senja</t>
  </si>
  <si>
    <t>Jenis barang</t>
  </si>
  <si>
    <t>Kategori</t>
  </si>
  <si>
    <t>Vendor</t>
  </si>
  <si>
    <t>Kieta Roastery</t>
  </si>
  <si>
    <t>SPRO 50: 50</t>
  </si>
  <si>
    <t>Kopi Bubuk</t>
  </si>
  <si>
    <t>Umur penyimpanan (hari)</t>
  </si>
  <si>
    <t>Quantity</t>
  </si>
  <si>
    <t>Satuan</t>
  </si>
  <si>
    <t>gr</t>
  </si>
  <si>
    <t>Max Creamer</t>
  </si>
  <si>
    <t>Krimer</t>
  </si>
  <si>
    <t>Diamond Rich Milk</t>
  </si>
  <si>
    <t>Susu</t>
  </si>
  <si>
    <t>Carnation</t>
  </si>
  <si>
    <t>Nestle Carnation</t>
  </si>
  <si>
    <t>Yobocup</t>
  </si>
  <si>
    <t>Custom Cold Cup</t>
  </si>
  <si>
    <t>Cup</t>
  </si>
  <si>
    <t>-</t>
  </si>
  <si>
    <t>pcs</t>
  </si>
  <si>
    <t>Bahan</t>
  </si>
  <si>
    <t>Takaran pemakaian</t>
  </si>
  <si>
    <t>Satuan Takaran</t>
  </si>
  <si>
    <t>Keterangan</t>
  </si>
  <si>
    <t>Total HPP</t>
  </si>
  <si>
    <t>Yield 1:2</t>
  </si>
  <si>
    <t>Harga (IDR)</t>
  </si>
  <si>
    <t>Larutan Krimer</t>
  </si>
  <si>
    <t>Nama</t>
  </si>
  <si>
    <t>Total Quantity</t>
  </si>
  <si>
    <t>Air</t>
  </si>
  <si>
    <t>Es Batu</t>
  </si>
  <si>
    <t>Es</t>
  </si>
  <si>
    <t>Listrik</t>
  </si>
  <si>
    <t>Yield 1:3</t>
  </si>
  <si>
    <t>Kopi Gula Aren</t>
  </si>
  <si>
    <t>Gula Aren</t>
  </si>
  <si>
    <t>Mahorahora</t>
  </si>
  <si>
    <t>Brand</t>
  </si>
  <si>
    <t>Kieta</t>
  </si>
  <si>
    <t>Max</t>
  </si>
  <si>
    <t>Diamond</t>
  </si>
  <si>
    <t>Rich Milk</t>
  </si>
  <si>
    <t>Nestle</t>
  </si>
  <si>
    <t>Custom</t>
  </si>
  <si>
    <t>Aqua</t>
  </si>
  <si>
    <t>Gula</t>
  </si>
  <si>
    <t>Status</t>
  </si>
  <si>
    <t>Fix</t>
  </si>
  <si>
    <t>Planning</t>
  </si>
  <si>
    <t>Milk Brew</t>
  </si>
  <si>
    <t>Base Milk Brew</t>
  </si>
  <si>
    <t>Kopi</t>
  </si>
  <si>
    <t>Base</t>
  </si>
  <si>
    <t>ID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</si>
</sst>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F6D1-5D99-8B4E-9069-D1B70DEAB56E}">
  <dimension ref="A1:E5"/>
  <sheetViews>
    <sheetView tabSelected="1" workbookViewId="0">
      <selection activeCell="A2" sqref="A2"/>
    </sheetView>
  </sheetViews>
  <sheetFormatPr baseColWidth="10" defaultRowHeight="16" x14ac:dyDescent="0.2"/>
  <cols>
    <col min="1" max="1" width="7.83203125" bestFit="1" customWidth="1"/>
    <col min="2" max="2" width="13.33203125" bestFit="1" customWidth="1"/>
    <col min="3" max="3" width="10.83203125" style="2"/>
  </cols>
  <sheetData>
    <row r="1" spans="1:5" s="3" customFormat="1" x14ac:dyDescent="0.2">
      <c r="A1" s="3" t="s">
        <v>60</v>
      </c>
      <c r="B1" s="3" t="s">
        <v>0</v>
      </c>
      <c r="C1" s="3" t="s">
        <v>1</v>
      </c>
      <c r="D1" s="3" t="s">
        <v>2</v>
      </c>
      <c r="E1" s="3" t="s">
        <v>53</v>
      </c>
    </row>
    <row r="2" spans="1:5" x14ac:dyDescent="0.2">
      <c r="A2">
        <v>1</v>
      </c>
      <c r="B2" t="str">
        <f>'Menu 1'!B1</f>
        <v>Kopi Kala Pagi</v>
      </c>
      <c r="C2" s="2">
        <f>'Menu 1'!B2</f>
        <v>6011.4407894736842</v>
      </c>
      <c r="D2">
        <v>18000</v>
      </c>
      <c r="E2" t="s">
        <v>54</v>
      </c>
    </row>
    <row r="3" spans="1:5" x14ac:dyDescent="0.2">
      <c r="A3">
        <v>2</v>
      </c>
      <c r="B3" t="str">
        <f>'Menu 2'!B1</f>
        <v>Kopi Kala Senja</v>
      </c>
      <c r="C3" s="2">
        <f>'Menu 2'!B2</f>
        <v>4606.2565789473683</v>
      </c>
      <c r="D3">
        <v>16000</v>
      </c>
      <c r="E3" t="s">
        <v>54</v>
      </c>
    </row>
    <row r="4" spans="1:5" x14ac:dyDescent="0.2">
      <c r="A4">
        <v>3</v>
      </c>
      <c r="B4" t="str">
        <f>'Menu 3'!B1</f>
        <v>Kopi Gula Aren</v>
      </c>
      <c r="C4" s="2">
        <f>'Menu 3'!B2</f>
        <v>6892.6907894736842</v>
      </c>
      <c r="D4">
        <v>20000</v>
      </c>
      <c r="E4" t="s">
        <v>54</v>
      </c>
    </row>
    <row r="5" spans="1:5" x14ac:dyDescent="0.2">
      <c r="A5">
        <v>4</v>
      </c>
      <c r="B5" t="str">
        <f>'Menu 4'!B1</f>
        <v>Milk Brew</v>
      </c>
      <c r="C5" s="2">
        <f>'Menu 4'!B2</f>
        <v>915.1973684210526</v>
      </c>
      <c r="E5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7F77-8DA7-8B49-85C0-39E41D886A99}">
  <dimension ref="A1:H9"/>
  <sheetViews>
    <sheetView workbookViewId="0">
      <selection sqref="A1:XFD1"/>
    </sheetView>
  </sheetViews>
  <sheetFormatPr baseColWidth="10" defaultRowHeight="16" x14ac:dyDescent="0.2"/>
  <cols>
    <col min="1" max="1" width="12.83203125" bestFit="1" customWidth="1"/>
    <col min="2" max="2" width="12.83203125" customWidth="1"/>
    <col min="3" max="3" width="19.33203125" bestFit="1" customWidth="1"/>
    <col min="5" max="5" width="21.83203125" bestFit="1" customWidth="1"/>
  </cols>
  <sheetData>
    <row r="1" spans="1:8" s="3" customFormat="1" x14ac:dyDescent="0.2">
      <c r="A1" s="3" t="s">
        <v>7</v>
      </c>
      <c r="B1" s="3" t="s">
        <v>44</v>
      </c>
      <c r="C1" s="3" t="s">
        <v>5</v>
      </c>
      <c r="D1" s="3" t="s">
        <v>6</v>
      </c>
      <c r="E1" s="3" t="s">
        <v>11</v>
      </c>
      <c r="F1" s="3" t="s">
        <v>32</v>
      </c>
      <c r="G1" s="3" t="s">
        <v>12</v>
      </c>
      <c r="H1" s="3" t="s">
        <v>13</v>
      </c>
    </row>
    <row r="2" spans="1:8" x14ac:dyDescent="0.2">
      <c r="A2" t="s">
        <v>8</v>
      </c>
      <c r="B2" t="s">
        <v>45</v>
      </c>
      <c r="C2" t="s">
        <v>9</v>
      </c>
      <c r="D2" t="s">
        <v>10</v>
      </c>
      <c r="E2">
        <v>14</v>
      </c>
      <c r="F2">
        <v>155000</v>
      </c>
      <c r="G2">
        <v>1000</v>
      </c>
      <c r="H2" t="s">
        <v>14</v>
      </c>
    </row>
    <row r="3" spans="1:8" x14ac:dyDescent="0.2">
      <c r="B3" t="s">
        <v>46</v>
      </c>
      <c r="C3" t="s">
        <v>15</v>
      </c>
      <c r="D3" t="s">
        <v>16</v>
      </c>
      <c r="E3">
        <v>90</v>
      </c>
      <c r="F3">
        <v>39000</v>
      </c>
      <c r="G3">
        <v>500</v>
      </c>
      <c r="H3" t="s">
        <v>14</v>
      </c>
    </row>
    <row r="4" spans="1:8" x14ac:dyDescent="0.2">
      <c r="B4" t="s">
        <v>47</v>
      </c>
      <c r="C4" t="s">
        <v>48</v>
      </c>
      <c r="D4" t="s">
        <v>18</v>
      </c>
      <c r="E4">
        <v>5</v>
      </c>
      <c r="F4">
        <v>26000</v>
      </c>
      <c r="G4">
        <v>1000</v>
      </c>
      <c r="H4" t="s">
        <v>14</v>
      </c>
    </row>
    <row r="5" spans="1:8" x14ac:dyDescent="0.2">
      <c r="B5" t="s">
        <v>49</v>
      </c>
      <c r="C5" t="s">
        <v>19</v>
      </c>
      <c r="D5" t="s">
        <v>16</v>
      </c>
      <c r="E5">
        <v>5</v>
      </c>
      <c r="F5">
        <v>13000</v>
      </c>
      <c r="G5">
        <v>350</v>
      </c>
      <c r="H5" t="s">
        <v>14</v>
      </c>
    </row>
    <row r="6" spans="1:8" x14ac:dyDescent="0.2">
      <c r="A6" t="s">
        <v>21</v>
      </c>
      <c r="B6" t="s">
        <v>50</v>
      </c>
      <c r="C6" t="s">
        <v>22</v>
      </c>
      <c r="D6" t="s">
        <v>23</v>
      </c>
      <c r="E6" t="s">
        <v>24</v>
      </c>
      <c r="F6">
        <v>1500</v>
      </c>
      <c r="G6">
        <v>1</v>
      </c>
      <c r="H6" t="s">
        <v>25</v>
      </c>
    </row>
    <row r="7" spans="1:8" x14ac:dyDescent="0.2">
      <c r="C7" t="s">
        <v>37</v>
      </c>
      <c r="D7" t="s">
        <v>38</v>
      </c>
      <c r="E7">
        <v>1</v>
      </c>
      <c r="F7">
        <v>20000</v>
      </c>
      <c r="G7">
        <v>20000</v>
      </c>
      <c r="H7" t="s">
        <v>14</v>
      </c>
    </row>
    <row r="8" spans="1:8" x14ac:dyDescent="0.2">
      <c r="B8" t="s">
        <v>51</v>
      </c>
      <c r="C8" t="s">
        <v>36</v>
      </c>
      <c r="D8" t="s">
        <v>36</v>
      </c>
      <c r="E8" t="s">
        <v>24</v>
      </c>
      <c r="F8">
        <v>21500</v>
      </c>
      <c r="G8">
        <v>19000</v>
      </c>
      <c r="H8" t="s">
        <v>14</v>
      </c>
    </row>
    <row r="9" spans="1:8" x14ac:dyDescent="0.2">
      <c r="B9" t="s">
        <v>43</v>
      </c>
      <c r="C9" t="s">
        <v>42</v>
      </c>
      <c r="D9" t="s">
        <v>52</v>
      </c>
      <c r="E9" t="s">
        <v>24</v>
      </c>
      <c r="F9">
        <v>23500</v>
      </c>
      <c r="G9">
        <v>200</v>
      </c>
      <c r="H9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9A8A-6FBF-AF49-8E65-7229F6BDEA9D}">
  <dimension ref="A1:F3"/>
  <sheetViews>
    <sheetView workbookViewId="0">
      <selection activeCell="C16" sqref="C16"/>
    </sheetView>
  </sheetViews>
  <sheetFormatPr baseColWidth="10" defaultRowHeight="16" x14ac:dyDescent="0.2"/>
  <cols>
    <col min="1" max="1" width="13.33203125" bestFit="1" customWidth="1"/>
    <col min="3" max="3" width="21.83203125" bestFit="1" customWidth="1"/>
  </cols>
  <sheetData>
    <row r="1" spans="1:6" s="3" customFormat="1" x14ac:dyDescent="0.2">
      <c r="A1" s="3" t="s">
        <v>5</v>
      </c>
      <c r="B1" s="3" t="s">
        <v>6</v>
      </c>
      <c r="C1" s="3" t="s">
        <v>11</v>
      </c>
      <c r="D1" s="3" t="s">
        <v>32</v>
      </c>
      <c r="E1" s="3" t="s">
        <v>12</v>
      </c>
      <c r="F1" s="3" t="s">
        <v>13</v>
      </c>
    </row>
    <row r="2" spans="1:6" x14ac:dyDescent="0.2">
      <c r="A2" t="str">
        <f>'Komponen 1'!B1</f>
        <v>Larutan Krimer</v>
      </c>
      <c r="B2" t="s">
        <v>16</v>
      </c>
      <c r="C2">
        <v>1</v>
      </c>
      <c r="D2">
        <f>'Komponen 1'!B2</f>
        <v>3661.1654135338345</v>
      </c>
      <c r="E2">
        <f>'Komponen 1'!B3</f>
        <v>200</v>
      </c>
      <c r="F2" t="str">
        <f>'Komponen 1'!C3</f>
        <v>gr</v>
      </c>
    </row>
    <row r="3" spans="1:6" x14ac:dyDescent="0.2">
      <c r="A3" t="str">
        <f>'Komponen 2'!B1</f>
        <v>Milk Brew</v>
      </c>
      <c r="B3" t="s">
        <v>59</v>
      </c>
      <c r="D3">
        <f>'Komponen 2'!B2</f>
        <v>0</v>
      </c>
      <c r="E3">
        <f>'Komponen 2'!B3</f>
        <v>0</v>
      </c>
      <c r="F3" t="str">
        <f>'Komponen 2'!C3</f>
        <v>gr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164D-8DBF-0F42-AF36-67388B082EB5}">
  <dimension ref="A1:E8"/>
  <sheetViews>
    <sheetView workbookViewId="0">
      <selection activeCell="E12" sqref="E12"/>
    </sheetView>
  </sheetViews>
  <sheetFormatPr baseColWidth="10" defaultRowHeight="16" x14ac:dyDescent="0.2"/>
  <cols>
    <col min="1" max="1" width="15" bestFit="1" customWidth="1"/>
    <col min="2" max="2" width="16.83203125" bestFit="1" customWidth="1"/>
    <col min="3" max="3" width="13.5" bestFit="1" customWidth="1"/>
  </cols>
  <sheetData>
    <row r="1" spans="1:5" x14ac:dyDescent="0.2">
      <c r="A1" s="3" t="s">
        <v>34</v>
      </c>
      <c r="B1" t="s">
        <v>33</v>
      </c>
    </row>
    <row r="2" spans="1:5" x14ac:dyDescent="0.2">
      <c r="A2" s="3" t="s">
        <v>30</v>
      </c>
      <c r="B2">
        <f>SUM(D6:D1048576)</f>
        <v>3661.1654135338345</v>
      </c>
    </row>
    <row r="3" spans="1:5" x14ac:dyDescent="0.2">
      <c r="A3" s="3" t="s">
        <v>35</v>
      </c>
      <c r="B3">
        <f>SUM(B6:B1048576)</f>
        <v>200</v>
      </c>
      <c r="C3" t="s">
        <v>14</v>
      </c>
    </row>
    <row r="5" spans="1:5" s="3" customFormat="1" x14ac:dyDescent="0.2">
      <c r="A5" s="3" t="s">
        <v>26</v>
      </c>
      <c r="B5" s="3" t="s">
        <v>27</v>
      </c>
      <c r="C5" s="3" t="s">
        <v>28</v>
      </c>
      <c r="D5" s="3" t="s">
        <v>32</v>
      </c>
      <c r="E5" s="3" t="s">
        <v>29</v>
      </c>
    </row>
    <row r="6" spans="1:5" x14ac:dyDescent="0.2">
      <c r="A6" t="s">
        <v>20</v>
      </c>
      <c r="B6">
        <v>10</v>
      </c>
      <c r="C6" t="s">
        <v>14</v>
      </c>
      <c r="D6">
        <f>B6/'Komponen Baku'!G5*'Komponen Baku'!F5</f>
        <v>371.42857142857144</v>
      </c>
    </row>
    <row r="7" spans="1:5" x14ac:dyDescent="0.2">
      <c r="A7" t="s">
        <v>36</v>
      </c>
      <c r="B7">
        <v>150</v>
      </c>
      <c r="C7" t="s">
        <v>14</v>
      </c>
      <c r="D7">
        <f>B7/'Komponen Baku'!G8*'Komponen Baku'!F8</f>
        <v>169.73684210526315</v>
      </c>
    </row>
    <row r="8" spans="1:5" x14ac:dyDescent="0.2">
      <c r="A8" t="s">
        <v>15</v>
      </c>
      <c r="B8">
        <v>40</v>
      </c>
      <c r="C8" t="s">
        <v>14</v>
      </c>
      <c r="D8">
        <f>B8/'Komponen Baku'!G3*'Komponen Baku'!F3</f>
        <v>3120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B8BB-6589-C243-A49A-EE3E61E5374F}">
  <dimension ref="A1:E7"/>
  <sheetViews>
    <sheetView workbookViewId="0">
      <selection activeCell="A3" sqref="A1:A3"/>
    </sheetView>
  </sheetViews>
  <sheetFormatPr baseColWidth="10" defaultRowHeight="16" x14ac:dyDescent="0.2"/>
  <cols>
    <col min="1" max="1" width="15" bestFit="1" customWidth="1"/>
    <col min="2" max="2" width="16.83203125" bestFit="1" customWidth="1"/>
    <col min="3" max="3" width="13.5" bestFit="1" customWidth="1"/>
  </cols>
  <sheetData>
    <row r="1" spans="1:5" x14ac:dyDescent="0.2">
      <c r="A1" s="3" t="s">
        <v>34</v>
      </c>
      <c r="B1" t="s">
        <v>56</v>
      </c>
    </row>
    <row r="2" spans="1:5" x14ac:dyDescent="0.2">
      <c r="A2" s="3" t="s">
        <v>30</v>
      </c>
      <c r="B2">
        <f>SUM(D6:D1048576)</f>
        <v>0</v>
      </c>
    </row>
    <row r="3" spans="1:5" x14ac:dyDescent="0.2">
      <c r="A3" s="3" t="s">
        <v>35</v>
      </c>
      <c r="B3">
        <f>SUM(B6:B1048576)</f>
        <v>0</v>
      </c>
      <c r="C3" t="s">
        <v>14</v>
      </c>
    </row>
    <row r="5" spans="1:5" s="3" customFormat="1" x14ac:dyDescent="0.2">
      <c r="A5" s="3" t="s">
        <v>26</v>
      </c>
      <c r="B5" s="3" t="s">
        <v>27</v>
      </c>
      <c r="C5" s="3" t="s">
        <v>28</v>
      </c>
      <c r="D5" s="3" t="s">
        <v>32</v>
      </c>
      <c r="E5" s="3" t="s">
        <v>29</v>
      </c>
    </row>
    <row r="6" spans="1:5" x14ac:dyDescent="0.2">
      <c r="A6" t="s">
        <v>58</v>
      </c>
      <c r="C6" t="s">
        <v>14</v>
      </c>
    </row>
    <row r="7" spans="1:5" x14ac:dyDescent="0.2">
      <c r="A7" t="s">
        <v>18</v>
      </c>
      <c r="C7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3E64-A1CD-1646-80EA-300C04207D85}">
  <dimension ref="A1:E10"/>
  <sheetViews>
    <sheetView workbookViewId="0">
      <selection activeCell="D10" sqref="D10"/>
    </sheetView>
  </sheetViews>
  <sheetFormatPr baseColWidth="10" defaultRowHeight="16" x14ac:dyDescent="0.2"/>
  <cols>
    <col min="1" max="1" width="18.1640625" bestFit="1" customWidth="1"/>
    <col min="2" max="2" width="16.83203125" bestFit="1" customWidth="1"/>
    <col min="3" max="3" width="13.5" bestFit="1" customWidth="1"/>
  </cols>
  <sheetData>
    <row r="1" spans="1:5" x14ac:dyDescent="0.2">
      <c r="A1" s="3" t="s">
        <v>0</v>
      </c>
      <c r="B1" t="s">
        <v>3</v>
      </c>
    </row>
    <row r="2" spans="1:5" x14ac:dyDescent="0.2">
      <c r="A2" s="3" t="s">
        <v>30</v>
      </c>
      <c r="B2">
        <f>SUM(D5:D1048576)</f>
        <v>6011.4407894736842</v>
      </c>
    </row>
    <row r="4" spans="1:5" s="3" customFormat="1" x14ac:dyDescent="0.2">
      <c r="A4" s="3" t="s">
        <v>26</v>
      </c>
      <c r="B4" s="3" t="s">
        <v>27</v>
      </c>
      <c r="C4" s="3" t="s">
        <v>28</v>
      </c>
      <c r="D4" s="3" t="s">
        <v>32</v>
      </c>
      <c r="E4" s="3" t="s">
        <v>29</v>
      </c>
    </row>
    <row r="5" spans="1:5" x14ac:dyDescent="0.2">
      <c r="A5" t="s">
        <v>10</v>
      </c>
      <c r="B5">
        <v>18</v>
      </c>
      <c r="C5" t="s">
        <v>14</v>
      </c>
      <c r="D5">
        <f>B5/'Komponen Baku'!G2*'Komponen Baku'!F2</f>
        <v>2790</v>
      </c>
      <c r="E5" t="s">
        <v>31</v>
      </c>
    </row>
    <row r="6" spans="1:5" x14ac:dyDescent="0.2">
      <c r="A6" t="s">
        <v>33</v>
      </c>
      <c r="B6">
        <v>35</v>
      </c>
      <c r="C6" t="s">
        <v>14</v>
      </c>
      <c r="D6">
        <f>B6/'Komponen Buatan'!E2*'Komponen Buatan'!D2</f>
        <v>640.70394736842104</v>
      </c>
    </row>
    <row r="7" spans="1:5" x14ac:dyDescent="0.2">
      <c r="A7" t="s">
        <v>17</v>
      </c>
      <c r="B7">
        <v>90</v>
      </c>
      <c r="C7" t="s">
        <v>14</v>
      </c>
      <c r="D7">
        <f>B7/'Komponen Baku'!G4*'Komponen Baku'!F4</f>
        <v>2340</v>
      </c>
    </row>
    <row r="8" spans="1:5" x14ac:dyDescent="0.2">
      <c r="A8" t="s">
        <v>37</v>
      </c>
      <c r="B8">
        <v>200</v>
      </c>
      <c r="C8" t="s">
        <v>14</v>
      </c>
      <c r="D8">
        <f>B8/'Komponen Baku'!G7*'Komponen Baku'!F7</f>
        <v>200</v>
      </c>
    </row>
    <row r="9" spans="1:5" x14ac:dyDescent="0.2">
      <c r="A9" t="s">
        <v>39</v>
      </c>
    </row>
    <row r="10" spans="1:5" x14ac:dyDescent="0.2">
      <c r="A10" t="s">
        <v>36</v>
      </c>
      <c r="B10">
        <v>36</v>
      </c>
      <c r="C10" t="s">
        <v>14</v>
      </c>
      <c r="D10">
        <f>B10/'Komponen Baku'!G8*'Komponen Baku'!F8</f>
        <v>40.736842105263158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909D-4B8A-CF4E-A68C-B997F2FC0992}">
  <dimension ref="A1:E10"/>
  <sheetViews>
    <sheetView workbookViewId="0">
      <selection activeCell="A2" sqref="A1:A2"/>
    </sheetView>
  </sheetViews>
  <sheetFormatPr baseColWidth="10" defaultRowHeight="16" x14ac:dyDescent="0.2"/>
  <cols>
    <col min="1" max="1" width="18.1640625" bestFit="1" customWidth="1"/>
    <col min="2" max="2" width="16.83203125" bestFit="1" customWidth="1"/>
    <col min="3" max="3" width="13.5" bestFit="1" customWidth="1"/>
  </cols>
  <sheetData>
    <row r="1" spans="1:5" x14ac:dyDescent="0.2">
      <c r="A1" s="3" t="s">
        <v>0</v>
      </c>
      <c r="B1" t="s">
        <v>4</v>
      </c>
    </row>
    <row r="2" spans="1:5" x14ac:dyDescent="0.2">
      <c r="A2" s="3" t="s">
        <v>30</v>
      </c>
      <c r="B2">
        <f>SUM(D5:D1048576)</f>
        <v>4606.2565789473683</v>
      </c>
    </row>
    <row r="4" spans="1:5" s="3" customFormat="1" x14ac:dyDescent="0.2">
      <c r="A4" s="3" t="s">
        <v>26</v>
      </c>
      <c r="B4" s="3" t="s">
        <v>27</v>
      </c>
      <c r="C4" s="3" t="s">
        <v>28</v>
      </c>
      <c r="D4" s="3" t="s">
        <v>32</v>
      </c>
      <c r="E4" s="3" t="s">
        <v>29</v>
      </c>
    </row>
    <row r="5" spans="1:5" x14ac:dyDescent="0.2">
      <c r="A5" t="s">
        <v>10</v>
      </c>
      <c r="B5">
        <v>9</v>
      </c>
      <c r="C5" t="s">
        <v>14</v>
      </c>
      <c r="D5">
        <f>B5/'Komponen Baku'!G2*'Komponen Baku'!F2</f>
        <v>1395</v>
      </c>
      <c r="E5" t="s">
        <v>40</v>
      </c>
    </row>
    <row r="6" spans="1:5" x14ac:dyDescent="0.2">
      <c r="A6" t="s">
        <v>33</v>
      </c>
      <c r="B6">
        <v>35</v>
      </c>
      <c r="C6" t="s">
        <v>14</v>
      </c>
      <c r="D6">
        <f>B6/'Komponen Buatan'!E2*'Komponen Buatan'!D2</f>
        <v>640.70394736842104</v>
      </c>
    </row>
    <row r="7" spans="1:5" x14ac:dyDescent="0.2">
      <c r="A7" t="s">
        <v>17</v>
      </c>
      <c r="B7">
        <v>90</v>
      </c>
      <c r="C7" t="s">
        <v>14</v>
      </c>
      <c r="D7">
        <f>B7/'Komponen Baku'!G4*'Komponen Baku'!F4</f>
        <v>2340</v>
      </c>
    </row>
    <row r="8" spans="1:5" x14ac:dyDescent="0.2">
      <c r="A8" t="s">
        <v>37</v>
      </c>
      <c r="B8">
        <v>200</v>
      </c>
      <c r="C8" t="s">
        <v>14</v>
      </c>
      <c r="D8">
        <f>B8/'Komponen Baku'!G7*'Komponen Baku'!F7</f>
        <v>200</v>
      </c>
    </row>
    <row r="9" spans="1:5" x14ac:dyDescent="0.2">
      <c r="A9" t="s">
        <v>39</v>
      </c>
    </row>
    <row r="10" spans="1:5" x14ac:dyDescent="0.2">
      <c r="A10" t="s">
        <v>36</v>
      </c>
      <c r="B10">
        <v>27</v>
      </c>
      <c r="C10" t="s">
        <v>14</v>
      </c>
      <c r="D10">
        <f>B10/'Komponen Baku'!G8*'Komponen Baku'!F8</f>
        <v>30.55263157894737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AFDD-A9E2-554A-8A0A-09041D1EDAE5}">
  <dimension ref="A1:E11"/>
  <sheetViews>
    <sheetView workbookViewId="0">
      <selection sqref="A1:A2"/>
    </sheetView>
  </sheetViews>
  <sheetFormatPr baseColWidth="10" defaultRowHeight="16" x14ac:dyDescent="0.2"/>
  <cols>
    <col min="1" max="1" width="18.1640625" bestFit="1" customWidth="1"/>
    <col min="2" max="2" width="16.83203125" bestFit="1" customWidth="1"/>
    <col min="3" max="3" width="13.5" bestFit="1" customWidth="1"/>
  </cols>
  <sheetData>
    <row r="1" spans="1:5" x14ac:dyDescent="0.2">
      <c r="A1" s="3" t="s">
        <v>0</v>
      </c>
      <c r="B1" t="s">
        <v>41</v>
      </c>
    </row>
    <row r="2" spans="1:5" x14ac:dyDescent="0.2">
      <c r="A2" s="3" t="s">
        <v>30</v>
      </c>
      <c r="B2">
        <f>SUM(D5:D1048576)</f>
        <v>6892.6907894736842</v>
      </c>
    </row>
    <row r="4" spans="1:5" s="3" customFormat="1" x14ac:dyDescent="0.2">
      <c r="A4" s="3" t="s">
        <v>26</v>
      </c>
      <c r="B4" s="3" t="s">
        <v>27</v>
      </c>
      <c r="C4" s="3" t="s">
        <v>28</v>
      </c>
      <c r="D4" s="3" t="s">
        <v>32</v>
      </c>
      <c r="E4" s="3" t="s">
        <v>29</v>
      </c>
    </row>
    <row r="5" spans="1:5" x14ac:dyDescent="0.2">
      <c r="A5" t="s">
        <v>10</v>
      </c>
      <c r="B5">
        <v>18</v>
      </c>
      <c r="C5" t="s">
        <v>14</v>
      </c>
      <c r="D5">
        <f>B5/'Komponen Baku'!G2*'Komponen Baku'!F2</f>
        <v>2790</v>
      </c>
      <c r="E5" t="s">
        <v>31</v>
      </c>
    </row>
    <row r="6" spans="1:5" x14ac:dyDescent="0.2">
      <c r="A6" t="s">
        <v>33</v>
      </c>
      <c r="B6">
        <v>35</v>
      </c>
      <c r="C6" t="s">
        <v>14</v>
      </c>
      <c r="D6">
        <f>B6/'Komponen Buatan'!E2*'Komponen Buatan'!D2</f>
        <v>640.70394736842104</v>
      </c>
    </row>
    <row r="7" spans="1:5" x14ac:dyDescent="0.2">
      <c r="A7" t="s">
        <v>17</v>
      </c>
      <c r="B7">
        <v>90</v>
      </c>
      <c r="C7" t="s">
        <v>14</v>
      </c>
      <c r="D7">
        <f>B7/'Komponen Baku'!G4*'Komponen Baku'!F4</f>
        <v>2340</v>
      </c>
    </row>
    <row r="8" spans="1:5" x14ac:dyDescent="0.2">
      <c r="A8" t="s">
        <v>37</v>
      </c>
      <c r="B8">
        <v>200</v>
      </c>
      <c r="C8" t="s">
        <v>14</v>
      </c>
      <c r="D8">
        <f>B8/'Komponen Baku'!G7*'Komponen Baku'!F7</f>
        <v>200</v>
      </c>
    </row>
    <row r="9" spans="1:5" x14ac:dyDescent="0.2">
      <c r="A9" t="s">
        <v>39</v>
      </c>
    </row>
    <row r="10" spans="1:5" x14ac:dyDescent="0.2">
      <c r="A10" t="s">
        <v>36</v>
      </c>
      <c r="B10">
        <v>36</v>
      </c>
      <c r="C10" t="s">
        <v>14</v>
      </c>
      <c r="D10">
        <f>B10/'Komponen Baku'!G8*'Komponen Baku'!F8</f>
        <v>40.736842105263158</v>
      </c>
    </row>
    <row r="11" spans="1:5" x14ac:dyDescent="0.2">
      <c r="A11" t="s">
        <v>42</v>
      </c>
      <c r="B11" s="1">
        <v>7.5</v>
      </c>
      <c r="C11" t="s">
        <v>14</v>
      </c>
      <c r="D11">
        <f>B11/'Komponen Baku'!G9*'Komponen Baku'!F9</f>
        <v>881.25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6656-A493-9742-910A-0E8A86042447}">
  <dimension ref="A1:E7"/>
  <sheetViews>
    <sheetView workbookViewId="0">
      <selection sqref="A1:A2"/>
    </sheetView>
  </sheetViews>
  <sheetFormatPr baseColWidth="10" defaultRowHeight="16" x14ac:dyDescent="0.2"/>
  <cols>
    <col min="1" max="1" width="18.1640625" bestFit="1" customWidth="1"/>
    <col min="2" max="2" width="16.83203125" bestFit="1" customWidth="1"/>
    <col min="3" max="3" width="13.5" bestFit="1" customWidth="1"/>
  </cols>
  <sheetData>
    <row r="1" spans="1:5" x14ac:dyDescent="0.2">
      <c r="A1" s="3" t="s">
        <v>0</v>
      </c>
      <c r="B1" t="s">
        <v>56</v>
      </c>
    </row>
    <row r="2" spans="1:5" x14ac:dyDescent="0.2">
      <c r="A2" s="3" t="s">
        <v>30</v>
      </c>
      <c r="B2">
        <f>SUM(D5:D1048576)</f>
        <v>915.1973684210526</v>
      </c>
    </row>
    <row r="4" spans="1:5" s="3" customFormat="1" x14ac:dyDescent="0.2">
      <c r="A4" s="3" t="s">
        <v>26</v>
      </c>
      <c r="B4" s="3" t="s">
        <v>27</v>
      </c>
      <c r="C4" s="3" t="s">
        <v>28</v>
      </c>
      <c r="D4" s="3" t="s">
        <v>32</v>
      </c>
      <c r="E4" s="3" t="s">
        <v>29</v>
      </c>
    </row>
    <row r="5" spans="1:5" x14ac:dyDescent="0.2">
      <c r="A5" t="s">
        <v>57</v>
      </c>
      <c r="B5">
        <v>110</v>
      </c>
      <c r="C5" t="s">
        <v>14</v>
      </c>
    </row>
    <row r="6" spans="1:5" x14ac:dyDescent="0.2">
      <c r="A6" t="s">
        <v>36</v>
      </c>
      <c r="B6">
        <v>30</v>
      </c>
      <c r="C6" t="s">
        <v>14</v>
      </c>
      <c r="D6">
        <f>B6/'Komponen Baku'!G8*'Komponen Baku'!F8</f>
        <v>33.94736842105263</v>
      </c>
    </row>
    <row r="7" spans="1:5" x14ac:dyDescent="0.2">
      <c r="A7" t="s">
        <v>42</v>
      </c>
      <c r="B7" s="1">
        <v>7.5</v>
      </c>
      <c r="C7" t="s">
        <v>14</v>
      </c>
      <c r="D7">
        <f>B7/'Komponen Baku'!G9*'Komponen Baku'!F9</f>
        <v>881.25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Menu</vt:lpstr>
      <vt:lpstr>Komponen Baku</vt:lpstr>
      <vt:lpstr>Komponen Buatan</vt:lpstr>
      <vt:lpstr>Komponen 1</vt:lpstr>
      <vt:lpstr>Komponen 2</vt:lpstr>
      <vt:lpstr>Menu 1</vt:lpstr>
      <vt:lpstr>Menu 2</vt:lpstr>
      <vt:lpstr>Menu 3</vt:lpstr>
      <vt:lpstr>Menu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SIM JAYAPRANATA</dc:creator>
  <cp:lastModifiedBy>WILLIAM SIM JAYAPRANATA</cp:lastModifiedBy>
  <dcterms:created xsi:type="dcterms:W3CDTF">2025-08-25T07:37:15Z</dcterms:created>
  <dcterms:modified xsi:type="dcterms:W3CDTF">2025-08-25T10:18:39Z</dcterms:modified>
</cp:coreProperties>
</file>