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zawp\tugas\tik\"/>
    </mc:Choice>
  </mc:AlternateContent>
  <xr:revisionPtr revIDLastSave="0" documentId="13_ncr:1_{2B9321D9-A96C-4DE7-BD75-06A9E5D975D7}" xr6:coauthVersionLast="47" xr6:coauthVersionMax="47" xr10:uidLastSave="{00000000-0000-0000-0000-000000000000}"/>
  <bookViews>
    <workbookView xWindow="1080" yWindow="1080" windowWidth="16200" windowHeight="9360" xr2:uid="{0DEA399E-AF0A-40E6-94BD-277DD8269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6" i="1"/>
  <c r="I15" i="1"/>
  <c r="I13" i="1"/>
  <c r="I6" i="1"/>
  <c r="I7" i="1"/>
  <c r="I8" i="1"/>
  <c r="I9" i="1"/>
  <c r="I10" i="1"/>
  <c r="I11" i="1"/>
  <c r="H6" i="1"/>
  <c r="H9" i="1"/>
  <c r="H10" i="1"/>
  <c r="G6" i="1"/>
  <c r="G7" i="1"/>
  <c r="H7" i="1" s="1"/>
  <c r="G9" i="1"/>
  <c r="G10" i="1"/>
  <c r="G11" i="1"/>
  <c r="H11" i="1" s="1"/>
  <c r="F6" i="1"/>
  <c r="F7" i="1"/>
  <c r="F8" i="1"/>
  <c r="G8" i="1" s="1"/>
  <c r="H8" i="1" s="1"/>
  <c r="F9" i="1"/>
  <c r="F10" i="1"/>
  <c r="F11" i="1"/>
  <c r="F5" i="1"/>
  <c r="G5" i="1" s="1"/>
  <c r="H5" i="1" l="1"/>
  <c r="I5" i="1" s="1"/>
</calcChain>
</file>

<file path=xl/sharedStrings.xml><?xml version="1.0" encoding="utf-8"?>
<sst xmlns="http://schemas.openxmlformats.org/spreadsheetml/2006/main" count="30" uniqueCount="29">
  <si>
    <t>No</t>
  </si>
  <si>
    <t>Nama Barang</t>
  </si>
  <si>
    <t>Merk</t>
  </si>
  <si>
    <t>Stok</t>
  </si>
  <si>
    <t>Harga Satuan</t>
  </si>
  <si>
    <t>Biaya Beacukai</t>
  </si>
  <si>
    <t>Harga Sementara</t>
  </si>
  <si>
    <t>PPN 3%</t>
  </si>
  <si>
    <t>Harga Jual</t>
  </si>
  <si>
    <t>Laptop</t>
  </si>
  <si>
    <t>Printer</t>
  </si>
  <si>
    <t>CPU</t>
  </si>
  <si>
    <t>Monitor</t>
  </si>
  <si>
    <t>Keyboard</t>
  </si>
  <si>
    <t>Mouse</t>
  </si>
  <si>
    <t>Infocus</t>
  </si>
  <si>
    <t>ThinkPad</t>
  </si>
  <si>
    <t>Epson</t>
  </si>
  <si>
    <t>LG</t>
  </si>
  <si>
    <t>AOC</t>
  </si>
  <si>
    <t>Logitech</t>
  </si>
  <si>
    <t>Optoma</t>
  </si>
  <si>
    <t>DAFTAR HARGA JUAL BARANG</t>
  </si>
  <si>
    <t>TOKO KOMPUTER ALPHA BHET 2022</t>
  </si>
  <si>
    <t>Total Barang</t>
  </si>
  <si>
    <t>Total Harga Jual</t>
  </si>
  <si>
    <t>Rata Rata</t>
  </si>
  <si>
    <t>Harga Jual Tertinggi</t>
  </si>
  <si>
    <t>Harga Jual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</si>
</sst>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F59C-E929-443F-8AAC-6C6E5508C2E5}">
  <dimension ref="A1:I19"/>
  <sheetViews>
    <sheetView tabSelected="1" zoomScaleNormal="100" workbookViewId="0">
      <selection activeCell="J15" sqref="J15"/>
    </sheetView>
  </sheetViews>
  <sheetFormatPr defaultRowHeight="15" x14ac:dyDescent="0.25"/>
  <cols>
    <col min="1" max="1" width="3.5703125" style="2" bestFit="1" customWidth="1"/>
    <col min="2" max="2" width="13.28515625" style="2" customWidth="1"/>
    <col min="3" max="3" width="11.5703125" style="2" customWidth="1"/>
    <col min="4" max="4" width="6.7109375" style="2" customWidth="1"/>
    <col min="5" max="5" width="17.42578125" style="2" customWidth="1"/>
    <col min="6" max="6" width="14.140625" style="2" bestFit="1" customWidth="1"/>
    <col min="7" max="8" width="20.7109375" style="2" customWidth="1"/>
    <col min="9" max="9" width="19.28515625" style="2" customWidth="1"/>
    <col min="10" max="16384" width="9.140625" style="2"/>
  </cols>
  <sheetData>
    <row r="1" spans="1:9" x14ac:dyDescent="0.25">
      <c r="A1" s="10" t="s">
        <v>22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 t="s">
        <v>23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s="6" t="s">
        <v>0</v>
      </c>
      <c r="B4" s="6" t="s">
        <v>1</v>
      </c>
      <c r="C4" s="6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</row>
    <row r="5" spans="1:9" x14ac:dyDescent="0.25">
      <c r="A5" s="4">
        <v>1</v>
      </c>
      <c r="B5" s="4" t="s">
        <v>9</v>
      </c>
      <c r="C5" s="4" t="s">
        <v>16</v>
      </c>
      <c r="D5" s="4">
        <v>125</v>
      </c>
      <c r="E5" s="8">
        <v>5670000</v>
      </c>
      <c r="F5" s="8">
        <f>(E5/178)*D5</f>
        <v>3981741.5730337081</v>
      </c>
      <c r="G5" s="8">
        <f>E5+F5</f>
        <v>9651741.5730337091</v>
      </c>
      <c r="H5" s="8">
        <f>G5*3%</f>
        <v>289552.24719101127</v>
      </c>
      <c r="I5" s="8">
        <f>G5+H5</f>
        <v>9941293.820224721</v>
      </c>
    </row>
    <row r="6" spans="1:9" x14ac:dyDescent="0.25">
      <c r="A6" s="4">
        <v>2</v>
      </c>
      <c r="B6" s="4" t="s">
        <v>10</v>
      </c>
      <c r="C6" s="4" t="s">
        <v>17</v>
      </c>
      <c r="D6" s="4">
        <v>225</v>
      </c>
      <c r="E6" s="8">
        <v>2170000</v>
      </c>
      <c r="F6" s="8">
        <f t="shared" ref="F6:F11" si="0">(E6/178)*D6</f>
        <v>2742977.5280898879</v>
      </c>
      <c r="G6" s="8">
        <f t="shared" ref="G6:G11" si="1">E6+F6</f>
        <v>4912977.5280898884</v>
      </c>
      <c r="H6" s="8">
        <f t="shared" ref="H6:H11" si="2">G6*3%</f>
        <v>147389.32584269665</v>
      </c>
      <c r="I6" s="8">
        <f t="shared" ref="I6:I11" si="3">G6+H6</f>
        <v>5060366.8539325846</v>
      </c>
    </row>
    <row r="7" spans="1:9" x14ac:dyDescent="0.25">
      <c r="A7" s="4">
        <v>3</v>
      </c>
      <c r="B7" s="5" t="s">
        <v>11</v>
      </c>
      <c r="C7" s="5" t="s">
        <v>18</v>
      </c>
      <c r="D7" s="4">
        <v>100</v>
      </c>
      <c r="E7" s="8">
        <v>3795000</v>
      </c>
      <c r="F7" s="8">
        <f t="shared" si="0"/>
        <v>2132022.4719101121</v>
      </c>
      <c r="G7" s="8">
        <f t="shared" si="1"/>
        <v>5927022.4719101116</v>
      </c>
      <c r="H7" s="8">
        <f t="shared" si="2"/>
        <v>177810.67415730335</v>
      </c>
      <c r="I7" s="8">
        <f t="shared" si="3"/>
        <v>6104833.1460674154</v>
      </c>
    </row>
    <row r="8" spans="1:9" x14ac:dyDescent="0.25">
      <c r="A8" s="4">
        <v>4</v>
      </c>
      <c r="B8" s="5" t="s">
        <v>12</v>
      </c>
      <c r="C8" s="5" t="s">
        <v>19</v>
      </c>
      <c r="D8" s="5">
        <v>157</v>
      </c>
      <c r="E8" s="8">
        <v>1380000</v>
      </c>
      <c r="F8" s="8">
        <f t="shared" si="0"/>
        <v>1217191.0112359552</v>
      </c>
      <c r="G8" s="8">
        <f t="shared" si="1"/>
        <v>2597191.0112359552</v>
      </c>
      <c r="H8" s="8">
        <f t="shared" si="2"/>
        <v>77915.730337078654</v>
      </c>
      <c r="I8" s="8">
        <f t="shared" si="3"/>
        <v>2675106.7415730339</v>
      </c>
    </row>
    <row r="9" spans="1:9" x14ac:dyDescent="0.25">
      <c r="A9" s="4">
        <v>5</v>
      </c>
      <c r="B9" s="5" t="s">
        <v>13</v>
      </c>
      <c r="C9" s="5" t="s">
        <v>20</v>
      </c>
      <c r="D9" s="5">
        <v>338</v>
      </c>
      <c r="E9" s="8">
        <v>100000</v>
      </c>
      <c r="F9" s="8">
        <f t="shared" si="0"/>
        <v>189887.64044943822</v>
      </c>
      <c r="G9" s="8">
        <f t="shared" si="1"/>
        <v>289887.64044943824</v>
      </c>
      <c r="H9" s="8">
        <f t="shared" si="2"/>
        <v>8696.6292134831474</v>
      </c>
      <c r="I9" s="8">
        <f t="shared" si="3"/>
        <v>298584.26966292138</v>
      </c>
    </row>
    <row r="10" spans="1:9" x14ac:dyDescent="0.25">
      <c r="A10" s="4">
        <v>6</v>
      </c>
      <c r="B10" s="5" t="s">
        <v>14</v>
      </c>
      <c r="C10" s="5" t="s">
        <v>20</v>
      </c>
      <c r="D10" s="5">
        <v>357</v>
      </c>
      <c r="E10" s="8">
        <v>100000</v>
      </c>
      <c r="F10" s="8">
        <f t="shared" si="0"/>
        <v>200561.79775280898</v>
      </c>
      <c r="G10" s="8">
        <f t="shared" si="1"/>
        <v>300561.79775280901</v>
      </c>
      <c r="H10" s="8">
        <f t="shared" si="2"/>
        <v>9016.8539325842703</v>
      </c>
      <c r="I10" s="8">
        <f t="shared" si="3"/>
        <v>309578.6516853933</v>
      </c>
    </row>
    <row r="11" spans="1:9" x14ac:dyDescent="0.25">
      <c r="A11" s="5">
        <v>7</v>
      </c>
      <c r="B11" s="5" t="s">
        <v>15</v>
      </c>
      <c r="C11" s="5" t="s">
        <v>21</v>
      </c>
      <c r="D11" s="5">
        <v>98</v>
      </c>
      <c r="E11" s="8">
        <v>545000</v>
      </c>
      <c r="F11" s="8">
        <f t="shared" si="0"/>
        <v>300056.17977528088</v>
      </c>
      <c r="G11" s="8">
        <f t="shared" si="1"/>
        <v>845056.17977528088</v>
      </c>
      <c r="H11" s="8">
        <f t="shared" si="2"/>
        <v>25351.685393258427</v>
      </c>
      <c r="I11" s="8">
        <f t="shared" si="3"/>
        <v>870407.86516853934</v>
      </c>
    </row>
    <row r="12" spans="1:9" x14ac:dyDescent="0.25">
      <c r="A12" s="11" t="s">
        <v>24</v>
      </c>
      <c r="B12" s="11"/>
      <c r="C12" s="11"/>
      <c r="D12" s="11"/>
      <c r="E12" s="11"/>
      <c r="F12" s="11"/>
      <c r="G12" s="11"/>
      <c r="H12" s="11"/>
      <c r="I12" s="1">
        <f>COUNT(A5:A11)</f>
        <v>7</v>
      </c>
    </row>
    <row r="13" spans="1:9" x14ac:dyDescent="0.25">
      <c r="A13" s="11" t="s">
        <v>25</v>
      </c>
      <c r="B13" s="11"/>
      <c r="C13" s="11"/>
      <c r="D13" s="11"/>
      <c r="E13" s="11"/>
      <c r="F13" s="11"/>
      <c r="G13" s="11"/>
      <c r="H13" s="11"/>
      <c r="I13" s="9">
        <f>SUM(I5:I11)</f>
        <v>25260171.348314606</v>
      </c>
    </row>
    <row r="14" spans="1:9" x14ac:dyDescent="0.25">
      <c r="A14" s="11" t="s">
        <v>26</v>
      </c>
      <c r="B14" s="11"/>
      <c r="C14" s="11"/>
      <c r="D14" s="11"/>
      <c r="E14" s="11"/>
      <c r="F14" s="11"/>
      <c r="G14" s="11"/>
      <c r="H14" s="11"/>
      <c r="I14" s="9">
        <f>AVERAGE(I5:I11)</f>
        <v>3608595.9069020865</v>
      </c>
    </row>
    <row r="15" spans="1:9" x14ac:dyDescent="0.25">
      <c r="A15" s="11" t="s">
        <v>27</v>
      </c>
      <c r="B15" s="11"/>
      <c r="C15" s="11"/>
      <c r="D15" s="11"/>
      <c r="E15" s="11"/>
      <c r="F15" s="11"/>
      <c r="G15" s="11"/>
      <c r="H15" s="11"/>
      <c r="I15" s="9">
        <f>MAX(I5:I11)</f>
        <v>9941293.820224721</v>
      </c>
    </row>
    <row r="16" spans="1:9" x14ac:dyDescent="0.25">
      <c r="A16" s="11" t="s">
        <v>28</v>
      </c>
      <c r="B16" s="11"/>
      <c r="C16" s="11"/>
      <c r="D16" s="11"/>
      <c r="E16" s="11"/>
      <c r="F16" s="11"/>
      <c r="G16" s="11"/>
      <c r="H16" s="11"/>
      <c r="I16" s="9">
        <f>MIN(I5:I11)</f>
        <v>298584.26966292138</v>
      </c>
    </row>
    <row r="17" spans="4:4" x14ac:dyDescent="0.25">
      <c r="D17" s="3"/>
    </row>
    <row r="18" spans="4:4" x14ac:dyDescent="0.25">
      <c r="D18" s="3"/>
    </row>
    <row r="19" spans="4:4" x14ac:dyDescent="0.25">
      <c r="D19" s="3"/>
    </row>
  </sheetData>
  <mergeCells count="7">
    <mergeCell ref="A1:I1"/>
    <mergeCell ref="A2:I2"/>
    <mergeCell ref="A16:H16"/>
    <mergeCell ref="A15:H15"/>
    <mergeCell ref="A14:H14"/>
    <mergeCell ref="A13:H13"/>
    <mergeCell ref="A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2 LKS PPLG 2022</dc:creator>
  <cp:lastModifiedBy>PC 2 LKS PPLG 2022</cp:lastModifiedBy>
  <dcterms:created xsi:type="dcterms:W3CDTF">2022-12-01T00:23:58Z</dcterms:created>
  <dcterms:modified xsi:type="dcterms:W3CDTF">2022-12-01T01:15:45Z</dcterms:modified>
</cp:coreProperties>
</file>