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 2 LKS PPLG 2022\Documents\"/>
    </mc:Choice>
  </mc:AlternateContent>
  <xr:revisionPtr revIDLastSave="0" documentId="13_ncr:1_{70B3E2E1-ED6E-40DE-8031-5DB18036E2B4}" xr6:coauthVersionLast="47" xr6:coauthVersionMax="47" xr10:uidLastSave="{00000000-0000-0000-0000-000000000000}"/>
  <bookViews>
    <workbookView xWindow="-120" yWindow="-120" windowWidth="21840" windowHeight="13290" activeTab="2" xr2:uid="{3D2D6B54-80EC-4ECE-B5D6-F06FAA3D4E5A}"/>
  </bookViews>
  <sheets>
    <sheet name="RUMUS LOGIKA" sheetId="1" r:id="rId1"/>
    <sheet name="RUMUS ARITMATIKA" sheetId="2" r:id="rId2"/>
    <sheet name="RUMUS DAS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3" l="1"/>
  <c r="AA18" i="3"/>
  <c r="H17" i="2"/>
  <c r="E4" i="1"/>
  <c r="D4" i="1"/>
  <c r="I5" i="1"/>
  <c r="I6" i="1"/>
  <c r="I7" i="1"/>
  <c r="I8" i="1"/>
  <c r="H5" i="1"/>
  <c r="H6" i="1"/>
  <c r="H7" i="1"/>
  <c r="H8" i="1"/>
  <c r="G5" i="1"/>
  <c r="G6" i="1"/>
  <c r="G7" i="1"/>
  <c r="G8" i="1"/>
  <c r="F5" i="1"/>
  <c r="F6" i="1"/>
  <c r="F7" i="1"/>
  <c r="F8" i="1"/>
  <c r="E5" i="1"/>
  <c r="E6" i="1"/>
  <c r="E7" i="1"/>
  <c r="E8" i="1"/>
  <c r="D5" i="1"/>
  <c r="D6" i="1"/>
  <c r="D7" i="1"/>
  <c r="D8" i="1"/>
  <c r="I4" i="1"/>
  <c r="H4" i="1"/>
  <c r="G4" i="1"/>
  <c r="F4" i="1"/>
  <c r="G12" i="2"/>
  <c r="G11" i="2"/>
  <c r="G10" i="2"/>
  <c r="G9" i="2"/>
  <c r="G8" i="2"/>
  <c r="G7" i="2"/>
  <c r="G6" i="2"/>
  <c r="G5" i="2"/>
  <c r="G4" i="2"/>
  <c r="G3" i="2"/>
  <c r="AA15" i="3" l="1"/>
  <c r="AA16" i="3"/>
  <c r="AA17" i="3"/>
</calcChain>
</file>

<file path=xl/sharedStrings.xml><?xml version="1.0" encoding="utf-8"?>
<sst xmlns="http://schemas.openxmlformats.org/spreadsheetml/2006/main" count="140" uniqueCount="56">
  <si>
    <t>BILANGAN</t>
  </si>
  <si>
    <t>SAMA DENGAN</t>
  </si>
  <si>
    <t>KURANG DARI</t>
  </si>
  <si>
    <t>KURANG DARI / SAMA DENGAN</t>
  </si>
  <si>
    <t>LEBIH DARI / SAMA DENGAN</t>
  </si>
  <si>
    <t>LEBIH DARI</t>
  </si>
  <si>
    <t>TIDAK SAMA DENGAN</t>
  </si>
  <si>
    <t>A</t>
  </si>
  <si>
    <t>B</t>
  </si>
  <si>
    <t>C</t>
  </si>
  <si>
    <t>D</t>
  </si>
  <si>
    <t>E</t>
  </si>
  <si>
    <t>HASIL</t>
  </si>
  <si>
    <t>KETERANGAN</t>
  </si>
  <si>
    <t>kurang</t>
  </si>
  <si>
    <t>bagi</t>
  </si>
  <si>
    <t>jumlah</t>
  </si>
  <si>
    <t>kali</t>
  </si>
  <si>
    <t>NO</t>
  </si>
  <si>
    <t>NIS</t>
  </si>
  <si>
    <t>NAMA</t>
  </si>
  <si>
    <t>BAHASA INDONESIA</t>
  </si>
  <si>
    <t>MATEMATIKA (UMUM)</t>
  </si>
  <si>
    <t>BAHASA INGGRIS</t>
  </si>
  <si>
    <t>BAHASA JEPANG</t>
  </si>
  <si>
    <t>PRODUK KREATIF DAN KEWIRAUSAHAAN</t>
  </si>
  <si>
    <t>RATA RATA</t>
  </si>
  <si>
    <t>P</t>
  </si>
  <si>
    <t>K</t>
  </si>
  <si>
    <t>NA</t>
  </si>
  <si>
    <t>Pre</t>
  </si>
  <si>
    <t>17.0068</t>
  </si>
  <si>
    <t>ABDUL KARIM KHALIFATULLAH</t>
  </si>
  <si>
    <t>ALLEN JESSICA ANDREA PURNAMA</t>
  </si>
  <si>
    <t>86</t>
  </si>
  <si>
    <t>B+</t>
  </si>
  <si>
    <t>86.6</t>
  </si>
  <si>
    <t>84.4</t>
  </si>
  <si>
    <t>84.8</t>
  </si>
  <si>
    <t>84.2</t>
  </si>
  <si>
    <t>85.6</t>
  </si>
  <si>
    <t>85.2</t>
  </si>
  <si>
    <t>85.4</t>
  </si>
  <si>
    <t>Ariana Sekar Mularsi</t>
  </si>
  <si>
    <t>Jumlah Siswa :</t>
  </si>
  <si>
    <t>Jumlah Nilai :</t>
  </si>
  <si>
    <t>Rata-rata :</t>
  </si>
  <si>
    <t>Nilai Tertinggi  :</t>
  </si>
  <si>
    <t>Nilai Terendah :</t>
  </si>
  <si>
    <t>Abiyyu Ramhadheim</t>
  </si>
  <si>
    <t>ADE BUYUNG RIMBA PRAMULA</t>
  </si>
  <si>
    <t>ANUGRAHA MULKI FURQON</t>
  </si>
  <si>
    <t>Arya Yudhistira Bintang Utama</t>
  </si>
  <si>
    <t>Bagas Raihan Nur Fahrezy</t>
  </si>
  <si>
    <t>Daniel Ferdinand Hafith</t>
  </si>
  <si>
    <t>David Zaenal Abidin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</si>
</sst>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04B0-8B7C-46F6-AD93-A78191ACC7F1}">
  <sheetPr codeName="Sheet1"/>
  <dimension ref="B3:I9"/>
  <sheetViews>
    <sheetView workbookViewId="0">
      <selection activeCell="F12" sqref="F12"/>
    </sheetView>
  </sheetViews>
  <sheetFormatPr defaultRowHeight="15" x14ac:dyDescent="0.25"/>
  <cols>
    <col min="4" max="4" width="14.5703125" bestFit="1" customWidth="1"/>
    <col min="5" max="5" width="13.42578125" bestFit="1" customWidth="1"/>
    <col min="6" max="6" width="29" bestFit="1" customWidth="1"/>
    <col min="7" max="7" width="10.5703125" bestFit="1" customWidth="1"/>
    <col min="8" max="8" width="26.28515625" bestFit="1" customWidth="1"/>
    <col min="9" max="9" width="20.28515625" customWidth="1"/>
  </cols>
  <sheetData>
    <row r="3" spans="2:9" x14ac:dyDescent="0.25">
      <c r="B3" s="2" t="s">
        <v>0</v>
      </c>
      <c r="C3" s="2"/>
      <c r="D3" s="1" t="s">
        <v>1</v>
      </c>
      <c r="E3" s="1" t="s">
        <v>2</v>
      </c>
      <c r="F3" s="1" t="s">
        <v>3</v>
      </c>
      <c r="G3" s="1" t="s">
        <v>5</v>
      </c>
      <c r="H3" s="1" t="s">
        <v>4</v>
      </c>
      <c r="I3" s="1" t="s">
        <v>6</v>
      </c>
    </row>
    <row r="4" spans="2:9" x14ac:dyDescent="0.25">
      <c r="B4" s="1">
        <v>1105</v>
      </c>
      <c r="C4" s="1">
        <v>1005</v>
      </c>
      <c r="D4" s="5" t="b">
        <f>B4=C4</f>
        <v>0</v>
      </c>
      <c r="E4" s="5" t="b">
        <f>B4&lt;C4</f>
        <v>0</v>
      </c>
      <c r="F4" s="5" t="b">
        <f>B4&lt;=C4</f>
        <v>0</v>
      </c>
      <c r="G4" s="5" t="b">
        <f>B4&gt;C4</f>
        <v>1</v>
      </c>
      <c r="H4" s="5" t="b">
        <f>B4&gt;=C4</f>
        <v>1</v>
      </c>
      <c r="I4" s="5" t="b">
        <f>B4&lt;&gt;C4</f>
        <v>1</v>
      </c>
    </row>
    <row r="5" spans="2:9" x14ac:dyDescent="0.25">
      <c r="B5" s="1">
        <v>891</v>
      </c>
      <c r="C5" s="1">
        <v>819</v>
      </c>
      <c r="D5" s="5" t="b">
        <f t="shared" ref="D5:D8" si="0">B5=C5</f>
        <v>0</v>
      </c>
      <c r="E5" s="5" t="b">
        <f t="shared" ref="E5:E8" si="1">B5&lt;C5</f>
        <v>0</v>
      </c>
      <c r="F5" s="5" t="b">
        <f t="shared" ref="F5:F8" si="2">B5&lt;=C5</f>
        <v>0</v>
      </c>
      <c r="G5" s="5" t="b">
        <f t="shared" ref="G5:G8" si="3">B5&gt;C5</f>
        <v>1</v>
      </c>
      <c r="H5" s="5" t="b">
        <f t="shared" ref="H5:H8" si="4">B5&gt;=C5</f>
        <v>1</v>
      </c>
      <c r="I5" s="5" t="b">
        <f t="shared" ref="I5:I8" si="5">B5&lt;&gt;C5</f>
        <v>1</v>
      </c>
    </row>
    <row r="6" spans="2:9" x14ac:dyDescent="0.25">
      <c r="B6" s="1">
        <v>192</v>
      </c>
      <c r="C6" s="1">
        <v>192</v>
      </c>
      <c r="D6" s="5" t="b">
        <f t="shared" si="0"/>
        <v>1</v>
      </c>
      <c r="E6" s="5" t="b">
        <f t="shared" si="1"/>
        <v>0</v>
      </c>
      <c r="F6" s="5" t="b">
        <f t="shared" si="2"/>
        <v>1</v>
      </c>
      <c r="G6" s="5" t="b">
        <f t="shared" si="3"/>
        <v>0</v>
      </c>
      <c r="H6" s="5" t="b">
        <f t="shared" si="4"/>
        <v>1</v>
      </c>
      <c r="I6" s="5" t="b">
        <f t="shared" si="5"/>
        <v>0</v>
      </c>
    </row>
    <row r="7" spans="2:9" x14ac:dyDescent="0.25">
      <c r="B7" s="1">
        <v>735</v>
      </c>
      <c r="C7" s="1">
        <v>753</v>
      </c>
      <c r="D7" s="5" t="b">
        <f t="shared" si="0"/>
        <v>0</v>
      </c>
      <c r="E7" s="5" t="b">
        <f t="shared" si="1"/>
        <v>1</v>
      </c>
      <c r="F7" s="5" t="b">
        <f t="shared" si="2"/>
        <v>1</v>
      </c>
      <c r="G7" s="5" t="b">
        <f t="shared" si="3"/>
        <v>0</v>
      </c>
      <c r="H7" s="5" t="b">
        <f t="shared" si="4"/>
        <v>0</v>
      </c>
      <c r="I7" s="5" t="b">
        <f t="shared" si="5"/>
        <v>1</v>
      </c>
    </row>
    <row r="8" spans="2:9" x14ac:dyDescent="0.25">
      <c r="B8" s="1">
        <v>471</v>
      </c>
      <c r="C8" s="1">
        <v>471</v>
      </c>
      <c r="D8" s="5" t="b">
        <f t="shared" si="0"/>
        <v>1</v>
      </c>
      <c r="E8" s="5" t="b">
        <f t="shared" si="1"/>
        <v>0</v>
      </c>
      <c r="F8" s="5" t="b">
        <f t="shared" si="2"/>
        <v>1</v>
      </c>
      <c r="G8" s="5" t="b">
        <f t="shared" si="3"/>
        <v>0</v>
      </c>
      <c r="H8" s="5" t="b">
        <f t="shared" si="4"/>
        <v>1</v>
      </c>
      <c r="I8" s="5" t="b">
        <f t="shared" si="5"/>
        <v>0</v>
      </c>
    </row>
    <row r="9" spans="2:9" x14ac:dyDescent="0.25">
      <c r="B9" s="4"/>
      <c r="C9" s="4"/>
      <c r="D9" s="4"/>
      <c r="E9" s="4"/>
      <c r="F9" s="4"/>
      <c r="G9" s="4"/>
      <c r="H9" s="4"/>
      <c r="I9" s="4"/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FF9C-953A-4753-A3D9-BFF4FF63F1CB}">
  <sheetPr codeName="Sheet2"/>
  <dimension ref="B2:H17"/>
  <sheetViews>
    <sheetView workbookViewId="0">
      <selection activeCell="H17" sqref="H17:H20"/>
    </sheetView>
  </sheetViews>
  <sheetFormatPr defaultRowHeight="15" x14ac:dyDescent="0.25"/>
  <cols>
    <col min="8" max="8" width="13.140625" bestFit="1" customWidth="1"/>
  </cols>
  <sheetData>
    <row r="2" spans="2:8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3" t="s">
        <v>13</v>
      </c>
    </row>
    <row r="3" spans="2:8" x14ac:dyDescent="0.25">
      <c r="B3" s="1">
        <v>8172</v>
      </c>
      <c r="C3" s="1">
        <v>102</v>
      </c>
      <c r="D3" s="1">
        <v>70</v>
      </c>
      <c r="E3" s="1"/>
      <c r="F3" s="1"/>
      <c r="G3" s="1">
        <f>B3-C3-D3</f>
        <v>8000</v>
      </c>
      <c r="H3" t="s">
        <v>14</v>
      </c>
    </row>
    <row r="4" spans="2:8" x14ac:dyDescent="0.25">
      <c r="B4" s="1">
        <v>150</v>
      </c>
      <c r="C4" s="1">
        <v>3</v>
      </c>
      <c r="D4" s="1">
        <v>2</v>
      </c>
      <c r="E4" s="1"/>
      <c r="F4" s="1"/>
      <c r="G4" s="1">
        <f>B4/C4/D4</f>
        <v>25</v>
      </c>
      <c r="H4" t="s">
        <v>15</v>
      </c>
    </row>
    <row r="5" spans="2:8" x14ac:dyDescent="0.25">
      <c r="B5" s="1">
        <v>7851</v>
      </c>
      <c r="C5" s="1">
        <v>125</v>
      </c>
      <c r="D5" s="1">
        <v>1085</v>
      </c>
      <c r="E5" s="1">
        <v>575</v>
      </c>
      <c r="F5" s="1"/>
      <c r="G5" s="1">
        <f>B5-C5-D5-E5</f>
        <v>6066</v>
      </c>
      <c r="H5" t="s">
        <v>14</v>
      </c>
    </row>
    <row r="6" spans="2:8" x14ac:dyDescent="0.25">
      <c r="B6" s="1">
        <v>8072</v>
      </c>
      <c r="C6" s="1">
        <v>1546</v>
      </c>
      <c r="D6" s="1">
        <v>2018</v>
      </c>
      <c r="E6" s="1">
        <v>5107</v>
      </c>
      <c r="F6" s="1"/>
      <c r="G6" s="1">
        <f>B6+C6+D6+E6</f>
        <v>16743</v>
      </c>
      <c r="H6" t="s">
        <v>16</v>
      </c>
    </row>
    <row r="7" spans="2:8" x14ac:dyDescent="0.25">
      <c r="B7" s="1">
        <v>1085</v>
      </c>
      <c r="C7" s="1">
        <v>7851</v>
      </c>
      <c r="D7" s="1">
        <v>575</v>
      </c>
      <c r="E7" s="1">
        <v>125</v>
      </c>
      <c r="F7" s="1"/>
      <c r="G7" s="1">
        <f>B7+C7+D7+E7</f>
        <v>9636</v>
      </c>
      <c r="H7" t="s">
        <v>16</v>
      </c>
    </row>
    <row r="8" spans="2:8" x14ac:dyDescent="0.25">
      <c r="B8" s="1">
        <v>750</v>
      </c>
      <c r="C8" s="1">
        <v>80</v>
      </c>
      <c r="D8" s="1">
        <v>102</v>
      </c>
      <c r="E8" s="1">
        <v>581</v>
      </c>
      <c r="F8" s="1"/>
      <c r="G8" s="1">
        <f>B8+C8+D8+E8</f>
        <v>1513</v>
      </c>
      <c r="H8" t="s">
        <v>16</v>
      </c>
    </row>
    <row r="9" spans="2:8" x14ac:dyDescent="0.25">
      <c r="B9" s="1">
        <v>750</v>
      </c>
      <c r="C9" s="1">
        <v>2</v>
      </c>
      <c r="D9" s="1">
        <v>1</v>
      </c>
      <c r="E9" s="1"/>
      <c r="F9" s="1"/>
      <c r="G9" s="1">
        <f>B9*C9*D9</f>
        <v>1500</v>
      </c>
      <c r="H9" t="s">
        <v>17</v>
      </c>
    </row>
    <row r="10" spans="2:8" x14ac:dyDescent="0.25">
      <c r="B10" s="1">
        <v>5</v>
      </c>
      <c r="C10" s="1">
        <v>10</v>
      </c>
      <c r="D10" s="1">
        <v>2</v>
      </c>
      <c r="E10" s="1">
        <v>8</v>
      </c>
      <c r="F10" s="1">
        <v>7</v>
      </c>
      <c r="G10" s="1">
        <f>B10*C10*D10*E10*F10</f>
        <v>5600</v>
      </c>
      <c r="H10" t="s">
        <v>17</v>
      </c>
    </row>
    <row r="11" spans="2:8" x14ac:dyDescent="0.25">
      <c r="B11" s="1">
        <v>1081</v>
      </c>
      <c r="C11" s="1">
        <v>31</v>
      </c>
      <c r="D11" s="1"/>
      <c r="E11" s="1"/>
      <c r="F11" s="1"/>
      <c r="G11" s="1">
        <f>B11-C11</f>
        <v>1050</v>
      </c>
      <c r="H11" t="s">
        <v>14</v>
      </c>
    </row>
    <row r="12" spans="2:8" x14ac:dyDescent="0.25">
      <c r="B12" s="1">
        <v>52</v>
      </c>
      <c r="C12" s="1">
        <v>2</v>
      </c>
      <c r="D12" s="1">
        <v>2</v>
      </c>
      <c r="E12" s="1"/>
      <c r="F12" s="1"/>
      <c r="G12" s="1">
        <f>B12/C12</f>
        <v>26</v>
      </c>
      <c r="H12" t="s">
        <v>15</v>
      </c>
    </row>
    <row r="13" spans="2:8" x14ac:dyDescent="0.25">
      <c r="B13" s="4"/>
      <c r="C13" s="4"/>
      <c r="D13" s="4"/>
      <c r="E13" s="4"/>
      <c r="F13" s="4"/>
      <c r="G13" s="4"/>
    </row>
    <row r="17" spans="8:8" x14ac:dyDescent="0.25">
      <c r="H17">
        <f>COUNT(H3:H12)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8B4-E61C-432E-97E8-0A4249D684DF}">
  <sheetPr codeName="Sheet3"/>
  <dimension ref="B2:AA18"/>
  <sheetViews>
    <sheetView tabSelected="1" topLeftCell="D2" workbookViewId="0">
      <selection activeCell="Z5" sqref="Z5"/>
    </sheetView>
  </sheetViews>
  <sheetFormatPr defaultRowHeight="15" x14ac:dyDescent="0.25"/>
  <cols>
    <col min="4" max="4" width="31.85546875" bestFit="1" customWidth="1"/>
    <col min="5" max="26" width="5.7109375" customWidth="1"/>
    <col min="27" max="27" width="13.140625" customWidth="1"/>
  </cols>
  <sheetData>
    <row r="2" spans="2:27" ht="58.5" customHeight="1" x14ac:dyDescent="0.25">
      <c r="B2" s="6" t="s">
        <v>18</v>
      </c>
      <c r="C2" s="6" t="s">
        <v>19</v>
      </c>
      <c r="D2" s="6" t="s">
        <v>20</v>
      </c>
      <c r="E2" s="6" t="s">
        <v>21</v>
      </c>
      <c r="F2" s="6"/>
      <c r="G2" s="6"/>
      <c r="H2" s="6"/>
      <c r="I2" s="6" t="s">
        <v>22</v>
      </c>
      <c r="J2" s="6"/>
      <c r="K2" s="6"/>
      <c r="L2" s="6"/>
      <c r="M2" s="6" t="s">
        <v>23</v>
      </c>
      <c r="N2" s="6"/>
      <c r="O2" s="6"/>
      <c r="P2" s="6"/>
      <c r="Q2" s="6" t="s">
        <v>24</v>
      </c>
      <c r="R2" s="6"/>
      <c r="S2" s="6"/>
      <c r="T2" s="6"/>
      <c r="U2" s="6" t="s">
        <v>25</v>
      </c>
      <c r="V2" s="6"/>
      <c r="W2" s="6"/>
      <c r="X2" s="6"/>
      <c r="Y2" s="6" t="s">
        <v>26</v>
      </c>
      <c r="Z2" s="6"/>
      <c r="AA2" s="6"/>
    </row>
    <row r="3" spans="2:27" x14ac:dyDescent="0.25">
      <c r="B3" s="6"/>
      <c r="C3" s="6"/>
      <c r="D3" s="6"/>
      <c r="E3" s="7" t="s">
        <v>27</v>
      </c>
      <c r="F3" s="7" t="s">
        <v>28</v>
      </c>
      <c r="G3" s="7" t="s">
        <v>29</v>
      </c>
      <c r="H3" s="7" t="s">
        <v>30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27</v>
      </c>
      <c r="Z3" s="7" t="s">
        <v>28</v>
      </c>
      <c r="AA3" s="7" t="s">
        <v>29</v>
      </c>
    </row>
    <row r="4" spans="2:27" x14ac:dyDescent="0.25">
      <c r="B4" s="7">
        <v>1</v>
      </c>
      <c r="C4" s="8" t="s">
        <v>31</v>
      </c>
      <c r="D4" s="1" t="s">
        <v>32</v>
      </c>
      <c r="E4" s="11">
        <v>86</v>
      </c>
      <c r="F4" s="11">
        <v>85</v>
      </c>
      <c r="G4" s="10">
        <v>85</v>
      </c>
      <c r="H4" s="11" t="s">
        <v>35</v>
      </c>
      <c r="I4" s="10">
        <v>92</v>
      </c>
      <c r="J4" s="10">
        <v>90</v>
      </c>
      <c r="K4" s="10">
        <v>91</v>
      </c>
      <c r="L4" s="11" t="s">
        <v>7</v>
      </c>
      <c r="M4" s="11">
        <v>84</v>
      </c>
      <c r="N4" s="10">
        <v>84</v>
      </c>
      <c r="O4" s="10">
        <v>84</v>
      </c>
      <c r="P4" s="11" t="s">
        <v>8</v>
      </c>
      <c r="Q4" s="11">
        <v>88</v>
      </c>
      <c r="R4" s="10">
        <v>87</v>
      </c>
      <c r="S4" s="10">
        <v>87</v>
      </c>
      <c r="T4" s="11" t="s">
        <v>35</v>
      </c>
      <c r="U4" s="10">
        <v>83</v>
      </c>
      <c r="V4" s="10">
        <v>87</v>
      </c>
      <c r="W4" s="10">
        <v>85</v>
      </c>
      <c r="X4" s="1" t="s">
        <v>35</v>
      </c>
      <c r="Y4" s="12">
        <v>86.6</v>
      </c>
      <c r="Z4" s="12">
        <v>86.6</v>
      </c>
      <c r="AA4" s="12">
        <v>86.6</v>
      </c>
    </row>
    <row r="5" spans="2:27" x14ac:dyDescent="0.25">
      <c r="B5" s="7">
        <v>2</v>
      </c>
      <c r="C5" s="8" t="s">
        <v>31</v>
      </c>
      <c r="D5" s="1" t="s">
        <v>49</v>
      </c>
      <c r="E5" s="11">
        <v>82</v>
      </c>
      <c r="F5" s="11">
        <v>82</v>
      </c>
      <c r="G5" s="10">
        <v>82</v>
      </c>
      <c r="H5" s="11" t="s">
        <v>8</v>
      </c>
      <c r="I5" s="10">
        <v>86</v>
      </c>
      <c r="J5" s="10">
        <v>88</v>
      </c>
      <c r="K5" s="10">
        <v>87</v>
      </c>
      <c r="L5" s="11" t="s">
        <v>35</v>
      </c>
      <c r="M5" s="11">
        <v>82</v>
      </c>
      <c r="N5" s="10">
        <v>79</v>
      </c>
      <c r="O5" s="10">
        <v>80</v>
      </c>
      <c r="P5" s="11" t="s">
        <v>8</v>
      </c>
      <c r="Q5" s="11">
        <v>86</v>
      </c>
      <c r="R5" s="10">
        <v>86</v>
      </c>
      <c r="S5" s="10">
        <v>86</v>
      </c>
      <c r="T5" s="11" t="s">
        <v>35</v>
      </c>
      <c r="U5" s="10">
        <v>83</v>
      </c>
      <c r="V5" s="10">
        <v>87</v>
      </c>
      <c r="W5" s="10">
        <v>85</v>
      </c>
      <c r="X5" s="1" t="s">
        <v>35</v>
      </c>
      <c r="Y5" s="12">
        <v>83.8</v>
      </c>
      <c r="Z5" s="12">
        <v>84.4</v>
      </c>
      <c r="AA5" s="13">
        <v>84.16</v>
      </c>
    </row>
    <row r="6" spans="2:27" x14ac:dyDescent="0.25">
      <c r="B6" s="7">
        <v>3</v>
      </c>
      <c r="C6" s="8" t="s">
        <v>31</v>
      </c>
      <c r="D6" s="1" t="s">
        <v>50</v>
      </c>
      <c r="E6" s="11">
        <v>82</v>
      </c>
      <c r="F6" s="11">
        <v>82</v>
      </c>
      <c r="G6" s="10">
        <v>82</v>
      </c>
      <c r="H6" s="11" t="s">
        <v>8</v>
      </c>
      <c r="I6" s="10">
        <v>91</v>
      </c>
      <c r="J6" s="10">
        <v>88</v>
      </c>
      <c r="K6" s="10">
        <v>89</v>
      </c>
      <c r="L6" s="11" t="s">
        <v>11</v>
      </c>
      <c r="M6" s="10">
        <v>82</v>
      </c>
      <c r="N6" s="10">
        <v>78</v>
      </c>
      <c r="O6" s="10">
        <v>80</v>
      </c>
      <c r="P6" s="11" t="s">
        <v>8</v>
      </c>
      <c r="Q6" s="11">
        <v>86</v>
      </c>
      <c r="R6" s="10">
        <v>86</v>
      </c>
      <c r="S6" s="10">
        <v>86</v>
      </c>
      <c r="T6" s="11" t="s">
        <v>35</v>
      </c>
      <c r="U6" s="10">
        <v>83</v>
      </c>
      <c r="V6" s="10">
        <v>87</v>
      </c>
      <c r="W6" s="10">
        <v>85</v>
      </c>
      <c r="X6" s="1" t="s">
        <v>35</v>
      </c>
      <c r="Y6" s="12">
        <v>84.8</v>
      </c>
      <c r="Z6" s="12">
        <v>84.2</v>
      </c>
      <c r="AA6" s="13">
        <v>84.44</v>
      </c>
    </row>
    <row r="7" spans="2:27" x14ac:dyDescent="0.25">
      <c r="B7" s="7">
        <v>4</v>
      </c>
      <c r="C7" s="8" t="s">
        <v>31</v>
      </c>
      <c r="D7" s="1" t="s">
        <v>33</v>
      </c>
      <c r="E7" s="11">
        <v>83</v>
      </c>
      <c r="F7" s="10">
        <v>82</v>
      </c>
      <c r="G7" s="10">
        <v>82</v>
      </c>
      <c r="H7" s="11" t="s">
        <v>8</v>
      </c>
      <c r="I7" s="10">
        <v>91</v>
      </c>
      <c r="J7" s="10">
        <v>88</v>
      </c>
      <c r="K7" s="10">
        <v>89</v>
      </c>
      <c r="L7" s="11" t="s">
        <v>11</v>
      </c>
      <c r="M7" s="10">
        <v>86</v>
      </c>
      <c r="N7" s="10">
        <v>82</v>
      </c>
      <c r="O7" s="10">
        <v>84</v>
      </c>
      <c r="P7" s="11" t="s">
        <v>8</v>
      </c>
      <c r="Q7" s="11">
        <v>84</v>
      </c>
      <c r="R7" s="10">
        <v>85</v>
      </c>
      <c r="S7" s="10">
        <v>85</v>
      </c>
      <c r="T7" s="11" t="s">
        <v>11</v>
      </c>
      <c r="U7" s="10">
        <v>84</v>
      </c>
      <c r="V7" s="10">
        <v>89</v>
      </c>
      <c r="W7" s="10">
        <v>87</v>
      </c>
      <c r="X7" s="1" t="s">
        <v>35</v>
      </c>
      <c r="Y7" s="12">
        <v>85.6</v>
      </c>
      <c r="Z7" s="12">
        <v>85.2</v>
      </c>
      <c r="AA7" s="13">
        <v>85.36</v>
      </c>
    </row>
    <row r="8" spans="2:27" x14ac:dyDescent="0.25">
      <c r="B8" s="7">
        <v>5</v>
      </c>
      <c r="C8" s="8" t="s">
        <v>31</v>
      </c>
      <c r="D8" s="1" t="s">
        <v>51</v>
      </c>
      <c r="E8" s="11">
        <v>83</v>
      </c>
      <c r="F8" s="10">
        <v>83</v>
      </c>
      <c r="G8" s="10">
        <v>83</v>
      </c>
      <c r="H8" s="11" t="s">
        <v>8</v>
      </c>
      <c r="I8" s="10">
        <v>91</v>
      </c>
      <c r="J8" s="10">
        <v>90</v>
      </c>
      <c r="K8" s="10">
        <v>90</v>
      </c>
      <c r="L8" s="11" t="s">
        <v>7</v>
      </c>
      <c r="M8" s="10">
        <v>84</v>
      </c>
      <c r="N8" s="10">
        <v>81</v>
      </c>
      <c r="O8" s="10">
        <v>82</v>
      </c>
      <c r="P8" s="11" t="s">
        <v>8</v>
      </c>
      <c r="Q8" s="11">
        <v>86</v>
      </c>
      <c r="R8" s="10">
        <v>86</v>
      </c>
      <c r="S8" s="10">
        <v>86</v>
      </c>
      <c r="T8" s="11" t="s">
        <v>35</v>
      </c>
      <c r="U8" s="10">
        <v>83</v>
      </c>
      <c r="V8" s="10">
        <v>87</v>
      </c>
      <c r="W8" s="10">
        <v>85</v>
      </c>
      <c r="X8" s="1" t="s">
        <v>35</v>
      </c>
      <c r="Y8" s="12">
        <v>85.4</v>
      </c>
      <c r="Z8" s="12">
        <v>85.4</v>
      </c>
      <c r="AA8" s="12">
        <v>85.4</v>
      </c>
    </row>
    <row r="9" spans="2:27" x14ac:dyDescent="0.25">
      <c r="B9" s="7">
        <v>6</v>
      </c>
      <c r="C9" s="8" t="s">
        <v>31</v>
      </c>
      <c r="D9" s="1" t="s">
        <v>43</v>
      </c>
      <c r="E9" s="11">
        <v>83</v>
      </c>
      <c r="F9" s="10">
        <v>82</v>
      </c>
      <c r="G9" s="10">
        <v>82</v>
      </c>
      <c r="H9" s="11" t="s">
        <v>8</v>
      </c>
      <c r="I9" s="10">
        <v>92</v>
      </c>
      <c r="J9" s="10">
        <v>88</v>
      </c>
      <c r="K9" s="10">
        <v>90</v>
      </c>
      <c r="L9" s="11" t="s">
        <v>11</v>
      </c>
      <c r="M9" s="10">
        <v>93</v>
      </c>
      <c r="N9" s="10">
        <v>91</v>
      </c>
      <c r="O9" s="10">
        <v>92</v>
      </c>
      <c r="P9" s="11" t="s">
        <v>7</v>
      </c>
      <c r="Q9" s="10">
        <v>83</v>
      </c>
      <c r="R9" s="10">
        <v>85</v>
      </c>
      <c r="S9" s="10">
        <v>84</v>
      </c>
      <c r="T9" s="11" t="s">
        <v>11</v>
      </c>
      <c r="U9" s="10">
        <v>83</v>
      </c>
      <c r="V9" s="10">
        <v>87</v>
      </c>
      <c r="W9" s="10">
        <v>85</v>
      </c>
      <c r="X9" s="1" t="s">
        <v>35</v>
      </c>
      <c r="Y9" s="12">
        <v>86.8</v>
      </c>
      <c r="Z9" s="12">
        <v>86.6</v>
      </c>
      <c r="AA9" s="13">
        <v>86.68</v>
      </c>
    </row>
    <row r="10" spans="2:27" x14ac:dyDescent="0.25">
      <c r="B10" s="7">
        <v>7</v>
      </c>
      <c r="C10" s="8" t="s">
        <v>31</v>
      </c>
      <c r="D10" s="1" t="s">
        <v>52</v>
      </c>
      <c r="E10" s="11">
        <v>83</v>
      </c>
      <c r="F10" s="10">
        <v>83</v>
      </c>
      <c r="G10" s="10">
        <v>83</v>
      </c>
      <c r="H10" s="11" t="s">
        <v>8</v>
      </c>
      <c r="I10" s="10">
        <v>88</v>
      </c>
      <c r="J10" s="10">
        <v>88</v>
      </c>
      <c r="K10" s="10">
        <v>88</v>
      </c>
      <c r="L10" s="11" t="s">
        <v>35</v>
      </c>
      <c r="M10" s="11">
        <v>83</v>
      </c>
      <c r="N10" s="10">
        <v>80</v>
      </c>
      <c r="O10" s="10">
        <v>81</v>
      </c>
      <c r="P10" s="11" t="s">
        <v>8</v>
      </c>
      <c r="Q10" s="10">
        <v>88</v>
      </c>
      <c r="R10" s="10">
        <v>86</v>
      </c>
      <c r="S10" s="10">
        <v>87</v>
      </c>
      <c r="T10" s="11" t="s">
        <v>35</v>
      </c>
      <c r="U10" s="10">
        <v>86</v>
      </c>
      <c r="V10" s="10">
        <v>87</v>
      </c>
      <c r="W10" s="10">
        <v>87</v>
      </c>
      <c r="X10" s="1" t="s">
        <v>35</v>
      </c>
      <c r="Y10" s="12">
        <v>85.6</v>
      </c>
      <c r="Z10" s="12">
        <v>84.8</v>
      </c>
      <c r="AA10" s="13">
        <v>85.12</v>
      </c>
    </row>
    <row r="11" spans="2:27" x14ac:dyDescent="0.25">
      <c r="B11" s="7">
        <v>8</v>
      </c>
      <c r="C11" s="8" t="s">
        <v>31</v>
      </c>
      <c r="D11" s="1" t="s">
        <v>53</v>
      </c>
      <c r="E11" s="11">
        <v>83</v>
      </c>
      <c r="F11" s="10">
        <v>83</v>
      </c>
      <c r="G11" s="10">
        <v>83</v>
      </c>
      <c r="H11" s="11" t="s">
        <v>8</v>
      </c>
      <c r="I11" s="10">
        <v>90</v>
      </c>
      <c r="J11" s="10">
        <v>90</v>
      </c>
      <c r="K11" s="10">
        <v>90</v>
      </c>
      <c r="L11" s="11" t="s">
        <v>7</v>
      </c>
      <c r="M11" s="10">
        <v>84</v>
      </c>
      <c r="N11" s="10">
        <v>80</v>
      </c>
      <c r="O11" s="10">
        <v>82</v>
      </c>
      <c r="P11" s="11" t="s">
        <v>8</v>
      </c>
      <c r="Q11" s="10">
        <v>86</v>
      </c>
      <c r="R11" s="10">
        <v>85</v>
      </c>
      <c r="S11" s="10">
        <v>85</v>
      </c>
      <c r="T11" s="11" t="s">
        <v>35</v>
      </c>
      <c r="U11" s="10">
        <v>84</v>
      </c>
      <c r="V11" s="10">
        <v>89</v>
      </c>
      <c r="W11" s="10">
        <v>87</v>
      </c>
      <c r="X11" s="1" t="s">
        <v>35</v>
      </c>
      <c r="Y11" s="12">
        <v>85.4</v>
      </c>
      <c r="Z11" s="12">
        <v>85.4</v>
      </c>
      <c r="AA11" s="12">
        <v>85.4</v>
      </c>
    </row>
    <row r="12" spans="2:27" x14ac:dyDescent="0.25">
      <c r="B12" s="7">
        <v>9</v>
      </c>
      <c r="C12" s="8" t="s">
        <v>31</v>
      </c>
      <c r="D12" s="1" t="s">
        <v>54</v>
      </c>
      <c r="E12" s="11">
        <v>83</v>
      </c>
      <c r="F12" s="10">
        <v>85</v>
      </c>
      <c r="G12" s="10">
        <v>84</v>
      </c>
      <c r="H12" s="11" t="s">
        <v>11</v>
      </c>
      <c r="I12" s="10">
        <v>93</v>
      </c>
      <c r="J12" s="10">
        <v>90</v>
      </c>
      <c r="K12" s="10">
        <v>91</v>
      </c>
      <c r="L12" s="11" t="s">
        <v>7</v>
      </c>
      <c r="M12" s="10">
        <v>36</v>
      </c>
      <c r="N12" s="10">
        <v>82</v>
      </c>
      <c r="O12" s="10">
        <v>84</v>
      </c>
      <c r="P12" s="11" t="s">
        <v>8</v>
      </c>
      <c r="Q12" s="10">
        <v>87</v>
      </c>
      <c r="R12" s="10">
        <v>85</v>
      </c>
      <c r="S12" s="10">
        <v>86</v>
      </c>
      <c r="T12" s="11" t="s">
        <v>35</v>
      </c>
      <c r="U12" s="10">
        <v>83</v>
      </c>
      <c r="V12" s="10">
        <v>86</v>
      </c>
      <c r="W12" s="10">
        <v>85</v>
      </c>
      <c r="X12" s="1" t="s">
        <v>11</v>
      </c>
      <c r="Y12" s="12">
        <v>76.400000000000006</v>
      </c>
      <c r="Z12" s="12">
        <v>85.6</v>
      </c>
      <c r="AA12" s="13">
        <v>85.92</v>
      </c>
    </row>
    <row r="13" spans="2:27" x14ac:dyDescent="0.25">
      <c r="B13" s="7">
        <v>10</v>
      </c>
      <c r="C13" s="8" t="s">
        <v>31</v>
      </c>
      <c r="D13" s="1" t="s">
        <v>55</v>
      </c>
      <c r="E13" s="11">
        <v>85</v>
      </c>
      <c r="F13" s="10">
        <v>86</v>
      </c>
      <c r="G13" s="10">
        <v>86</v>
      </c>
      <c r="H13" s="11" t="s">
        <v>35</v>
      </c>
      <c r="I13" s="10">
        <v>88</v>
      </c>
      <c r="J13" s="10">
        <v>88</v>
      </c>
      <c r="K13" s="10">
        <v>88</v>
      </c>
      <c r="L13" s="11" t="s">
        <v>35</v>
      </c>
      <c r="M13" s="10">
        <v>83</v>
      </c>
      <c r="N13" s="10">
        <v>80</v>
      </c>
      <c r="O13" s="10">
        <v>81</v>
      </c>
      <c r="P13" s="11" t="s">
        <v>8</v>
      </c>
      <c r="Q13" s="10">
        <v>88</v>
      </c>
      <c r="R13" s="10">
        <v>86</v>
      </c>
      <c r="S13" s="10">
        <v>87</v>
      </c>
      <c r="T13" s="11" t="s">
        <v>35</v>
      </c>
      <c r="U13" s="10">
        <v>85</v>
      </c>
      <c r="V13" s="10">
        <v>90</v>
      </c>
      <c r="W13" s="10">
        <v>88</v>
      </c>
      <c r="X13" s="1" t="s">
        <v>35</v>
      </c>
      <c r="Y13" s="12">
        <v>85.8</v>
      </c>
      <c r="Z13" s="12">
        <v>86</v>
      </c>
      <c r="AA13" s="13">
        <v>85.92</v>
      </c>
    </row>
    <row r="14" spans="2:27" x14ac:dyDescent="0.25">
      <c r="B14" s="9" t="s">
        <v>44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1">
        <f>COUNT(AA4:AA13)</f>
        <v>10</v>
      </c>
    </row>
    <row r="15" spans="2:27" x14ac:dyDescent="0.25">
      <c r="B15" s="9" t="s">
        <v>45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2">
        <f>SUM(AA4:AA13)</f>
        <v>855</v>
      </c>
    </row>
    <row r="16" spans="2:27" x14ac:dyDescent="0.25">
      <c r="B16" s="9" t="s">
        <v>46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2">
        <f>AVERAGE(AA4:AA13)</f>
        <v>85.5</v>
      </c>
    </row>
    <row r="17" spans="2:27" x14ac:dyDescent="0.25">
      <c r="B17" s="9" t="s">
        <v>47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3">
        <f>MAX(AA4:AA13)</f>
        <v>86.68</v>
      </c>
    </row>
    <row r="18" spans="2:27" x14ac:dyDescent="0.25">
      <c r="B18" s="9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3">
        <f>MIN(AA4:AA13)</f>
        <v>84.16</v>
      </c>
    </row>
  </sheetData>
  <mergeCells count="14">
    <mergeCell ref="B17:Z17"/>
    <mergeCell ref="B18:Z18"/>
    <mergeCell ref="B2:B3"/>
    <mergeCell ref="C2:C3"/>
    <mergeCell ref="D2:D3"/>
    <mergeCell ref="B14:Z14"/>
    <mergeCell ref="B15:Z15"/>
    <mergeCell ref="B16:Z16"/>
    <mergeCell ref="E2:H2"/>
    <mergeCell ref="I2:L2"/>
    <mergeCell ref="M2:P2"/>
    <mergeCell ref="Q2:T2"/>
    <mergeCell ref="U2:X2"/>
    <mergeCell ref="Y2:AA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RUMUS LOGIKA</vt:lpstr>
      <vt:lpstr>RUMUS ARITMATIKA</vt:lpstr>
      <vt:lpstr>RUMUS DASAR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2 LKS PPLG 2022</dc:creator>
  <cp:lastModifiedBy>PC 2 LKS PPLG 2022</cp:lastModifiedBy>
  <dcterms:created xsi:type="dcterms:W3CDTF">2022-11-24T00:41:58Z</dcterms:created>
  <dcterms:modified xsi:type="dcterms:W3CDTF">2022-11-24T02:28:57Z</dcterms:modified>
</cp:coreProperties>
</file>